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4fe1580a4a3dfb6/Desktop/Class Projects/Crowdfunding Analysis/"/>
    </mc:Choice>
  </mc:AlternateContent>
  <xr:revisionPtr revIDLastSave="642" documentId="13_ncr:1_{D754642E-E684-4F4D-953B-1821B0424A6E}" xr6:coauthVersionLast="47" xr6:coauthVersionMax="47" xr10:uidLastSave="{142C1D7F-2C98-4B28-86CB-78DC9CB6760B}"/>
  <bookViews>
    <workbookView xWindow="192" yWindow="216" windowWidth="17280" windowHeight="8964" tabRatio="693" firstSheet="2" activeTab="3" xr2:uid="{00000000-000D-0000-FFFF-FFFF00000000}"/>
  </bookViews>
  <sheets>
    <sheet name="Original" sheetId="2" r:id="rId1"/>
    <sheet name="Kickstarter" sheetId="1" r:id="rId2"/>
    <sheet name="Kickstarter2" sheetId="3" r:id="rId3"/>
    <sheet name="Chart1" sheetId="12" r:id="rId4"/>
    <sheet name="Descriptive Statistics" sheetId="11" r:id="rId5"/>
    <sheet name="Failed US Kickstarters" sheetId="10" r:id="rId6"/>
    <sheet name="Successful US Kickstarters" sheetId="9" r:id="rId7"/>
    <sheet name="Category Statistics" sheetId="4" r:id="rId8"/>
    <sheet name="Subcategory Statistics" sheetId="5" r:id="rId9"/>
    <sheet name="Outcomes based on Launch Date" sheetId="6" r:id="rId10"/>
    <sheet name="Edinburgh Research" sheetId="7" r:id="rId11"/>
  </sheets>
  <definedNames>
    <definedName name="_xlnm._FilterDatabase" localSheetId="2" hidden="1">Kickstarter2!$G$1:$R$4115</definedName>
    <definedName name="_xlchart.v1.0" hidden="1">Kickstarter2!$D$1</definedName>
    <definedName name="_xlchart.v1.1" hidden="1">Kickstarter2!$D$2:$D$4115</definedName>
    <definedName name="_xlchart.v1.2" hidden="1">Kickstarter2!$E$1</definedName>
    <definedName name="_xlchart.v1.3" hidden="1">Kickstarter2!$E$2:$E$4115</definedName>
    <definedName name="_xlchart.v1.4" hidden="1">Kickstarter2!$D$1</definedName>
    <definedName name="_xlchart.v1.5" hidden="1">Kickstarter2!$D$2:$D$4115</definedName>
    <definedName name="_xlchart.v1.6" hidden="1">Kickstarter2!$E$1</definedName>
    <definedName name="_xlchart.v1.7" hidden="1">Kickstarter2!$E$2:$E$4115</definedName>
    <definedName name="_xlnm.Extract" localSheetId="5">'Failed US Kickstarters'!$A$1:$T$1</definedName>
    <definedName name="_xlnm.Extract" localSheetId="6">'Successful US Kickstarters'!$A$1:$T$1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" i="11" l="1"/>
  <c r="C9" i="11"/>
  <c r="C8" i="11"/>
  <c r="C7" i="11"/>
  <c r="B10" i="11"/>
  <c r="B9" i="11"/>
  <c r="B8" i="11"/>
  <c r="B7" i="11"/>
  <c r="C6" i="11"/>
  <c r="B6" i="11"/>
  <c r="C5" i="11"/>
  <c r="B5" i="11"/>
  <c r="C3" i="11"/>
  <c r="B3" i="11"/>
  <c r="C2" i="11"/>
  <c r="B2" i="1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2" i="3"/>
  <c r="P4115" i="3"/>
  <c r="P4114" i="3"/>
  <c r="P4113" i="3"/>
  <c r="P4112" i="3"/>
  <c r="P4111" i="3"/>
  <c r="P4110" i="3"/>
  <c r="P4109" i="3"/>
  <c r="P4108" i="3"/>
  <c r="P4107" i="3"/>
  <c r="P4106" i="3"/>
  <c r="P4105" i="3"/>
  <c r="P4104" i="3"/>
  <c r="P4103" i="3"/>
  <c r="P4102" i="3"/>
  <c r="P4101" i="3"/>
  <c r="P4100" i="3"/>
  <c r="P4099" i="3"/>
  <c r="P4098" i="3"/>
  <c r="P4097" i="3"/>
  <c r="P4096" i="3"/>
  <c r="P4095" i="3"/>
  <c r="P4094" i="3"/>
  <c r="P4093" i="3"/>
  <c r="P4092" i="3"/>
  <c r="P4091" i="3"/>
  <c r="P4090" i="3"/>
  <c r="P4089" i="3"/>
  <c r="P4088" i="3"/>
  <c r="P4087" i="3"/>
  <c r="P4086" i="3"/>
  <c r="P4085" i="3"/>
  <c r="P4084" i="3"/>
  <c r="P4083" i="3"/>
  <c r="P4082" i="3"/>
  <c r="P4081" i="3"/>
  <c r="P4080" i="3"/>
  <c r="P4079" i="3"/>
  <c r="P4078" i="3"/>
  <c r="P4077" i="3"/>
  <c r="P4076" i="3"/>
  <c r="P4075" i="3"/>
  <c r="P4074" i="3"/>
  <c r="P4073" i="3"/>
  <c r="P4072" i="3"/>
  <c r="P4071" i="3"/>
  <c r="P4070" i="3"/>
  <c r="P4069" i="3"/>
  <c r="P4068" i="3"/>
  <c r="P4067" i="3"/>
  <c r="P4066" i="3"/>
  <c r="P4065" i="3"/>
  <c r="P4064" i="3"/>
  <c r="P4063" i="3"/>
  <c r="P4062" i="3"/>
  <c r="P4061" i="3"/>
  <c r="P4060" i="3"/>
  <c r="P4059" i="3"/>
  <c r="P4058" i="3"/>
  <c r="P4057" i="3"/>
  <c r="P4056" i="3"/>
  <c r="P4055" i="3"/>
  <c r="P4054" i="3"/>
  <c r="P4053" i="3"/>
  <c r="P4052" i="3"/>
  <c r="P4051" i="3"/>
  <c r="P4050" i="3"/>
  <c r="P4049" i="3"/>
  <c r="P4048" i="3"/>
  <c r="P4047" i="3"/>
  <c r="P4046" i="3"/>
  <c r="P4045" i="3"/>
  <c r="P4044" i="3"/>
  <c r="P4043" i="3"/>
  <c r="P4042" i="3"/>
  <c r="P4041" i="3"/>
  <c r="P4040" i="3"/>
  <c r="P4039" i="3"/>
  <c r="P4038" i="3"/>
  <c r="P4037" i="3"/>
  <c r="P4036" i="3"/>
  <c r="P4035" i="3"/>
  <c r="P4034" i="3"/>
  <c r="P4033" i="3"/>
  <c r="P4032" i="3"/>
  <c r="P4031" i="3"/>
  <c r="P4030" i="3"/>
  <c r="P4029" i="3"/>
  <c r="P4028" i="3"/>
  <c r="P4027" i="3"/>
  <c r="P4026" i="3"/>
  <c r="P4025" i="3"/>
  <c r="P4024" i="3"/>
  <c r="P4023" i="3"/>
  <c r="P4022" i="3"/>
  <c r="P4021" i="3"/>
  <c r="P4020" i="3"/>
  <c r="P4019" i="3"/>
  <c r="P4018" i="3"/>
  <c r="P4017" i="3"/>
  <c r="P4016" i="3"/>
  <c r="P4015" i="3"/>
  <c r="P4014" i="3"/>
  <c r="P4013" i="3"/>
  <c r="P4012" i="3"/>
  <c r="P4011" i="3"/>
  <c r="P4010" i="3"/>
  <c r="P4009" i="3"/>
  <c r="P4008" i="3"/>
  <c r="P4007" i="3"/>
  <c r="P4006" i="3"/>
  <c r="P4005" i="3"/>
  <c r="P4004" i="3"/>
  <c r="P4003" i="3"/>
  <c r="P4002" i="3"/>
  <c r="P4001" i="3"/>
  <c r="P4000" i="3"/>
  <c r="P3999" i="3"/>
  <c r="P3998" i="3"/>
  <c r="P3997" i="3"/>
  <c r="P3996" i="3"/>
  <c r="P3995" i="3"/>
  <c r="P3994" i="3"/>
  <c r="P3993" i="3"/>
  <c r="P3992" i="3"/>
  <c r="P3991" i="3"/>
  <c r="P3990" i="3"/>
  <c r="P3989" i="3"/>
  <c r="P3988" i="3"/>
  <c r="P3987" i="3"/>
  <c r="P3986" i="3"/>
  <c r="P3985" i="3"/>
  <c r="P3984" i="3"/>
  <c r="P3983" i="3"/>
  <c r="P3982" i="3"/>
  <c r="P3981" i="3"/>
  <c r="P3980" i="3"/>
  <c r="P3979" i="3"/>
  <c r="P3978" i="3"/>
  <c r="P3977" i="3"/>
  <c r="P3976" i="3"/>
  <c r="P3975" i="3"/>
  <c r="P3974" i="3"/>
  <c r="P3973" i="3"/>
  <c r="P3972" i="3"/>
  <c r="P3971" i="3"/>
  <c r="P3970" i="3"/>
  <c r="P3969" i="3"/>
  <c r="P3968" i="3"/>
  <c r="P3967" i="3"/>
  <c r="P3966" i="3"/>
  <c r="P3965" i="3"/>
  <c r="P3964" i="3"/>
  <c r="P3963" i="3"/>
  <c r="P3962" i="3"/>
  <c r="P3961" i="3"/>
  <c r="P3960" i="3"/>
  <c r="P3959" i="3"/>
  <c r="P3958" i="3"/>
  <c r="P3957" i="3"/>
  <c r="P3956" i="3"/>
  <c r="P3955" i="3"/>
  <c r="P3954" i="3"/>
  <c r="P3953" i="3"/>
  <c r="P3952" i="3"/>
  <c r="P3951" i="3"/>
  <c r="P3950" i="3"/>
  <c r="P3949" i="3"/>
  <c r="P3948" i="3"/>
  <c r="P3947" i="3"/>
  <c r="P3946" i="3"/>
  <c r="P3945" i="3"/>
  <c r="P3944" i="3"/>
  <c r="P3943" i="3"/>
  <c r="P3942" i="3"/>
  <c r="P3941" i="3"/>
  <c r="P3940" i="3"/>
  <c r="P3939" i="3"/>
  <c r="P3938" i="3"/>
  <c r="P3937" i="3"/>
  <c r="P3936" i="3"/>
  <c r="P3935" i="3"/>
  <c r="P3934" i="3"/>
  <c r="P3933" i="3"/>
  <c r="P3932" i="3"/>
  <c r="P3931" i="3"/>
  <c r="P3930" i="3"/>
  <c r="P3929" i="3"/>
  <c r="P3928" i="3"/>
  <c r="P3927" i="3"/>
  <c r="P3926" i="3"/>
  <c r="P3925" i="3"/>
  <c r="P3924" i="3"/>
  <c r="P3923" i="3"/>
  <c r="P3922" i="3"/>
  <c r="P3921" i="3"/>
  <c r="P3920" i="3"/>
  <c r="P3919" i="3"/>
  <c r="P3918" i="3"/>
  <c r="P3917" i="3"/>
  <c r="P3916" i="3"/>
  <c r="P3915" i="3"/>
  <c r="P3914" i="3"/>
  <c r="P3913" i="3"/>
  <c r="P3912" i="3"/>
  <c r="P3911" i="3"/>
  <c r="P3910" i="3"/>
  <c r="P3909" i="3"/>
  <c r="P3908" i="3"/>
  <c r="P3907" i="3"/>
  <c r="P3906" i="3"/>
  <c r="P3905" i="3"/>
  <c r="P3904" i="3"/>
  <c r="P3903" i="3"/>
  <c r="P3902" i="3"/>
  <c r="P3901" i="3"/>
  <c r="P3900" i="3"/>
  <c r="P3899" i="3"/>
  <c r="P3898" i="3"/>
  <c r="P3897" i="3"/>
  <c r="P3896" i="3"/>
  <c r="P3895" i="3"/>
  <c r="P3894" i="3"/>
  <c r="P3893" i="3"/>
  <c r="P3892" i="3"/>
  <c r="P3891" i="3"/>
  <c r="P3890" i="3"/>
  <c r="P3889" i="3"/>
  <c r="P3888" i="3"/>
  <c r="P3887" i="3"/>
  <c r="P3886" i="3"/>
  <c r="P3885" i="3"/>
  <c r="P3884" i="3"/>
  <c r="P3883" i="3"/>
  <c r="P3882" i="3"/>
  <c r="P3881" i="3"/>
  <c r="P3880" i="3"/>
  <c r="P3879" i="3"/>
  <c r="P3878" i="3"/>
  <c r="P3877" i="3"/>
  <c r="P3876" i="3"/>
  <c r="P3875" i="3"/>
  <c r="P3874" i="3"/>
  <c r="P3873" i="3"/>
  <c r="P3872" i="3"/>
  <c r="P3871" i="3"/>
  <c r="P3870" i="3"/>
  <c r="P3869" i="3"/>
  <c r="P3868" i="3"/>
  <c r="P3867" i="3"/>
  <c r="P3866" i="3"/>
  <c r="P3865" i="3"/>
  <c r="P3864" i="3"/>
  <c r="P3863" i="3"/>
  <c r="P3862" i="3"/>
  <c r="P3861" i="3"/>
  <c r="P3860" i="3"/>
  <c r="P3859" i="3"/>
  <c r="P3858" i="3"/>
  <c r="P3857" i="3"/>
  <c r="P3856" i="3"/>
  <c r="P3855" i="3"/>
  <c r="P3854" i="3"/>
  <c r="P3853" i="3"/>
  <c r="P3852" i="3"/>
  <c r="P3851" i="3"/>
  <c r="P3850" i="3"/>
  <c r="P3849" i="3"/>
  <c r="P3848" i="3"/>
  <c r="P3847" i="3"/>
  <c r="P3846" i="3"/>
  <c r="P3845" i="3"/>
  <c r="P3844" i="3"/>
  <c r="P3843" i="3"/>
  <c r="P3842" i="3"/>
  <c r="P3841" i="3"/>
  <c r="P3840" i="3"/>
  <c r="P3839" i="3"/>
  <c r="P3838" i="3"/>
  <c r="P3837" i="3"/>
  <c r="P3836" i="3"/>
  <c r="P3835" i="3"/>
  <c r="P3834" i="3"/>
  <c r="P3833" i="3"/>
  <c r="P3832" i="3"/>
  <c r="P3831" i="3"/>
  <c r="P3830" i="3"/>
  <c r="P3829" i="3"/>
  <c r="P3828" i="3"/>
  <c r="P3827" i="3"/>
  <c r="P3826" i="3"/>
  <c r="P3825" i="3"/>
  <c r="P3824" i="3"/>
  <c r="P3823" i="3"/>
  <c r="P3822" i="3"/>
  <c r="P3821" i="3"/>
  <c r="P3820" i="3"/>
  <c r="P3819" i="3"/>
  <c r="P3818" i="3"/>
  <c r="P3817" i="3"/>
  <c r="P3816" i="3"/>
  <c r="P3815" i="3"/>
  <c r="P3814" i="3"/>
  <c r="P3813" i="3"/>
  <c r="P3812" i="3"/>
  <c r="P3811" i="3"/>
  <c r="P3810" i="3"/>
  <c r="P3809" i="3"/>
  <c r="P3808" i="3"/>
  <c r="P3807" i="3"/>
  <c r="P3806" i="3"/>
  <c r="P3805" i="3"/>
  <c r="P3804" i="3"/>
  <c r="P3803" i="3"/>
  <c r="P3802" i="3"/>
  <c r="P3801" i="3"/>
  <c r="P3800" i="3"/>
  <c r="P3799" i="3"/>
  <c r="P3798" i="3"/>
  <c r="P3797" i="3"/>
  <c r="P3796" i="3"/>
  <c r="P3795" i="3"/>
  <c r="P3794" i="3"/>
  <c r="P3793" i="3"/>
  <c r="P3792" i="3"/>
  <c r="P3791" i="3"/>
  <c r="P3790" i="3"/>
  <c r="P3789" i="3"/>
  <c r="P3788" i="3"/>
  <c r="P3787" i="3"/>
  <c r="P3786" i="3"/>
  <c r="P3785" i="3"/>
  <c r="P3784" i="3"/>
  <c r="P3783" i="3"/>
  <c r="P3782" i="3"/>
  <c r="P3781" i="3"/>
  <c r="P3780" i="3"/>
  <c r="P3779" i="3"/>
  <c r="P3778" i="3"/>
  <c r="P3777" i="3"/>
  <c r="P3776" i="3"/>
  <c r="P3775" i="3"/>
  <c r="P3774" i="3"/>
  <c r="P3773" i="3"/>
  <c r="P3772" i="3"/>
  <c r="P3771" i="3"/>
  <c r="P3770" i="3"/>
  <c r="P3769" i="3"/>
  <c r="P3768" i="3"/>
  <c r="P3767" i="3"/>
  <c r="P3766" i="3"/>
  <c r="P3765" i="3"/>
  <c r="P3764" i="3"/>
  <c r="P3763" i="3"/>
  <c r="P3762" i="3"/>
  <c r="P3761" i="3"/>
  <c r="P3760" i="3"/>
  <c r="P3759" i="3"/>
  <c r="P3758" i="3"/>
  <c r="P3757" i="3"/>
  <c r="P3756" i="3"/>
  <c r="P3755" i="3"/>
  <c r="P3754" i="3"/>
  <c r="P3753" i="3"/>
  <c r="P3752" i="3"/>
  <c r="P3751" i="3"/>
  <c r="P3750" i="3"/>
  <c r="P3749" i="3"/>
  <c r="P3748" i="3"/>
  <c r="P3747" i="3"/>
  <c r="P3746" i="3"/>
  <c r="P3745" i="3"/>
  <c r="P3744" i="3"/>
  <c r="P3743" i="3"/>
  <c r="P3742" i="3"/>
  <c r="P3741" i="3"/>
  <c r="P3740" i="3"/>
  <c r="P3739" i="3"/>
  <c r="P3738" i="3"/>
  <c r="P3737" i="3"/>
  <c r="P3736" i="3"/>
  <c r="P3735" i="3"/>
  <c r="P3734" i="3"/>
  <c r="P3733" i="3"/>
  <c r="P3732" i="3"/>
  <c r="P3731" i="3"/>
  <c r="P3730" i="3"/>
  <c r="P3729" i="3"/>
  <c r="P3728" i="3"/>
  <c r="P3727" i="3"/>
  <c r="P3726" i="3"/>
  <c r="P3725" i="3"/>
  <c r="P3724" i="3"/>
  <c r="P3723" i="3"/>
  <c r="P3722" i="3"/>
  <c r="P3721" i="3"/>
  <c r="P3720" i="3"/>
  <c r="P3719" i="3"/>
  <c r="P3718" i="3"/>
  <c r="P3717" i="3"/>
  <c r="P3716" i="3"/>
  <c r="P3715" i="3"/>
  <c r="P3714" i="3"/>
  <c r="P3713" i="3"/>
  <c r="P3712" i="3"/>
  <c r="P3711" i="3"/>
  <c r="P3710" i="3"/>
  <c r="P3709" i="3"/>
  <c r="P3708" i="3"/>
  <c r="P3707" i="3"/>
  <c r="P3706" i="3"/>
  <c r="P3705" i="3"/>
  <c r="P3704" i="3"/>
  <c r="P3703" i="3"/>
  <c r="P3702" i="3"/>
  <c r="P3701" i="3"/>
  <c r="P3700" i="3"/>
  <c r="P3699" i="3"/>
  <c r="P3698" i="3"/>
  <c r="P3697" i="3"/>
  <c r="P3696" i="3"/>
  <c r="P3695" i="3"/>
  <c r="P3694" i="3"/>
  <c r="P3693" i="3"/>
  <c r="P3692" i="3"/>
  <c r="P3691" i="3"/>
  <c r="P3690" i="3"/>
  <c r="P3689" i="3"/>
  <c r="P3688" i="3"/>
  <c r="P3687" i="3"/>
  <c r="P3686" i="3"/>
  <c r="P3685" i="3"/>
  <c r="P3684" i="3"/>
  <c r="P3683" i="3"/>
  <c r="P3682" i="3"/>
  <c r="P3681" i="3"/>
  <c r="P3680" i="3"/>
  <c r="P3679" i="3"/>
  <c r="P3678" i="3"/>
  <c r="P3677" i="3"/>
  <c r="P3676" i="3"/>
  <c r="P3675" i="3"/>
  <c r="P3674" i="3"/>
  <c r="P3673" i="3"/>
  <c r="P3672" i="3"/>
  <c r="P3671" i="3"/>
  <c r="P3670" i="3"/>
  <c r="P3669" i="3"/>
  <c r="P3668" i="3"/>
  <c r="P3667" i="3"/>
  <c r="P3666" i="3"/>
  <c r="P3665" i="3"/>
  <c r="P3664" i="3"/>
  <c r="P3663" i="3"/>
  <c r="P3662" i="3"/>
  <c r="P3661" i="3"/>
  <c r="P3660" i="3"/>
  <c r="P3659" i="3"/>
  <c r="P3658" i="3"/>
  <c r="P3657" i="3"/>
  <c r="P3656" i="3"/>
  <c r="P3655" i="3"/>
  <c r="P3654" i="3"/>
  <c r="P3653" i="3"/>
  <c r="P3652" i="3"/>
  <c r="P3651" i="3"/>
  <c r="P3650" i="3"/>
  <c r="P3649" i="3"/>
  <c r="P3648" i="3"/>
  <c r="P3647" i="3"/>
  <c r="P3646" i="3"/>
  <c r="P3645" i="3"/>
  <c r="P3644" i="3"/>
  <c r="P3643" i="3"/>
  <c r="P3642" i="3"/>
  <c r="P3641" i="3"/>
  <c r="P3640" i="3"/>
  <c r="P3639" i="3"/>
  <c r="P3638" i="3"/>
  <c r="P3637" i="3"/>
  <c r="P3636" i="3"/>
  <c r="P3635" i="3"/>
  <c r="P3634" i="3"/>
  <c r="P3633" i="3"/>
  <c r="P3632" i="3"/>
  <c r="P3631" i="3"/>
  <c r="P3630" i="3"/>
  <c r="P3629" i="3"/>
  <c r="P3628" i="3"/>
  <c r="P3627" i="3"/>
  <c r="P3626" i="3"/>
  <c r="P3625" i="3"/>
  <c r="P3624" i="3"/>
  <c r="P3623" i="3"/>
  <c r="P3622" i="3"/>
  <c r="P3621" i="3"/>
  <c r="P3620" i="3"/>
  <c r="E3" i="7" s="1"/>
  <c r="P3619" i="3"/>
  <c r="P3618" i="3"/>
  <c r="P3617" i="3"/>
  <c r="P3616" i="3"/>
  <c r="P3615" i="3"/>
  <c r="P3614" i="3"/>
  <c r="P3613" i="3"/>
  <c r="P3612" i="3"/>
  <c r="P3611" i="3"/>
  <c r="P3610" i="3"/>
  <c r="P3609" i="3"/>
  <c r="P3608" i="3"/>
  <c r="P3607" i="3"/>
  <c r="P3606" i="3"/>
  <c r="P3605" i="3"/>
  <c r="P3604" i="3"/>
  <c r="P3603" i="3"/>
  <c r="P3602" i="3"/>
  <c r="P3601" i="3"/>
  <c r="P3600" i="3"/>
  <c r="P3599" i="3"/>
  <c r="P3598" i="3"/>
  <c r="P3597" i="3"/>
  <c r="P3596" i="3"/>
  <c r="P3595" i="3"/>
  <c r="P3594" i="3"/>
  <c r="P3593" i="3"/>
  <c r="P3592" i="3"/>
  <c r="P3591" i="3"/>
  <c r="P3590" i="3"/>
  <c r="P3589" i="3"/>
  <c r="P3588" i="3"/>
  <c r="P3587" i="3"/>
  <c r="P3586" i="3"/>
  <c r="P3585" i="3"/>
  <c r="P3584" i="3"/>
  <c r="P3583" i="3"/>
  <c r="P3582" i="3"/>
  <c r="P3581" i="3"/>
  <c r="P3580" i="3"/>
  <c r="P3579" i="3"/>
  <c r="P3578" i="3"/>
  <c r="P3577" i="3"/>
  <c r="P3576" i="3"/>
  <c r="P3575" i="3"/>
  <c r="P3574" i="3"/>
  <c r="P3573" i="3"/>
  <c r="P3572" i="3"/>
  <c r="P3571" i="3"/>
  <c r="P3570" i="3"/>
  <c r="P3569" i="3"/>
  <c r="P3568" i="3"/>
  <c r="P3567" i="3"/>
  <c r="P3566" i="3"/>
  <c r="P3565" i="3"/>
  <c r="P3564" i="3"/>
  <c r="P3563" i="3"/>
  <c r="P3562" i="3"/>
  <c r="P3561" i="3"/>
  <c r="P3560" i="3"/>
  <c r="P3559" i="3"/>
  <c r="P3558" i="3"/>
  <c r="P3557" i="3"/>
  <c r="P3556" i="3"/>
  <c r="P3555" i="3"/>
  <c r="P3554" i="3"/>
  <c r="P3553" i="3"/>
  <c r="P3552" i="3"/>
  <c r="P3551" i="3"/>
  <c r="P3550" i="3"/>
  <c r="P3549" i="3"/>
  <c r="P3548" i="3"/>
  <c r="P3547" i="3"/>
  <c r="P3546" i="3"/>
  <c r="P3545" i="3"/>
  <c r="P3544" i="3"/>
  <c r="P3543" i="3"/>
  <c r="P3542" i="3"/>
  <c r="P3541" i="3"/>
  <c r="P3540" i="3"/>
  <c r="P3539" i="3"/>
  <c r="P3538" i="3"/>
  <c r="P3537" i="3"/>
  <c r="P3536" i="3"/>
  <c r="P3535" i="3"/>
  <c r="P3534" i="3"/>
  <c r="P3533" i="3"/>
  <c r="P3532" i="3"/>
  <c r="P3531" i="3"/>
  <c r="P3530" i="3"/>
  <c r="P3529" i="3"/>
  <c r="P3528" i="3"/>
  <c r="P3527" i="3"/>
  <c r="P3526" i="3"/>
  <c r="P3525" i="3"/>
  <c r="P3524" i="3"/>
  <c r="P3523" i="3"/>
  <c r="P3522" i="3"/>
  <c r="P3521" i="3"/>
  <c r="P3520" i="3"/>
  <c r="P3519" i="3"/>
  <c r="P3518" i="3"/>
  <c r="P3517" i="3"/>
  <c r="P3516" i="3"/>
  <c r="P3515" i="3"/>
  <c r="P3514" i="3"/>
  <c r="P3513" i="3"/>
  <c r="P3512" i="3"/>
  <c r="P3511" i="3"/>
  <c r="P3510" i="3"/>
  <c r="P3509" i="3"/>
  <c r="P3508" i="3"/>
  <c r="P3507" i="3"/>
  <c r="P3506" i="3"/>
  <c r="P3505" i="3"/>
  <c r="P3504" i="3"/>
  <c r="P3503" i="3"/>
  <c r="P3502" i="3"/>
  <c r="P3501" i="3"/>
  <c r="P3500" i="3"/>
  <c r="P3499" i="3"/>
  <c r="P3498" i="3"/>
  <c r="P3497" i="3"/>
  <c r="P3496" i="3"/>
  <c r="P3495" i="3"/>
  <c r="P3494" i="3"/>
  <c r="P3493" i="3"/>
  <c r="P3492" i="3"/>
  <c r="P3491" i="3"/>
  <c r="P3490" i="3"/>
  <c r="P3489" i="3"/>
  <c r="P3488" i="3"/>
  <c r="P3487" i="3"/>
  <c r="P3486" i="3"/>
  <c r="P3485" i="3"/>
  <c r="P3484" i="3"/>
  <c r="P3483" i="3"/>
  <c r="P3482" i="3"/>
  <c r="P3481" i="3"/>
  <c r="P3480" i="3"/>
  <c r="P3479" i="3"/>
  <c r="P3478" i="3"/>
  <c r="P3477" i="3"/>
  <c r="P3476" i="3"/>
  <c r="E2" i="7" s="1"/>
  <c r="P3475" i="3"/>
  <c r="P3474" i="3"/>
  <c r="P3473" i="3"/>
  <c r="P3472" i="3"/>
  <c r="P3471" i="3"/>
  <c r="P3470" i="3"/>
  <c r="P3469" i="3"/>
  <c r="P3468" i="3"/>
  <c r="P3467" i="3"/>
  <c r="P3466" i="3"/>
  <c r="P3465" i="3"/>
  <c r="P3464" i="3"/>
  <c r="P3463" i="3"/>
  <c r="P3462" i="3"/>
  <c r="P3461" i="3"/>
  <c r="P3460" i="3"/>
  <c r="P3459" i="3"/>
  <c r="P3458" i="3"/>
  <c r="P3457" i="3"/>
  <c r="P3456" i="3"/>
  <c r="P3455" i="3"/>
  <c r="P3454" i="3"/>
  <c r="P3453" i="3"/>
  <c r="P3452" i="3"/>
  <c r="P3451" i="3"/>
  <c r="P3450" i="3"/>
  <c r="P3449" i="3"/>
  <c r="P3448" i="3"/>
  <c r="P3447" i="3"/>
  <c r="P3446" i="3"/>
  <c r="P3445" i="3"/>
  <c r="P3444" i="3"/>
  <c r="P3443" i="3"/>
  <c r="P3442" i="3"/>
  <c r="P3441" i="3"/>
  <c r="P3440" i="3"/>
  <c r="P3439" i="3"/>
  <c r="P3438" i="3"/>
  <c r="P3437" i="3"/>
  <c r="P3436" i="3"/>
  <c r="P3435" i="3"/>
  <c r="P3434" i="3"/>
  <c r="P3433" i="3"/>
  <c r="P3432" i="3"/>
  <c r="P3431" i="3"/>
  <c r="P3430" i="3"/>
  <c r="P3429" i="3"/>
  <c r="P3428" i="3"/>
  <c r="P3427" i="3"/>
  <c r="P3426" i="3"/>
  <c r="P3425" i="3"/>
  <c r="P3424" i="3"/>
  <c r="P3423" i="3"/>
  <c r="P3422" i="3"/>
  <c r="P3421" i="3"/>
  <c r="P3420" i="3"/>
  <c r="P3419" i="3"/>
  <c r="P3418" i="3"/>
  <c r="P3417" i="3"/>
  <c r="P3416" i="3"/>
  <c r="P3415" i="3"/>
  <c r="P3414" i="3"/>
  <c r="P3413" i="3"/>
  <c r="P3412" i="3"/>
  <c r="P3411" i="3"/>
  <c r="P3410" i="3"/>
  <c r="P3409" i="3"/>
  <c r="P3408" i="3"/>
  <c r="P3407" i="3"/>
  <c r="P3406" i="3"/>
  <c r="P3405" i="3"/>
  <c r="P3404" i="3"/>
  <c r="P3403" i="3"/>
  <c r="P3402" i="3"/>
  <c r="P3401" i="3"/>
  <c r="P3400" i="3"/>
  <c r="P3399" i="3"/>
  <c r="P3398" i="3"/>
  <c r="P3397" i="3"/>
  <c r="P3396" i="3"/>
  <c r="P3395" i="3"/>
  <c r="P3394" i="3"/>
  <c r="P3393" i="3"/>
  <c r="P3392" i="3"/>
  <c r="P3391" i="3"/>
  <c r="P3390" i="3"/>
  <c r="P3389" i="3"/>
  <c r="P3388" i="3"/>
  <c r="P3387" i="3"/>
  <c r="P3386" i="3"/>
  <c r="P3385" i="3"/>
  <c r="P3384" i="3"/>
  <c r="P3383" i="3"/>
  <c r="P3382" i="3"/>
  <c r="P3381" i="3"/>
  <c r="P3380" i="3"/>
  <c r="P3379" i="3"/>
  <c r="P3378" i="3"/>
  <c r="P3377" i="3"/>
  <c r="P3376" i="3"/>
  <c r="P3375" i="3"/>
  <c r="P3374" i="3"/>
  <c r="P3373" i="3"/>
  <c r="P3372" i="3"/>
  <c r="P3371" i="3"/>
  <c r="P3370" i="3"/>
  <c r="P3369" i="3"/>
  <c r="P3368" i="3"/>
  <c r="P3367" i="3"/>
  <c r="P3366" i="3"/>
  <c r="P3365" i="3"/>
  <c r="P3364" i="3"/>
  <c r="P3363" i="3"/>
  <c r="P3362" i="3"/>
  <c r="P3361" i="3"/>
  <c r="P3360" i="3"/>
  <c r="P3359" i="3"/>
  <c r="P3358" i="3"/>
  <c r="P3357" i="3"/>
  <c r="P3356" i="3"/>
  <c r="P3355" i="3"/>
  <c r="P3354" i="3"/>
  <c r="P3353" i="3"/>
  <c r="P3352" i="3"/>
  <c r="P3351" i="3"/>
  <c r="P3350" i="3"/>
  <c r="P3349" i="3"/>
  <c r="P3348" i="3"/>
  <c r="P3347" i="3"/>
  <c r="P3346" i="3"/>
  <c r="P3345" i="3"/>
  <c r="P3344" i="3"/>
  <c r="P3343" i="3"/>
  <c r="P3342" i="3"/>
  <c r="P3341" i="3"/>
  <c r="P3340" i="3"/>
  <c r="P3339" i="3"/>
  <c r="P3338" i="3"/>
  <c r="P3337" i="3"/>
  <c r="P3336" i="3"/>
  <c r="P3335" i="3"/>
  <c r="P3334" i="3"/>
  <c r="P3333" i="3"/>
  <c r="P3332" i="3"/>
  <c r="P3331" i="3"/>
  <c r="E5" i="7" s="1"/>
  <c r="P3330" i="3"/>
  <c r="P3329" i="3"/>
  <c r="P3328" i="3"/>
  <c r="P3327" i="3"/>
  <c r="P3326" i="3"/>
  <c r="P3325" i="3"/>
  <c r="P3324" i="3"/>
  <c r="P3323" i="3"/>
  <c r="P3322" i="3"/>
  <c r="P3321" i="3"/>
  <c r="P3320" i="3"/>
  <c r="P3319" i="3"/>
  <c r="P3318" i="3"/>
  <c r="P3317" i="3"/>
  <c r="P3316" i="3"/>
  <c r="P3315" i="3"/>
  <c r="P3314" i="3"/>
  <c r="P3313" i="3"/>
  <c r="P3312" i="3"/>
  <c r="P3311" i="3"/>
  <c r="P3310" i="3"/>
  <c r="P3309" i="3"/>
  <c r="P3308" i="3"/>
  <c r="P3307" i="3"/>
  <c r="P3306" i="3"/>
  <c r="P3305" i="3"/>
  <c r="P3304" i="3"/>
  <c r="P3303" i="3"/>
  <c r="P3302" i="3"/>
  <c r="P3301" i="3"/>
  <c r="P3300" i="3"/>
  <c r="P3299" i="3"/>
  <c r="P3298" i="3"/>
  <c r="P3297" i="3"/>
  <c r="P3296" i="3"/>
  <c r="P3295" i="3"/>
  <c r="P3294" i="3"/>
  <c r="P3293" i="3"/>
  <c r="P3292" i="3"/>
  <c r="P3291" i="3"/>
  <c r="P3290" i="3"/>
  <c r="P3289" i="3"/>
  <c r="P3288" i="3"/>
  <c r="P3287" i="3"/>
  <c r="P3286" i="3"/>
  <c r="P3285" i="3"/>
  <c r="P3284" i="3"/>
  <c r="P3283" i="3"/>
  <c r="P3282" i="3"/>
  <c r="P3281" i="3"/>
  <c r="P3280" i="3"/>
  <c r="P3279" i="3"/>
  <c r="P3278" i="3"/>
  <c r="P3277" i="3"/>
  <c r="P3276" i="3"/>
  <c r="P3275" i="3"/>
  <c r="P3274" i="3"/>
  <c r="P3273" i="3"/>
  <c r="P3272" i="3"/>
  <c r="P3271" i="3"/>
  <c r="P3270" i="3"/>
  <c r="P3269" i="3"/>
  <c r="P3268" i="3"/>
  <c r="P3267" i="3"/>
  <c r="P3266" i="3"/>
  <c r="P3265" i="3"/>
  <c r="P3264" i="3"/>
  <c r="P3263" i="3"/>
  <c r="P3262" i="3"/>
  <c r="P3261" i="3"/>
  <c r="P3260" i="3"/>
  <c r="P3259" i="3"/>
  <c r="P3258" i="3"/>
  <c r="P3257" i="3"/>
  <c r="P3256" i="3"/>
  <c r="P3255" i="3"/>
  <c r="P3254" i="3"/>
  <c r="P3253" i="3"/>
  <c r="P3252" i="3"/>
  <c r="P3251" i="3"/>
  <c r="P3250" i="3"/>
  <c r="P3249" i="3"/>
  <c r="P3248" i="3"/>
  <c r="P3247" i="3"/>
  <c r="P3246" i="3"/>
  <c r="P3245" i="3"/>
  <c r="P3244" i="3"/>
  <c r="P3243" i="3"/>
  <c r="P3242" i="3"/>
  <c r="P3241" i="3"/>
  <c r="P3240" i="3"/>
  <c r="P3239" i="3"/>
  <c r="P3238" i="3"/>
  <c r="P3237" i="3"/>
  <c r="P3236" i="3"/>
  <c r="P3235" i="3"/>
  <c r="P3234" i="3"/>
  <c r="P3233" i="3"/>
  <c r="P3232" i="3"/>
  <c r="P3231" i="3"/>
  <c r="P3230" i="3"/>
  <c r="P3229" i="3"/>
  <c r="P3228" i="3"/>
  <c r="P3227" i="3"/>
  <c r="P3226" i="3"/>
  <c r="P3225" i="3"/>
  <c r="P3224" i="3"/>
  <c r="P3223" i="3"/>
  <c r="E6" i="7" s="1"/>
  <c r="P3222" i="3"/>
  <c r="P3221" i="3"/>
  <c r="P3220" i="3"/>
  <c r="P3219" i="3"/>
  <c r="P3218" i="3"/>
  <c r="P3217" i="3"/>
  <c r="P3216" i="3"/>
  <c r="P3215" i="3"/>
  <c r="P3214" i="3"/>
  <c r="P3213" i="3"/>
  <c r="P3212" i="3"/>
  <c r="P3211" i="3"/>
  <c r="P3210" i="3"/>
  <c r="P3209" i="3"/>
  <c r="P3208" i="3"/>
  <c r="P3207" i="3"/>
  <c r="P3206" i="3"/>
  <c r="P3205" i="3"/>
  <c r="P3204" i="3"/>
  <c r="P3203" i="3"/>
  <c r="P3202" i="3"/>
  <c r="P3201" i="3"/>
  <c r="P3200" i="3"/>
  <c r="P3199" i="3"/>
  <c r="P3198" i="3"/>
  <c r="P3197" i="3"/>
  <c r="P3196" i="3"/>
  <c r="P3195" i="3"/>
  <c r="P3194" i="3"/>
  <c r="P3193" i="3"/>
  <c r="P3192" i="3"/>
  <c r="P3191" i="3"/>
  <c r="P3190" i="3"/>
  <c r="P3189" i="3"/>
  <c r="P3188" i="3"/>
  <c r="P3187" i="3"/>
  <c r="P3186" i="3"/>
  <c r="P3185" i="3"/>
  <c r="P3184" i="3"/>
  <c r="P3183" i="3"/>
  <c r="P3182" i="3"/>
  <c r="P3181" i="3"/>
  <c r="P3180" i="3"/>
  <c r="E4" i="7" s="1"/>
  <c r="P3179" i="3"/>
  <c r="P3178" i="3"/>
  <c r="P3177" i="3"/>
  <c r="P3176" i="3"/>
  <c r="P3175" i="3"/>
  <c r="P3174" i="3"/>
  <c r="P3173" i="3"/>
  <c r="P3172" i="3"/>
  <c r="P3171" i="3"/>
  <c r="P3170" i="3"/>
  <c r="P3169" i="3"/>
  <c r="P3168" i="3"/>
  <c r="P3167" i="3"/>
  <c r="P3166" i="3"/>
  <c r="P3165" i="3"/>
  <c r="P3164" i="3"/>
  <c r="P3163" i="3"/>
  <c r="P3162" i="3"/>
  <c r="P3161" i="3"/>
  <c r="P3160" i="3"/>
  <c r="P3159" i="3"/>
  <c r="P3158" i="3"/>
  <c r="P3157" i="3"/>
  <c r="P3156" i="3"/>
  <c r="P3155" i="3"/>
  <c r="P3154" i="3"/>
  <c r="P3153" i="3"/>
  <c r="P3152" i="3"/>
  <c r="P3151" i="3"/>
  <c r="P3150" i="3"/>
  <c r="P3149" i="3"/>
  <c r="P3148" i="3"/>
  <c r="P3147" i="3"/>
  <c r="P3146" i="3"/>
  <c r="P3145" i="3"/>
  <c r="P3144" i="3"/>
  <c r="P3143" i="3"/>
  <c r="P3142" i="3"/>
  <c r="P3141" i="3"/>
  <c r="P3140" i="3"/>
  <c r="P3139" i="3"/>
  <c r="P3138" i="3"/>
  <c r="P3137" i="3"/>
  <c r="P3136" i="3"/>
  <c r="P3135" i="3"/>
  <c r="P3134" i="3"/>
  <c r="P3133" i="3"/>
  <c r="P3132" i="3"/>
  <c r="P3131" i="3"/>
  <c r="P3130" i="3"/>
  <c r="P3129" i="3"/>
  <c r="P3128" i="3"/>
  <c r="P3127" i="3"/>
  <c r="P3126" i="3"/>
  <c r="P3125" i="3"/>
  <c r="P3124" i="3"/>
  <c r="P3123" i="3"/>
  <c r="P3122" i="3"/>
  <c r="P3121" i="3"/>
  <c r="P3120" i="3"/>
  <c r="P3119" i="3"/>
  <c r="P3118" i="3"/>
  <c r="P3117" i="3"/>
  <c r="P3116" i="3"/>
  <c r="P3115" i="3"/>
  <c r="P3114" i="3"/>
  <c r="P3113" i="3"/>
  <c r="P3112" i="3"/>
  <c r="P3111" i="3"/>
  <c r="P3110" i="3"/>
  <c r="P3109" i="3"/>
  <c r="P3108" i="3"/>
  <c r="P3107" i="3"/>
  <c r="P3106" i="3"/>
  <c r="P3105" i="3"/>
  <c r="P3104" i="3"/>
  <c r="P3103" i="3"/>
  <c r="P3102" i="3"/>
  <c r="P3101" i="3"/>
  <c r="P3100" i="3"/>
  <c r="P3099" i="3"/>
  <c r="P3098" i="3"/>
  <c r="P3097" i="3"/>
  <c r="P3096" i="3"/>
  <c r="P3095" i="3"/>
  <c r="P3094" i="3"/>
  <c r="P3093" i="3"/>
  <c r="P3092" i="3"/>
  <c r="P3091" i="3"/>
  <c r="P3090" i="3"/>
  <c r="P3089" i="3"/>
  <c r="P3088" i="3"/>
  <c r="P3087" i="3"/>
  <c r="P3086" i="3"/>
  <c r="P3085" i="3"/>
  <c r="P3084" i="3"/>
  <c r="P3083" i="3"/>
  <c r="P3082" i="3"/>
  <c r="P3081" i="3"/>
  <c r="P3080" i="3"/>
  <c r="P3079" i="3"/>
  <c r="P3078" i="3"/>
  <c r="P3077" i="3"/>
  <c r="P3076" i="3"/>
  <c r="P3075" i="3"/>
  <c r="P3074" i="3"/>
  <c r="P3073" i="3"/>
  <c r="P3072" i="3"/>
  <c r="P3071" i="3"/>
  <c r="P3070" i="3"/>
  <c r="P3069" i="3"/>
  <c r="P3068" i="3"/>
  <c r="P3067" i="3"/>
  <c r="P3066" i="3"/>
  <c r="P3065" i="3"/>
  <c r="P3064" i="3"/>
  <c r="P3063" i="3"/>
  <c r="P3062" i="3"/>
  <c r="P3061" i="3"/>
  <c r="P3060" i="3"/>
  <c r="P3059" i="3"/>
  <c r="P3058" i="3"/>
  <c r="P3057" i="3"/>
  <c r="P3056" i="3"/>
  <c r="P3055" i="3"/>
  <c r="P3054" i="3"/>
  <c r="P3053" i="3"/>
  <c r="P3052" i="3"/>
  <c r="P3051" i="3"/>
  <c r="P3050" i="3"/>
  <c r="P3049" i="3"/>
  <c r="P3048" i="3"/>
  <c r="P3047" i="3"/>
  <c r="P3046" i="3"/>
  <c r="P3045" i="3"/>
  <c r="P3044" i="3"/>
  <c r="P3043" i="3"/>
  <c r="P3042" i="3"/>
  <c r="P3041" i="3"/>
  <c r="P3040" i="3"/>
  <c r="P3039" i="3"/>
  <c r="P3038" i="3"/>
  <c r="P3037" i="3"/>
  <c r="P3036" i="3"/>
  <c r="P3035" i="3"/>
  <c r="P3034" i="3"/>
  <c r="P3033" i="3"/>
  <c r="P3032" i="3"/>
  <c r="P3031" i="3"/>
  <c r="P3030" i="3"/>
  <c r="P3029" i="3"/>
  <c r="P3028" i="3"/>
  <c r="P3027" i="3"/>
  <c r="P3026" i="3"/>
  <c r="P3025" i="3"/>
  <c r="P3024" i="3"/>
  <c r="P3023" i="3"/>
  <c r="P3022" i="3"/>
  <c r="P3021" i="3"/>
  <c r="P3020" i="3"/>
  <c r="P3019" i="3"/>
  <c r="P3018" i="3"/>
  <c r="P3017" i="3"/>
  <c r="P3016" i="3"/>
  <c r="P3015" i="3"/>
  <c r="P3014" i="3"/>
  <c r="P3013" i="3"/>
  <c r="P3012" i="3"/>
  <c r="P3011" i="3"/>
  <c r="P3010" i="3"/>
  <c r="P3009" i="3"/>
  <c r="P3008" i="3"/>
  <c r="P3007" i="3"/>
  <c r="P3006" i="3"/>
  <c r="P3005" i="3"/>
  <c r="P3004" i="3"/>
  <c r="P3003" i="3"/>
  <c r="P3002" i="3"/>
  <c r="P3001" i="3"/>
  <c r="P3000" i="3"/>
  <c r="P2999" i="3"/>
  <c r="P2998" i="3"/>
  <c r="P2997" i="3"/>
  <c r="P2996" i="3"/>
  <c r="P2995" i="3"/>
  <c r="P2994" i="3"/>
  <c r="P2993" i="3"/>
  <c r="P2992" i="3"/>
  <c r="P2991" i="3"/>
  <c r="P2990" i="3"/>
  <c r="P2989" i="3"/>
  <c r="P2988" i="3"/>
  <c r="P2987" i="3"/>
  <c r="P2986" i="3"/>
  <c r="P2985" i="3"/>
  <c r="P2984" i="3"/>
  <c r="P2983" i="3"/>
  <c r="P2982" i="3"/>
  <c r="P2981" i="3"/>
  <c r="P2980" i="3"/>
  <c r="P2979" i="3"/>
  <c r="P2978" i="3"/>
  <c r="P2977" i="3"/>
  <c r="P2976" i="3"/>
  <c r="P2975" i="3"/>
  <c r="P2974" i="3"/>
  <c r="P2973" i="3"/>
  <c r="P2972" i="3"/>
  <c r="P2971" i="3"/>
  <c r="P2970" i="3"/>
  <c r="P2969" i="3"/>
  <c r="P2968" i="3"/>
  <c r="P2967" i="3"/>
  <c r="P2966" i="3"/>
  <c r="P2965" i="3"/>
  <c r="P2964" i="3"/>
  <c r="P2963" i="3"/>
  <c r="P2962" i="3"/>
  <c r="P2961" i="3"/>
  <c r="P2960" i="3"/>
  <c r="P2959" i="3"/>
  <c r="P2958" i="3"/>
  <c r="P2957" i="3"/>
  <c r="P2956" i="3"/>
  <c r="P2955" i="3"/>
  <c r="P2954" i="3"/>
  <c r="P2953" i="3"/>
  <c r="P2952" i="3"/>
  <c r="P2951" i="3"/>
  <c r="P2950" i="3"/>
  <c r="P2949" i="3"/>
  <c r="P2948" i="3"/>
  <c r="P2947" i="3"/>
  <c r="P2946" i="3"/>
  <c r="P2945" i="3"/>
  <c r="P2944" i="3"/>
  <c r="P2943" i="3"/>
  <c r="P2942" i="3"/>
  <c r="P2941" i="3"/>
  <c r="P2940" i="3"/>
  <c r="P2939" i="3"/>
  <c r="P2938" i="3"/>
  <c r="P2937" i="3"/>
  <c r="P2936" i="3"/>
  <c r="P2935" i="3"/>
  <c r="P2934" i="3"/>
  <c r="P2933" i="3"/>
  <c r="P2932" i="3"/>
  <c r="P2931" i="3"/>
  <c r="P2930" i="3"/>
  <c r="P2929" i="3"/>
  <c r="P2928" i="3"/>
  <c r="P2927" i="3"/>
  <c r="P2926" i="3"/>
  <c r="P2925" i="3"/>
  <c r="P2924" i="3"/>
  <c r="P2923" i="3"/>
  <c r="P2922" i="3"/>
  <c r="P2921" i="3"/>
  <c r="P2920" i="3"/>
  <c r="P2919" i="3"/>
  <c r="P2918" i="3"/>
  <c r="P2917" i="3"/>
  <c r="P2916" i="3"/>
  <c r="P2915" i="3"/>
  <c r="P2914" i="3"/>
  <c r="P2913" i="3"/>
  <c r="P2912" i="3"/>
  <c r="P2911" i="3"/>
  <c r="P2910" i="3"/>
  <c r="P2909" i="3"/>
  <c r="P2908" i="3"/>
  <c r="P2907" i="3"/>
  <c r="P2906" i="3"/>
  <c r="P2905" i="3"/>
  <c r="P2904" i="3"/>
  <c r="P2903" i="3"/>
  <c r="P2902" i="3"/>
  <c r="P2901" i="3"/>
  <c r="P2900" i="3"/>
  <c r="P2899" i="3"/>
  <c r="P2898" i="3"/>
  <c r="P2897" i="3"/>
  <c r="P2896" i="3"/>
  <c r="P2895" i="3"/>
  <c r="P2894" i="3"/>
  <c r="P2893" i="3"/>
  <c r="P2892" i="3"/>
  <c r="P2891" i="3"/>
  <c r="P2890" i="3"/>
  <c r="P2889" i="3"/>
  <c r="P2888" i="3"/>
  <c r="P2887" i="3"/>
  <c r="P2886" i="3"/>
  <c r="P2885" i="3"/>
  <c r="P2884" i="3"/>
  <c r="P2883" i="3"/>
  <c r="P2882" i="3"/>
  <c r="P2881" i="3"/>
  <c r="P2880" i="3"/>
  <c r="P2879" i="3"/>
  <c r="P2878" i="3"/>
  <c r="P2877" i="3"/>
  <c r="P2876" i="3"/>
  <c r="P2875" i="3"/>
  <c r="P2874" i="3"/>
  <c r="P2873" i="3"/>
  <c r="P2872" i="3"/>
  <c r="P2871" i="3"/>
  <c r="P2870" i="3"/>
  <c r="P2869" i="3"/>
  <c r="P2868" i="3"/>
  <c r="P2867" i="3"/>
  <c r="P2866" i="3"/>
  <c r="P2865" i="3"/>
  <c r="P2864" i="3"/>
  <c r="P2863" i="3"/>
  <c r="P2862" i="3"/>
  <c r="P2861" i="3"/>
  <c r="P2860" i="3"/>
  <c r="P2859" i="3"/>
  <c r="P2858" i="3"/>
  <c r="P2857" i="3"/>
  <c r="P2856" i="3"/>
  <c r="P2855" i="3"/>
  <c r="P2854" i="3"/>
  <c r="P2853" i="3"/>
  <c r="P2852" i="3"/>
  <c r="P2851" i="3"/>
  <c r="P2850" i="3"/>
  <c r="P2849" i="3"/>
  <c r="P2848" i="3"/>
  <c r="P2847" i="3"/>
  <c r="P2846" i="3"/>
  <c r="P2845" i="3"/>
  <c r="P2844" i="3"/>
  <c r="P2843" i="3"/>
  <c r="P2842" i="3"/>
  <c r="P2841" i="3"/>
  <c r="P2840" i="3"/>
  <c r="P2839" i="3"/>
  <c r="P2838" i="3"/>
  <c r="P2837" i="3"/>
  <c r="P2836" i="3"/>
  <c r="P2835" i="3"/>
  <c r="P2834" i="3"/>
  <c r="P2833" i="3"/>
  <c r="P2832" i="3"/>
  <c r="P2831" i="3"/>
  <c r="P2830" i="3"/>
  <c r="P2829" i="3"/>
  <c r="P2828" i="3"/>
  <c r="P2827" i="3"/>
  <c r="P2826" i="3"/>
  <c r="P2825" i="3"/>
  <c r="P2824" i="3"/>
  <c r="P2823" i="3"/>
  <c r="P2822" i="3"/>
  <c r="P2821" i="3"/>
  <c r="P2820" i="3"/>
  <c r="P2819" i="3"/>
  <c r="P2818" i="3"/>
  <c r="P2817" i="3"/>
  <c r="P2816" i="3"/>
  <c r="P2815" i="3"/>
  <c r="P2814" i="3"/>
  <c r="P2813" i="3"/>
  <c r="P2812" i="3"/>
  <c r="P2811" i="3"/>
  <c r="P2810" i="3"/>
  <c r="P2809" i="3"/>
  <c r="P2808" i="3"/>
  <c r="P2807" i="3"/>
  <c r="P2806" i="3"/>
  <c r="P2805" i="3"/>
  <c r="P2804" i="3"/>
  <c r="P2803" i="3"/>
  <c r="P2802" i="3"/>
  <c r="P2801" i="3"/>
  <c r="P2800" i="3"/>
  <c r="P2799" i="3"/>
  <c r="P2798" i="3"/>
  <c r="P2797" i="3"/>
  <c r="P2796" i="3"/>
  <c r="P2795" i="3"/>
  <c r="P2794" i="3"/>
  <c r="P2793" i="3"/>
  <c r="P2792" i="3"/>
  <c r="P2791" i="3"/>
  <c r="P2790" i="3"/>
  <c r="P2789" i="3"/>
  <c r="P2788" i="3"/>
  <c r="P2787" i="3"/>
  <c r="P2786" i="3"/>
  <c r="P2785" i="3"/>
  <c r="P2784" i="3"/>
  <c r="P2783" i="3"/>
  <c r="P2722" i="3"/>
  <c r="P2721" i="3"/>
  <c r="P2720" i="3"/>
  <c r="P2719" i="3"/>
  <c r="P2718" i="3"/>
  <c r="P2717" i="3"/>
  <c r="P2716" i="3"/>
  <c r="P2715" i="3"/>
  <c r="P2714" i="3"/>
  <c r="P2713" i="3"/>
  <c r="P2712" i="3"/>
  <c r="P2711" i="3"/>
  <c r="P2710" i="3"/>
  <c r="P2709" i="3"/>
  <c r="P2708" i="3"/>
  <c r="P2707" i="3"/>
  <c r="P2706" i="3"/>
  <c r="P2705" i="3"/>
  <c r="P2704" i="3"/>
  <c r="P2703" i="3"/>
  <c r="P1305" i="3"/>
  <c r="P1304" i="3"/>
  <c r="P1303" i="3"/>
  <c r="P1302" i="3"/>
  <c r="P1301" i="3"/>
  <c r="P1300" i="3"/>
  <c r="P1299" i="3"/>
  <c r="P1298" i="3"/>
  <c r="P1297" i="3"/>
  <c r="P1296" i="3"/>
  <c r="P1295" i="3"/>
  <c r="P1294" i="3"/>
  <c r="P1293" i="3"/>
  <c r="P1292" i="3"/>
  <c r="P1291" i="3"/>
  <c r="P1290" i="3"/>
  <c r="P1289" i="3"/>
  <c r="P1288" i="3"/>
  <c r="P1287" i="3"/>
  <c r="P1286" i="3"/>
  <c r="P541" i="3"/>
  <c r="P540" i="3"/>
  <c r="P539" i="3"/>
  <c r="P538" i="3"/>
  <c r="P537" i="3"/>
  <c r="P536" i="3"/>
  <c r="P535" i="3"/>
  <c r="P534" i="3"/>
  <c r="P533" i="3"/>
  <c r="P532" i="3"/>
  <c r="P531" i="3"/>
  <c r="P530" i="3"/>
  <c r="P529" i="3"/>
  <c r="P528" i="3"/>
  <c r="P527" i="3"/>
  <c r="P526" i="3"/>
  <c r="P525" i="3"/>
  <c r="P524" i="3"/>
  <c r="P523" i="3"/>
  <c r="P522" i="3"/>
  <c r="O4115" i="3"/>
  <c r="O4114" i="3"/>
  <c r="O4113" i="3"/>
  <c r="O4112" i="3"/>
  <c r="O4111" i="3"/>
  <c r="O4110" i="3"/>
  <c r="O4109" i="3"/>
  <c r="O4108" i="3"/>
  <c r="O4107" i="3"/>
  <c r="O4106" i="3"/>
  <c r="O4105" i="3"/>
  <c r="O4104" i="3"/>
  <c r="O4103" i="3"/>
  <c r="O4102" i="3"/>
  <c r="O4101" i="3"/>
  <c r="O4100" i="3"/>
  <c r="O4099" i="3"/>
  <c r="O4098" i="3"/>
  <c r="O4097" i="3"/>
  <c r="O4096" i="3"/>
  <c r="O4095" i="3"/>
  <c r="O4094" i="3"/>
  <c r="O4093" i="3"/>
  <c r="O4092" i="3"/>
  <c r="O4091" i="3"/>
  <c r="O4090" i="3"/>
  <c r="O4089" i="3"/>
  <c r="O4088" i="3"/>
  <c r="O4087" i="3"/>
  <c r="O4086" i="3"/>
  <c r="O4085" i="3"/>
  <c r="O4084" i="3"/>
  <c r="O4083" i="3"/>
  <c r="O4082" i="3"/>
  <c r="O4081" i="3"/>
  <c r="O4080" i="3"/>
  <c r="O4079" i="3"/>
  <c r="O4078" i="3"/>
  <c r="O4077" i="3"/>
  <c r="O4076" i="3"/>
  <c r="O4075" i="3"/>
  <c r="O4074" i="3"/>
  <c r="O4073" i="3"/>
  <c r="O4072" i="3"/>
  <c r="O4071" i="3"/>
  <c r="O4070" i="3"/>
  <c r="O4069" i="3"/>
  <c r="O4068" i="3"/>
  <c r="O4067" i="3"/>
  <c r="O4066" i="3"/>
  <c r="O4065" i="3"/>
  <c r="O4064" i="3"/>
  <c r="O4063" i="3"/>
  <c r="O4062" i="3"/>
  <c r="O4061" i="3"/>
  <c r="O4060" i="3"/>
  <c r="O4059" i="3"/>
  <c r="O4058" i="3"/>
  <c r="O4057" i="3"/>
  <c r="O4056" i="3"/>
  <c r="O4055" i="3"/>
  <c r="O4054" i="3"/>
  <c r="O4053" i="3"/>
  <c r="O4052" i="3"/>
  <c r="O4051" i="3"/>
  <c r="O4050" i="3"/>
  <c r="O4049" i="3"/>
  <c r="O4048" i="3"/>
  <c r="O4047" i="3"/>
  <c r="O4046" i="3"/>
  <c r="O4045" i="3"/>
  <c r="O4044" i="3"/>
  <c r="O4043" i="3"/>
  <c r="O4042" i="3"/>
  <c r="O4041" i="3"/>
  <c r="O4040" i="3"/>
  <c r="O4039" i="3"/>
  <c r="O4038" i="3"/>
  <c r="O4037" i="3"/>
  <c r="O4036" i="3"/>
  <c r="O4035" i="3"/>
  <c r="O4034" i="3"/>
  <c r="O4033" i="3"/>
  <c r="O4032" i="3"/>
  <c r="O4031" i="3"/>
  <c r="O4030" i="3"/>
  <c r="O4029" i="3"/>
  <c r="O4028" i="3"/>
  <c r="O4027" i="3"/>
  <c r="O4026" i="3"/>
  <c r="O4025" i="3"/>
  <c r="O4024" i="3"/>
  <c r="O4023" i="3"/>
  <c r="O4022" i="3"/>
  <c r="O4021" i="3"/>
  <c r="O4020" i="3"/>
  <c r="O4019" i="3"/>
  <c r="O4018" i="3"/>
  <c r="O4017" i="3"/>
  <c r="O4016" i="3"/>
  <c r="O4015" i="3"/>
  <c r="O4014" i="3"/>
  <c r="O4013" i="3"/>
  <c r="O4012" i="3"/>
  <c r="O4011" i="3"/>
  <c r="O4010" i="3"/>
  <c r="O4009" i="3"/>
  <c r="O4008" i="3"/>
  <c r="O4007" i="3"/>
  <c r="O4006" i="3"/>
  <c r="O4005" i="3"/>
  <c r="O4004" i="3"/>
  <c r="O4003" i="3"/>
  <c r="O4002" i="3"/>
  <c r="O4001" i="3"/>
  <c r="O4000" i="3"/>
  <c r="O3999" i="3"/>
  <c r="O3998" i="3"/>
  <c r="O3997" i="3"/>
  <c r="O3996" i="3"/>
  <c r="O3995" i="3"/>
  <c r="O3994" i="3"/>
  <c r="O3993" i="3"/>
  <c r="O3992" i="3"/>
  <c r="O3991" i="3"/>
  <c r="O3990" i="3"/>
  <c r="O3989" i="3"/>
  <c r="O3988" i="3"/>
  <c r="O3987" i="3"/>
  <c r="O3986" i="3"/>
  <c r="O3985" i="3"/>
  <c r="O3984" i="3"/>
  <c r="O3983" i="3"/>
  <c r="O3982" i="3"/>
  <c r="O3981" i="3"/>
  <c r="O3980" i="3"/>
  <c r="O3979" i="3"/>
  <c r="O3978" i="3"/>
  <c r="O3977" i="3"/>
  <c r="O3976" i="3"/>
  <c r="O3975" i="3"/>
  <c r="O3974" i="3"/>
  <c r="O3973" i="3"/>
  <c r="O3972" i="3"/>
  <c r="O3971" i="3"/>
  <c r="O3970" i="3"/>
  <c r="O3969" i="3"/>
  <c r="O3968" i="3"/>
  <c r="O3967" i="3"/>
  <c r="O3966" i="3"/>
  <c r="O3965" i="3"/>
  <c r="O3964" i="3"/>
  <c r="O3963" i="3"/>
  <c r="O3962" i="3"/>
  <c r="O3961" i="3"/>
  <c r="O3960" i="3"/>
  <c r="O3959" i="3"/>
  <c r="O3958" i="3"/>
  <c r="O3957" i="3"/>
  <c r="O3956" i="3"/>
  <c r="O3955" i="3"/>
  <c r="O3954" i="3"/>
  <c r="O3953" i="3"/>
  <c r="O3952" i="3"/>
  <c r="O3951" i="3"/>
  <c r="O3950" i="3"/>
  <c r="O3949" i="3"/>
  <c r="O3948" i="3"/>
  <c r="O3947" i="3"/>
  <c r="O3946" i="3"/>
  <c r="O3945" i="3"/>
  <c r="O3944" i="3"/>
  <c r="O3943" i="3"/>
  <c r="O3942" i="3"/>
  <c r="O3941" i="3"/>
  <c r="O3940" i="3"/>
  <c r="O3939" i="3"/>
  <c r="O3938" i="3"/>
  <c r="O3937" i="3"/>
  <c r="O3936" i="3"/>
  <c r="O3935" i="3"/>
  <c r="O3934" i="3"/>
  <c r="O3933" i="3"/>
  <c r="O3932" i="3"/>
  <c r="O3931" i="3"/>
  <c r="O3930" i="3"/>
  <c r="O3929" i="3"/>
  <c r="O3928" i="3"/>
  <c r="O3927" i="3"/>
  <c r="O3926" i="3"/>
  <c r="O3925" i="3"/>
  <c r="O3924" i="3"/>
  <c r="O3923" i="3"/>
  <c r="O3922" i="3"/>
  <c r="O3921" i="3"/>
  <c r="O3920" i="3"/>
  <c r="O3919" i="3"/>
  <c r="O3918" i="3"/>
  <c r="O3917" i="3"/>
  <c r="O3916" i="3"/>
  <c r="O3915" i="3"/>
  <c r="O3914" i="3"/>
  <c r="O3913" i="3"/>
  <c r="O3912" i="3"/>
  <c r="O3911" i="3"/>
  <c r="O3910" i="3"/>
  <c r="O3909" i="3"/>
  <c r="O3908" i="3"/>
  <c r="O3907" i="3"/>
  <c r="O3906" i="3"/>
  <c r="O3905" i="3"/>
  <c r="O3904" i="3"/>
  <c r="O3903" i="3"/>
  <c r="O3902" i="3"/>
  <c r="O3901" i="3"/>
  <c r="O3900" i="3"/>
  <c r="O3899" i="3"/>
  <c r="O3898" i="3"/>
  <c r="O3897" i="3"/>
  <c r="O3896" i="3"/>
  <c r="O3895" i="3"/>
  <c r="O3894" i="3"/>
  <c r="O3893" i="3"/>
  <c r="O3892" i="3"/>
  <c r="O3891" i="3"/>
  <c r="O3890" i="3"/>
  <c r="O3889" i="3"/>
  <c r="O3888" i="3"/>
  <c r="O3887" i="3"/>
  <c r="O3886" i="3"/>
  <c r="O3885" i="3"/>
  <c r="O3884" i="3"/>
  <c r="O3883" i="3"/>
  <c r="O3882" i="3"/>
  <c r="O3881" i="3"/>
  <c r="O3880" i="3"/>
  <c r="O3879" i="3"/>
  <c r="O3878" i="3"/>
  <c r="O3877" i="3"/>
  <c r="O3876" i="3"/>
  <c r="O3875" i="3"/>
  <c r="O3874" i="3"/>
  <c r="O3873" i="3"/>
  <c r="O3872" i="3"/>
  <c r="O3871" i="3"/>
  <c r="O3870" i="3"/>
  <c r="O3869" i="3"/>
  <c r="O3868" i="3"/>
  <c r="O3867" i="3"/>
  <c r="O3866" i="3"/>
  <c r="O3865" i="3"/>
  <c r="O3864" i="3"/>
  <c r="O3863" i="3"/>
  <c r="O3862" i="3"/>
  <c r="O3861" i="3"/>
  <c r="O3860" i="3"/>
  <c r="O3859" i="3"/>
  <c r="O3858" i="3"/>
  <c r="O3857" i="3"/>
  <c r="O3856" i="3"/>
  <c r="O3855" i="3"/>
  <c r="O3854" i="3"/>
  <c r="O3853" i="3"/>
  <c r="O3852" i="3"/>
  <c r="O3851" i="3"/>
  <c r="O3850" i="3"/>
  <c r="O3849" i="3"/>
  <c r="O3848" i="3"/>
  <c r="O3847" i="3"/>
  <c r="O3846" i="3"/>
  <c r="O3845" i="3"/>
  <c r="O3844" i="3"/>
  <c r="O3843" i="3"/>
  <c r="O3842" i="3"/>
  <c r="O3841" i="3"/>
  <c r="O3840" i="3"/>
  <c r="O3839" i="3"/>
  <c r="O3838" i="3"/>
  <c r="O3837" i="3"/>
  <c r="O3836" i="3"/>
  <c r="O3835" i="3"/>
  <c r="O3834" i="3"/>
  <c r="O3833" i="3"/>
  <c r="O3832" i="3"/>
  <c r="O3831" i="3"/>
  <c r="O3830" i="3"/>
  <c r="O3829" i="3"/>
  <c r="O3828" i="3"/>
  <c r="O3827" i="3"/>
  <c r="O3826" i="3"/>
  <c r="O3825" i="3"/>
  <c r="O3824" i="3"/>
  <c r="O3823" i="3"/>
  <c r="O3822" i="3"/>
  <c r="O3821" i="3"/>
  <c r="O3820" i="3"/>
  <c r="O3819" i="3"/>
  <c r="O3818" i="3"/>
  <c r="O3817" i="3"/>
  <c r="O3816" i="3"/>
  <c r="O3815" i="3"/>
  <c r="O3814" i="3"/>
  <c r="O3813" i="3"/>
  <c r="O3812" i="3"/>
  <c r="O3811" i="3"/>
  <c r="O3810" i="3"/>
  <c r="O3809" i="3"/>
  <c r="O3808" i="3"/>
  <c r="O3807" i="3"/>
  <c r="O3806" i="3"/>
  <c r="O3805" i="3"/>
  <c r="O3804" i="3"/>
  <c r="O3803" i="3"/>
  <c r="O3802" i="3"/>
  <c r="O3801" i="3"/>
  <c r="O3800" i="3"/>
  <c r="O3799" i="3"/>
  <c r="O3798" i="3"/>
  <c r="O3797" i="3"/>
  <c r="O3796" i="3"/>
  <c r="O3795" i="3"/>
  <c r="O3794" i="3"/>
  <c r="O3793" i="3"/>
  <c r="O3792" i="3"/>
  <c r="O3791" i="3"/>
  <c r="O3790" i="3"/>
  <c r="O3789" i="3"/>
  <c r="O3788" i="3"/>
  <c r="O3787" i="3"/>
  <c r="O3786" i="3"/>
  <c r="O3785" i="3"/>
  <c r="O3784" i="3"/>
  <c r="O3783" i="3"/>
  <c r="O3782" i="3"/>
  <c r="O3781" i="3"/>
  <c r="O3780" i="3"/>
  <c r="O3779" i="3"/>
  <c r="O3778" i="3"/>
  <c r="O3777" i="3"/>
  <c r="O3776" i="3"/>
  <c r="O3775" i="3"/>
  <c r="O3774" i="3"/>
  <c r="O3773" i="3"/>
  <c r="O3772" i="3"/>
  <c r="O3771" i="3"/>
  <c r="O3770" i="3"/>
  <c r="O3769" i="3"/>
  <c r="O3768" i="3"/>
  <c r="O3767" i="3"/>
  <c r="O3766" i="3"/>
  <c r="O3765" i="3"/>
  <c r="O3764" i="3"/>
  <c r="O3763" i="3"/>
  <c r="O3762" i="3"/>
  <c r="O3761" i="3"/>
  <c r="O3760" i="3"/>
  <c r="O3759" i="3"/>
  <c r="O3758" i="3"/>
  <c r="O3757" i="3"/>
  <c r="O3756" i="3"/>
  <c r="O3755" i="3"/>
  <c r="O3754" i="3"/>
  <c r="O3753" i="3"/>
  <c r="O3752" i="3"/>
  <c r="O3751" i="3"/>
  <c r="O3750" i="3"/>
  <c r="O3749" i="3"/>
  <c r="O3748" i="3"/>
  <c r="O3747" i="3"/>
  <c r="O3746" i="3"/>
  <c r="O3745" i="3"/>
  <c r="O3744" i="3"/>
  <c r="O3743" i="3"/>
  <c r="O3742" i="3"/>
  <c r="O3741" i="3"/>
  <c r="O3740" i="3"/>
  <c r="O3739" i="3"/>
  <c r="O3738" i="3"/>
  <c r="O3737" i="3"/>
  <c r="O3736" i="3"/>
  <c r="O3735" i="3"/>
  <c r="O3734" i="3"/>
  <c r="O3733" i="3"/>
  <c r="O3732" i="3"/>
  <c r="O3731" i="3"/>
  <c r="O3730" i="3"/>
  <c r="O3729" i="3"/>
  <c r="O3728" i="3"/>
  <c r="O3727" i="3"/>
  <c r="O3726" i="3"/>
  <c r="O3725" i="3"/>
  <c r="O3724" i="3"/>
  <c r="O3723" i="3"/>
  <c r="O3722" i="3"/>
  <c r="O3721" i="3"/>
  <c r="O3720" i="3"/>
  <c r="O3719" i="3"/>
  <c r="O3718" i="3"/>
  <c r="O3717" i="3"/>
  <c r="O3716" i="3"/>
  <c r="O3715" i="3"/>
  <c r="O3714" i="3"/>
  <c r="O3713" i="3"/>
  <c r="O3712" i="3"/>
  <c r="O3711" i="3"/>
  <c r="O3710" i="3"/>
  <c r="O3709" i="3"/>
  <c r="O3708" i="3"/>
  <c r="O3707" i="3"/>
  <c r="O3706" i="3"/>
  <c r="O3705" i="3"/>
  <c r="O3704" i="3"/>
  <c r="O3703" i="3"/>
  <c r="O3702" i="3"/>
  <c r="O3701" i="3"/>
  <c r="O3700" i="3"/>
  <c r="O3699" i="3"/>
  <c r="O3698" i="3"/>
  <c r="O3697" i="3"/>
  <c r="O3696" i="3"/>
  <c r="O3695" i="3"/>
  <c r="O3694" i="3"/>
  <c r="O3693" i="3"/>
  <c r="O3692" i="3"/>
  <c r="O3691" i="3"/>
  <c r="O3690" i="3"/>
  <c r="O3689" i="3"/>
  <c r="O3688" i="3"/>
  <c r="O3687" i="3"/>
  <c r="O3686" i="3"/>
  <c r="O3685" i="3"/>
  <c r="O3684" i="3"/>
  <c r="O3683" i="3"/>
  <c r="O3682" i="3"/>
  <c r="O3681" i="3"/>
  <c r="O3680" i="3"/>
  <c r="O3679" i="3"/>
  <c r="O3678" i="3"/>
  <c r="O3677" i="3"/>
  <c r="O3676" i="3"/>
  <c r="O3675" i="3"/>
  <c r="O3674" i="3"/>
  <c r="O3673" i="3"/>
  <c r="O3672" i="3"/>
  <c r="O3671" i="3"/>
  <c r="O3670" i="3"/>
  <c r="O3669" i="3"/>
  <c r="O3668" i="3"/>
  <c r="O3667" i="3"/>
  <c r="O3666" i="3"/>
  <c r="O3665" i="3"/>
  <c r="O3664" i="3"/>
  <c r="O3663" i="3"/>
  <c r="O3662" i="3"/>
  <c r="O3661" i="3"/>
  <c r="O3660" i="3"/>
  <c r="O3659" i="3"/>
  <c r="O3658" i="3"/>
  <c r="O3657" i="3"/>
  <c r="O3656" i="3"/>
  <c r="O3655" i="3"/>
  <c r="O3654" i="3"/>
  <c r="O3653" i="3"/>
  <c r="O3652" i="3"/>
  <c r="O3651" i="3"/>
  <c r="O3650" i="3"/>
  <c r="O3649" i="3"/>
  <c r="O3648" i="3"/>
  <c r="O3647" i="3"/>
  <c r="O3646" i="3"/>
  <c r="O3645" i="3"/>
  <c r="O3644" i="3"/>
  <c r="O3643" i="3"/>
  <c r="O3642" i="3"/>
  <c r="O3641" i="3"/>
  <c r="O3640" i="3"/>
  <c r="O3639" i="3"/>
  <c r="O3638" i="3"/>
  <c r="O3637" i="3"/>
  <c r="O3636" i="3"/>
  <c r="O3635" i="3"/>
  <c r="O3634" i="3"/>
  <c r="O3633" i="3"/>
  <c r="O3632" i="3"/>
  <c r="O3631" i="3"/>
  <c r="O3630" i="3"/>
  <c r="O3629" i="3"/>
  <c r="O3628" i="3"/>
  <c r="O3627" i="3"/>
  <c r="O3626" i="3"/>
  <c r="O3625" i="3"/>
  <c r="O3624" i="3"/>
  <c r="O3623" i="3"/>
  <c r="O3622" i="3"/>
  <c r="O3621" i="3"/>
  <c r="O3620" i="3"/>
  <c r="O3619" i="3"/>
  <c r="O3618" i="3"/>
  <c r="O3617" i="3"/>
  <c r="O3616" i="3"/>
  <c r="O3615" i="3"/>
  <c r="O3614" i="3"/>
  <c r="O3613" i="3"/>
  <c r="O3612" i="3"/>
  <c r="O3611" i="3"/>
  <c r="O3610" i="3"/>
  <c r="O3609" i="3"/>
  <c r="O3608" i="3"/>
  <c r="O3607" i="3"/>
  <c r="O3606" i="3"/>
  <c r="O3605" i="3"/>
  <c r="O3604" i="3"/>
  <c r="O3603" i="3"/>
  <c r="O3602" i="3"/>
  <c r="O3601" i="3"/>
  <c r="O3600" i="3"/>
  <c r="O3599" i="3"/>
  <c r="O3598" i="3"/>
  <c r="O3597" i="3"/>
  <c r="O3596" i="3"/>
  <c r="O3595" i="3"/>
  <c r="O3594" i="3"/>
  <c r="O3593" i="3"/>
  <c r="O3592" i="3"/>
  <c r="O3591" i="3"/>
  <c r="O3590" i="3"/>
  <c r="O3589" i="3"/>
  <c r="O3588" i="3"/>
  <c r="O3587" i="3"/>
  <c r="O3586" i="3"/>
  <c r="O3585" i="3"/>
  <c r="O3584" i="3"/>
  <c r="O3583" i="3"/>
  <c r="O3582" i="3"/>
  <c r="O3581" i="3"/>
  <c r="O3580" i="3"/>
  <c r="O3579" i="3"/>
  <c r="O3578" i="3"/>
  <c r="O3577" i="3"/>
  <c r="O3576" i="3"/>
  <c r="O3575" i="3"/>
  <c r="O3574" i="3"/>
  <c r="O3573" i="3"/>
  <c r="O3572" i="3"/>
  <c r="O3571" i="3"/>
  <c r="O3570" i="3"/>
  <c r="O3569" i="3"/>
  <c r="O3568" i="3"/>
  <c r="O3567" i="3"/>
  <c r="O3566" i="3"/>
  <c r="O3565" i="3"/>
  <c r="O3564" i="3"/>
  <c r="O3563" i="3"/>
  <c r="O3562" i="3"/>
  <c r="O3561" i="3"/>
  <c r="O3560" i="3"/>
  <c r="O3559" i="3"/>
  <c r="O3558" i="3"/>
  <c r="O3557" i="3"/>
  <c r="O3556" i="3"/>
  <c r="O3555" i="3"/>
  <c r="O3554" i="3"/>
  <c r="O3553" i="3"/>
  <c r="O3552" i="3"/>
  <c r="O3551" i="3"/>
  <c r="O3550" i="3"/>
  <c r="O3549" i="3"/>
  <c r="O3548" i="3"/>
  <c r="O3547" i="3"/>
  <c r="O3546" i="3"/>
  <c r="O3545" i="3"/>
  <c r="O3544" i="3"/>
  <c r="O3543" i="3"/>
  <c r="O3542" i="3"/>
  <c r="O3541" i="3"/>
  <c r="O3540" i="3"/>
  <c r="O3539" i="3"/>
  <c r="O3538" i="3"/>
  <c r="O3537" i="3"/>
  <c r="O3536" i="3"/>
  <c r="O3535" i="3"/>
  <c r="O3534" i="3"/>
  <c r="O3533" i="3"/>
  <c r="O3532" i="3"/>
  <c r="O3531" i="3"/>
  <c r="O3530" i="3"/>
  <c r="O3529" i="3"/>
  <c r="O3528" i="3"/>
  <c r="O3527" i="3"/>
  <c r="O3526" i="3"/>
  <c r="O3525" i="3"/>
  <c r="O3524" i="3"/>
  <c r="O3523" i="3"/>
  <c r="O3522" i="3"/>
  <c r="O3521" i="3"/>
  <c r="O3520" i="3"/>
  <c r="O3519" i="3"/>
  <c r="O3518" i="3"/>
  <c r="O3517" i="3"/>
  <c r="O3516" i="3"/>
  <c r="O3515" i="3"/>
  <c r="O3514" i="3"/>
  <c r="O3513" i="3"/>
  <c r="O3512" i="3"/>
  <c r="O3511" i="3"/>
  <c r="O3510" i="3"/>
  <c r="O3509" i="3"/>
  <c r="O3508" i="3"/>
  <c r="O3507" i="3"/>
  <c r="O3506" i="3"/>
  <c r="O3505" i="3"/>
  <c r="O3504" i="3"/>
  <c r="O3503" i="3"/>
  <c r="O3502" i="3"/>
  <c r="O3501" i="3"/>
  <c r="O3500" i="3"/>
  <c r="O3499" i="3"/>
  <c r="O3498" i="3"/>
  <c r="O3497" i="3"/>
  <c r="O3496" i="3"/>
  <c r="O3495" i="3"/>
  <c r="O3494" i="3"/>
  <c r="O3493" i="3"/>
  <c r="O3492" i="3"/>
  <c r="O3491" i="3"/>
  <c r="O3490" i="3"/>
  <c r="O3489" i="3"/>
  <c r="O3488" i="3"/>
  <c r="O3487" i="3"/>
  <c r="O3486" i="3"/>
  <c r="O3485" i="3"/>
  <c r="O3484" i="3"/>
  <c r="O3483" i="3"/>
  <c r="O3482" i="3"/>
  <c r="O3481" i="3"/>
  <c r="O3480" i="3"/>
  <c r="O3479" i="3"/>
  <c r="O3478" i="3"/>
  <c r="O3477" i="3"/>
  <c r="O3476" i="3"/>
  <c r="O3475" i="3"/>
  <c r="O3474" i="3"/>
  <c r="O3473" i="3"/>
  <c r="O3472" i="3"/>
  <c r="O3471" i="3"/>
  <c r="O3470" i="3"/>
  <c r="O3469" i="3"/>
  <c r="O3468" i="3"/>
  <c r="O3467" i="3"/>
  <c r="O3466" i="3"/>
  <c r="O3465" i="3"/>
  <c r="O3464" i="3"/>
  <c r="O3463" i="3"/>
  <c r="O3462" i="3"/>
  <c r="O3461" i="3"/>
  <c r="O3460" i="3"/>
  <c r="O3459" i="3"/>
  <c r="O3458" i="3"/>
  <c r="O3457" i="3"/>
  <c r="O3456" i="3"/>
  <c r="O3455" i="3"/>
  <c r="O3454" i="3"/>
  <c r="O3453" i="3"/>
  <c r="O3452" i="3"/>
  <c r="O3451" i="3"/>
  <c r="O3450" i="3"/>
  <c r="O3449" i="3"/>
  <c r="O3448" i="3"/>
  <c r="O3447" i="3"/>
  <c r="O3446" i="3"/>
  <c r="O3445" i="3"/>
  <c r="O3444" i="3"/>
  <c r="O3443" i="3"/>
  <c r="O3442" i="3"/>
  <c r="O3441" i="3"/>
  <c r="O3440" i="3"/>
  <c r="O3439" i="3"/>
  <c r="O3438" i="3"/>
  <c r="O3437" i="3"/>
  <c r="O3436" i="3"/>
  <c r="O3435" i="3"/>
  <c r="O3434" i="3"/>
  <c r="O3433" i="3"/>
  <c r="O3432" i="3"/>
  <c r="O3431" i="3"/>
  <c r="O3430" i="3"/>
  <c r="O3429" i="3"/>
  <c r="O3428" i="3"/>
  <c r="O3427" i="3"/>
  <c r="O3426" i="3"/>
  <c r="O3425" i="3"/>
  <c r="O3424" i="3"/>
  <c r="O3423" i="3"/>
  <c r="O3422" i="3"/>
  <c r="O3421" i="3"/>
  <c r="O3420" i="3"/>
  <c r="O3419" i="3"/>
  <c r="O3418" i="3"/>
  <c r="O3417" i="3"/>
  <c r="O3416" i="3"/>
  <c r="O3415" i="3"/>
  <c r="O3414" i="3"/>
  <c r="O3413" i="3"/>
  <c r="O3412" i="3"/>
  <c r="O3411" i="3"/>
  <c r="O3410" i="3"/>
  <c r="O3409" i="3"/>
  <c r="O3408" i="3"/>
  <c r="O3407" i="3"/>
  <c r="O3406" i="3"/>
  <c r="O3405" i="3"/>
  <c r="O3404" i="3"/>
  <c r="O3403" i="3"/>
  <c r="O3402" i="3"/>
  <c r="O3401" i="3"/>
  <c r="O3400" i="3"/>
  <c r="O3399" i="3"/>
  <c r="O3398" i="3"/>
  <c r="O3397" i="3"/>
  <c r="O3396" i="3"/>
  <c r="O3395" i="3"/>
  <c r="O3394" i="3"/>
  <c r="O3393" i="3"/>
  <c r="O3392" i="3"/>
  <c r="O3391" i="3"/>
  <c r="O3390" i="3"/>
  <c r="O3389" i="3"/>
  <c r="O3388" i="3"/>
  <c r="O3387" i="3"/>
  <c r="O3386" i="3"/>
  <c r="O3385" i="3"/>
  <c r="O3384" i="3"/>
  <c r="O3383" i="3"/>
  <c r="O3382" i="3"/>
  <c r="O3381" i="3"/>
  <c r="O3380" i="3"/>
  <c r="O3379" i="3"/>
  <c r="O3378" i="3"/>
  <c r="O3377" i="3"/>
  <c r="O3376" i="3"/>
  <c r="O3375" i="3"/>
  <c r="O3374" i="3"/>
  <c r="O3373" i="3"/>
  <c r="O3372" i="3"/>
  <c r="O3371" i="3"/>
  <c r="O3370" i="3"/>
  <c r="O3369" i="3"/>
  <c r="O3368" i="3"/>
  <c r="O3367" i="3"/>
  <c r="O3366" i="3"/>
  <c r="O3365" i="3"/>
  <c r="O3364" i="3"/>
  <c r="O3363" i="3"/>
  <c r="O3362" i="3"/>
  <c r="O3361" i="3"/>
  <c r="O3360" i="3"/>
  <c r="O3359" i="3"/>
  <c r="O3358" i="3"/>
  <c r="O3357" i="3"/>
  <c r="O3356" i="3"/>
  <c r="O3355" i="3"/>
  <c r="O3354" i="3"/>
  <c r="O3353" i="3"/>
  <c r="O3352" i="3"/>
  <c r="O3351" i="3"/>
  <c r="O3350" i="3"/>
  <c r="O3349" i="3"/>
  <c r="O3348" i="3"/>
  <c r="O3347" i="3"/>
  <c r="O3346" i="3"/>
  <c r="O3345" i="3"/>
  <c r="O3344" i="3"/>
  <c r="O3343" i="3"/>
  <c r="O3342" i="3"/>
  <c r="O3341" i="3"/>
  <c r="O3340" i="3"/>
  <c r="O3339" i="3"/>
  <c r="O3338" i="3"/>
  <c r="O3337" i="3"/>
  <c r="O3336" i="3"/>
  <c r="O3335" i="3"/>
  <c r="O3334" i="3"/>
  <c r="O3333" i="3"/>
  <c r="O3332" i="3"/>
  <c r="O3331" i="3"/>
  <c r="O3330" i="3"/>
  <c r="O3329" i="3"/>
  <c r="O3328" i="3"/>
  <c r="O3327" i="3"/>
  <c r="O3326" i="3"/>
  <c r="O3325" i="3"/>
  <c r="O3324" i="3"/>
  <c r="O3323" i="3"/>
  <c r="O3322" i="3"/>
  <c r="O3321" i="3"/>
  <c r="O3320" i="3"/>
  <c r="O3319" i="3"/>
  <c r="O3318" i="3"/>
  <c r="O3317" i="3"/>
  <c r="O3316" i="3"/>
  <c r="O3315" i="3"/>
  <c r="O3314" i="3"/>
  <c r="O3313" i="3"/>
  <c r="O3312" i="3"/>
  <c r="O3311" i="3"/>
  <c r="O3310" i="3"/>
  <c r="O3309" i="3"/>
  <c r="O3308" i="3"/>
  <c r="O3307" i="3"/>
  <c r="O3306" i="3"/>
  <c r="O3305" i="3"/>
  <c r="O3304" i="3"/>
  <c r="O3303" i="3"/>
  <c r="O3302" i="3"/>
  <c r="O3301" i="3"/>
  <c r="O3300" i="3"/>
  <c r="O3299" i="3"/>
  <c r="O3298" i="3"/>
  <c r="O3297" i="3"/>
  <c r="O3296" i="3"/>
  <c r="O3295" i="3"/>
  <c r="O3294" i="3"/>
  <c r="O3293" i="3"/>
  <c r="O3292" i="3"/>
  <c r="O3291" i="3"/>
  <c r="O3290" i="3"/>
  <c r="O3289" i="3"/>
  <c r="O3288" i="3"/>
  <c r="O3287" i="3"/>
  <c r="O3286" i="3"/>
  <c r="O3285" i="3"/>
  <c r="O3284" i="3"/>
  <c r="O3283" i="3"/>
  <c r="O3282" i="3"/>
  <c r="O3281" i="3"/>
  <c r="O3280" i="3"/>
  <c r="O3279" i="3"/>
  <c r="O3278" i="3"/>
  <c r="O3277" i="3"/>
  <c r="O3276" i="3"/>
  <c r="O3275" i="3"/>
  <c r="O3274" i="3"/>
  <c r="O3273" i="3"/>
  <c r="O3272" i="3"/>
  <c r="O3271" i="3"/>
  <c r="O3270" i="3"/>
  <c r="O3269" i="3"/>
  <c r="O3268" i="3"/>
  <c r="O3267" i="3"/>
  <c r="O3266" i="3"/>
  <c r="O3265" i="3"/>
  <c r="O3264" i="3"/>
  <c r="O3263" i="3"/>
  <c r="O3262" i="3"/>
  <c r="O3261" i="3"/>
  <c r="O3260" i="3"/>
  <c r="O3259" i="3"/>
  <c r="O3258" i="3"/>
  <c r="O3257" i="3"/>
  <c r="O3256" i="3"/>
  <c r="O3255" i="3"/>
  <c r="O3254" i="3"/>
  <c r="O3253" i="3"/>
  <c r="O3252" i="3"/>
  <c r="O3251" i="3"/>
  <c r="O3250" i="3"/>
  <c r="O3249" i="3"/>
  <c r="O3248" i="3"/>
  <c r="O3247" i="3"/>
  <c r="O3246" i="3"/>
  <c r="O3245" i="3"/>
  <c r="O3244" i="3"/>
  <c r="O3243" i="3"/>
  <c r="O3242" i="3"/>
  <c r="O3241" i="3"/>
  <c r="O3240" i="3"/>
  <c r="O3239" i="3"/>
  <c r="O3238" i="3"/>
  <c r="O3237" i="3"/>
  <c r="O3236" i="3"/>
  <c r="O3235" i="3"/>
  <c r="O3234" i="3"/>
  <c r="O3233" i="3"/>
  <c r="O3232" i="3"/>
  <c r="O3231" i="3"/>
  <c r="O3230" i="3"/>
  <c r="O3229" i="3"/>
  <c r="O3228" i="3"/>
  <c r="O3227" i="3"/>
  <c r="O3226" i="3"/>
  <c r="O3225" i="3"/>
  <c r="O3224" i="3"/>
  <c r="O3223" i="3"/>
  <c r="O3222" i="3"/>
  <c r="O3221" i="3"/>
  <c r="O3220" i="3"/>
  <c r="O3219" i="3"/>
  <c r="O3218" i="3"/>
  <c r="O3217" i="3"/>
  <c r="O3216" i="3"/>
  <c r="O3215" i="3"/>
  <c r="O3214" i="3"/>
  <c r="O3213" i="3"/>
  <c r="O3212" i="3"/>
  <c r="O3211" i="3"/>
  <c r="O3210" i="3"/>
  <c r="O3209" i="3"/>
  <c r="O3208" i="3"/>
  <c r="O3207" i="3"/>
  <c r="O3206" i="3"/>
  <c r="O3205" i="3"/>
  <c r="O3204" i="3"/>
  <c r="O3203" i="3"/>
  <c r="O3202" i="3"/>
  <c r="O3201" i="3"/>
  <c r="O3200" i="3"/>
  <c r="O3199" i="3"/>
  <c r="O3198" i="3"/>
  <c r="O3197" i="3"/>
  <c r="O3196" i="3"/>
  <c r="O3195" i="3"/>
  <c r="O3194" i="3"/>
  <c r="O3193" i="3"/>
  <c r="O3192" i="3"/>
  <c r="O3191" i="3"/>
  <c r="O3190" i="3"/>
  <c r="O3189" i="3"/>
  <c r="O3188" i="3"/>
  <c r="O3187" i="3"/>
  <c r="O3186" i="3"/>
  <c r="O3185" i="3"/>
  <c r="O3184" i="3"/>
  <c r="O3183" i="3"/>
  <c r="O3182" i="3"/>
  <c r="O3181" i="3"/>
  <c r="O3180" i="3"/>
  <c r="O3179" i="3"/>
  <c r="O3178" i="3"/>
  <c r="O3177" i="3"/>
  <c r="O3176" i="3"/>
  <c r="O3175" i="3"/>
  <c r="O3174" i="3"/>
  <c r="O3173" i="3"/>
  <c r="O3172" i="3"/>
  <c r="O3171" i="3"/>
  <c r="O3170" i="3"/>
  <c r="O3169" i="3"/>
  <c r="O3168" i="3"/>
  <c r="O3167" i="3"/>
  <c r="O3166" i="3"/>
  <c r="O3165" i="3"/>
  <c r="O3164" i="3"/>
  <c r="O3163" i="3"/>
  <c r="O3162" i="3"/>
  <c r="O3161" i="3"/>
  <c r="O3160" i="3"/>
  <c r="O3159" i="3"/>
  <c r="O3158" i="3"/>
  <c r="O3157" i="3"/>
  <c r="O3156" i="3"/>
  <c r="O3155" i="3"/>
  <c r="O3154" i="3"/>
  <c r="O3153" i="3"/>
  <c r="O3152" i="3"/>
  <c r="O3151" i="3"/>
  <c r="O3150" i="3"/>
  <c r="O3149" i="3"/>
  <c r="O3148" i="3"/>
  <c r="O3147" i="3"/>
  <c r="O3146" i="3"/>
  <c r="O3145" i="3"/>
  <c r="O3144" i="3"/>
  <c r="O3143" i="3"/>
  <c r="O3142" i="3"/>
  <c r="O3141" i="3"/>
  <c r="O3140" i="3"/>
  <c r="O3139" i="3"/>
  <c r="O3138" i="3"/>
  <c r="O3137" i="3"/>
  <c r="O3136" i="3"/>
  <c r="O3135" i="3"/>
  <c r="O3134" i="3"/>
  <c r="O3133" i="3"/>
  <c r="O3132" i="3"/>
  <c r="O3131" i="3"/>
  <c r="O3130" i="3"/>
  <c r="O3129" i="3"/>
  <c r="O3128" i="3"/>
  <c r="O3127" i="3"/>
  <c r="O3126" i="3"/>
  <c r="O3125" i="3"/>
  <c r="O3124" i="3"/>
  <c r="O3123" i="3"/>
  <c r="O3122" i="3"/>
  <c r="O3121" i="3"/>
  <c r="O3120" i="3"/>
  <c r="O3119" i="3"/>
  <c r="O3118" i="3"/>
  <c r="O3117" i="3"/>
  <c r="O3116" i="3"/>
  <c r="O3115" i="3"/>
  <c r="O3114" i="3"/>
  <c r="O3113" i="3"/>
  <c r="O3112" i="3"/>
  <c r="O3111" i="3"/>
  <c r="O3110" i="3"/>
  <c r="O3109" i="3"/>
  <c r="O3108" i="3"/>
  <c r="O3107" i="3"/>
  <c r="O3106" i="3"/>
  <c r="O3105" i="3"/>
  <c r="O3104" i="3"/>
  <c r="O3103" i="3"/>
  <c r="O3102" i="3"/>
  <c r="O3101" i="3"/>
  <c r="O3100" i="3"/>
  <c r="O3099" i="3"/>
  <c r="O3098" i="3"/>
  <c r="O3097" i="3"/>
  <c r="O3096" i="3"/>
  <c r="O3095" i="3"/>
  <c r="O3094" i="3"/>
  <c r="O3093" i="3"/>
  <c r="O3092" i="3"/>
  <c r="O3091" i="3"/>
  <c r="O3090" i="3"/>
  <c r="O3089" i="3"/>
  <c r="O3088" i="3"/>
  <c r="O3087" i="3"/>
  <c r="O3086" i="3"/>
  <c r="O3085" i="3"/>
  <c r="O3084" i="3"/>
  <c r="O3083" i="3"/>
  <c r="O3082" i="3"/>
  <c r="O3081" i="3"/>
  <c r="O3080" i="3"/>
  <c r="O3079" i="3"/>
  <c r="O3078" i="3"/>
  <c r="O3077" i="3"/>
  <c r="O3076" i="3"/>
  <c r="O3075" i="3"/>
  <c r="O3074" i="3"/>
  <c r="O3073" i="3"/>
  <c r="O3072" i="3"/>
  <c r="O3071" i="3"/>
  <c r="O3070" i="3"/>
  <c r="O3069" i="3"/>
  <c r="O3068" i="3"/>
  <c r="O3067" i="3"/>
  <c r="O3066" i="3"/>
  <c r="O3065" i="3"/>
  <c r="O3064" i="3"/>
  <c r="O3063" i="3"/>
  <c r="O3062" i="3"/>
  <c r="O3061" i="3"/>
  <c r="O3060" i="3"/>
  <c r="O3059" i="3"/>
  <c r="O3058" i="3"/>
  <c r="O3057" i="3"/>
  <c r="O3056" i="3"/>
  <c r="O3055" i="3"/>
  <c r="O3054" i="3"/>
  <c r="O3053" i="3"/>
  <c r="O3052" i="3"/>
  <c r="O3051" i="3"/>
  <c r="O3050" i="3"/>
  <c r="O3049" i="3"/>
  <c r="O3048" i="3"/>
  <c r="O3047" i="3"/>
  <c r="O3046" i="3"/>
  <c r="O3045" i="3"/>
  <c r="O3044" i="3"/>
  <c r="O3043" i="3"/>
  <c r="O3042" i="3"/>
  <c r="O3041" i="3"/>
  <c r="O3040" i="3"/>
  <c r="O3039" i="3"/>
  <c r="O3038" i="3"/>
  <c r="O3037" i="3"/>
  <c r="O3036" i="3"/>
  <c r="O3035" i="3"/>
  <c r="O3034" i="3"/>
  <c r="O3033" i="3"/>
  <c r="O3032" i="3"/>
  <c r="O3031" i="3"/>
  <c r="O3030" i="3"/>
  <c r="O3029" i="3"/>
  <c r="O3028" i="3"/>
  <c r="O3027" i="3"/>
  <c r="O3026" i="3"/>
  <c r="O3025" i="3"/>
  <c r="O3024" i="3"/>
  <c r="O3023" i="3"/>
  <c r="O3022" i="3"/>
  <c r="O3021" i="3"/>
  <c r="O3020" i="3"/>
  <c r="O3019" i="3"/>
  <c r="O3018" i="3"/>
  <c r="O3017" i="3"/>
  <c r="O3016" i="3"/>
  <c r="O3015" i="3"/>
  <c r="O3014" i="3"/>
  <c r="O3013" i="3"/>
  <c r="O3012" i="3"/>
  <c r="O3011" i="3"/>
  <c r="O3010" i="3"/>
  <c r="O3009" i="3"/>
  <c r="O3008" i="3"/>
  <c r="O3007" i="3"/>
  <c r="O3006" i="3"/>
  <c r="O3005" i="3"/>
  <c r="O3004" i="3"/>
  <c r="O3003" i="3"/>
  <c r="O3002" i="3"/>
  <c r="O3001" i="3"/>
  <c r="O3000" i="3"/>
  <c r="O2999" i="3"/>
  <c r="O2998" i="3"/>
  <c r="O2997" i="3"/>
  <c r="O2996" i="3"/>
  <c r="O2995" i="3"/>
  <c r="O2994" i="3"/>
  <c r="O2993" i="3"/>
  <c r="O2992" i="3"/>
  <c r="O2991" i="3"/>
  <c r="O2990" i="3"/>
  <c r="O2989" i="3"/>
  <c r="O2988" i="3"/>
  <c r="O2987" i="3"/>
  <c r="O2986" i="3"/>
  <c r="O2985" i="3"/>
  <c r="O2984" i="3"/>
  <c r="O2983" i="3"/>
  <c r="O2982" i="3"/>
  <c r="O2981" i="3"/>
  <c r="O2980" i="3"/>
  <c r="O2979" i="3"/>
  <c r="O2978" i="3"/>
  <c r="O2977" i="3"/>
  <c r="O2976" i="3"/>
  <c r="O2975" i="3"/>
  <c r="O2974" i="3"/>
  <c r="O2973" i="3"/>
  <c r="O2972" i="3"/>
  <c r="O2971" i="3"/>
  <c r="O2970" i="3"/>
  <c r="O2969" i="3"/>
  <c r="O2968" i="3"/>
  <c r="O2967" i="3"/>
  <c r="O2966" i="3"/>
  <c r="O2965" i="3"/>
  <c r="O2964" i="3"/>
  <c r="O2963" i="3"/>
  <c r="O2962" i="3"/>
  <c r="O2961" i="3"/>
  <c r="O2960" i="3"/>
  <c r="O2959" i="3"/>
  <c r="O2958" i="3"/>
  <c r="O2957" i="3"/>
  <c r="O2956" i="3"/>
  <c r="O2955" i="3"/>
  <c r="O2954" i="3"/>
  <c r="O2953" i="3"/>
  <c r="O2952" i="3"/>
  <c r="O2951" i="3"/>
  <c r="O2950" i="3"/>
  <c r="O2949" i="3"/>
  <c r="O2948" i="3"/>
  <c r="O2947" i="3"/>
  <c r="O2946" i="3"/>
  <c r="O2945" i="3"/>
  <c r="O2944" i="3"/>
  <c r="O2943" i="3"/>
  <c r="O2942" i="3"/>
  <c r="O2941" i="3"/>
  <c r="O2940" i="3"/>
  <c r="O2939" i="3"/>
  <c r="O2938" i="3"/>
  <c r="O2937" i="3"/>
  <c r="O2936" i="3"/>
  <c r="O2935" i="3"/>
  <c r="O2934" i="3"/>
  <c r="O2933" i="3"/>
  <c r="O2932" i="3"/>
  <c r="O2931" i="3"/>
  <c r="O2930" i="3"/>
  <c r="O2929" i="3"/>
  <c r="O2928" i="3"/>
  <c r="O2927" i="3"/>
  <c r="O2926" i="3"/>
  <c r="O2925" i="3"/>
  <c r="O2924" i="3"/>
  <c r="O2923" i="3"/>
  <c r="O2922" i="3"/>
  <c r="O2921" i="3"/>
  <c r="O2920" i="3"/>
  <c r="O2919" i="3"/>
  <c r="O2918" i="3"/>
  <c r="O2917" i="3"/>
  <c r="O2916" i="3"/>
  <c r="O2915" i="3"/>
  <c r="O2914" i="3"/>
  <c r="O2913" i="3"/>
  <c r="O2912" i="3"/>
  <c r="O2911" i="3"/>
  <c r="O2910" i="3"/>
  <c r="O2909" i="3"/>
  <c r="O2908" i="3"/>
  <c r="O2907" i="3"/>
  <c r="O2906" i="3"/>
  <c r="O2905" i="3"/>
  <c r="O2904" i="3"/>
  <c r="O2903" i="3"/>
  <c r="O2902" i="3"/>
  <c r="O2901" i="3"/>
  <c r="O2900" i="3"/>
  <c r="O2899" i="3"/>
  <c r="O2898" i="3"/>
  <c r="O2897" i="3"/>
  <c r="O2896" i="3"/>
  <c r="O2895" i="3"/>
  <c r="O2894" i="3"/>
  <c r="O2893" i="3"/>
  <c r="O2892" i="3"/>
  <c r="O2891" i="3"/>
  <c r="O2890" i="3"/>
  <c r="O2889" i="3"/>
  <c r="O2888" i="3"/>
  <c r="O2887" i="3"/>
  <c r="O2886" i="3"/>
  <c r="O2885" i="3"/>
  <c r="O2884" i="3"/>
  <c r="O2883" i="3"/>
  <c r="O2882" i="3"/>
  <c r="O2881" i="3"/>
  <c r="O2880" i="3"/>
  <c r="O2879" i="3"/>
  <c r="O2878" i="3"/>
  <c r="O2877" i="3"/>
  <c r="O2876" i="3"/>
  <c r="O2875" i="3"/>
  <c r="O2874" i="3"/>
  <c r="O2873" i="3"/>
  <c r="O2872" i="3"/>
  <c r="O2871" i="3"/>
  <c r="O2870" i="3"/>
  <c r="O2869" i="3"/>
  <c r="O2868" i="3"/>
  <c r="O2867" i="3"/>
  <c r="O2866" i="3"/>
  <c r="O2865" i="3"/>
  <c r="O2864" i="3"/>
  <c r="O2863" i="3"/>
  <c r="O2862" i="3"/>
  <c r="O2861" i="3"/>
  <c r="O2860" i="3"/>
  <c r="O2859" i="3"/>
  <c r="O2858" i="3"/>
  <c r="O2857" i="3"/>
  <c r="O2856" i="3"/>
  <c r="O2855" i="3"/>
  <c r="O2854" i="3"/>
  <c r="O2853" i="3"/>
  <c r="O2852" i="3"/>
  <c r="O2851" i="3"/>
  <c r="O2850" i="3"/>
  <c r="O2849" i="3"/>
  <c r="O2848" i="3"/>
  <c r="O2847" i="3"/>
  <c r="O2846" i="3"/>
  <c r="O2845" i="3"/>
  <c r="O2844" i="3"/>
  <c r="O2843" i="3"/>
  <c r="O2842" i="3"/>
  <c r="O2841" i="3"/>
  <c r="O2840" i="3"/>
  <c r="O2839" i="3"/>
  <c r="O2838" i="3"/>
  <c r="O2837" i="3"/>
  <c r="O2836" i="3"/>
  <c r="O2835" i="3"/>
  <c r="O2834" i="3"/>
  <c r="O2833" i="3"/>
  <c r="O2832" i="3"/>
  <c r="O2831" i="3"/>
  <c r="O2830" i="3"/>
  <c r="O2829" i="3"/>
  <c r="O2828" i="3"/>
  <c r="O2827" i="3"/>
  <c r="O2826" i="3"/>
  <c r="O2825" i="3"/>
  <c r="O2824" i="3"/>
  <c r="O2823" i="3"/>
  <c r="O2822" i="3"/>
  <c r="O2821" i="3"/>
  <c r="O2820" i="3"/>
  <c r="O2819" i="3"/>
  <c r="O2818" i="3"/>
  <c r="O2817" i="3"/>
  <c r="O2816" i="3"/>
  <c r="O2815" i="3"/>
  <c r="O2814" i="3"/>
  <c r="O2813" i="3"/>
  <c r="O2812" i="3"/>
  <c r="O2811" i="3"/>
  <c r="O2810" i="3"/>
  <c r="O2809" i="3"/>
  <c r="O2808" i="3"/>
  <c r="O2807" i="3"/>
  <c r="O2806" i="3"/>
  <c r="O2805" i="3"/>
  <c r="O2804" i="3"/>
  <c r="O2803" i="3"/>
  <c r="O2802" i="3"/>
  <c r="O2801" i="3"/>
  <c r="O2800" i="3"/>
  <c r="O2799" i="3"/>
  <c r="O2798" i="3"/>
  <c r="O2797" i="3"/>
  <c r="O2796" i="3"/>
  <c r="O2795" i="3"/>
  <c r="O2794" i="3"/>
  <c r="O2793" i="3"/>
  <c r="O2792" i="3"/>
  <c r="O2791" i="3"/>
  <c r="O2790" i="3"/>
  <c r="O2789" i="3"/>
  <c r="O2788" i="3"/>
  <c r="O2787" i="3"/>
  <c r="O2786" i="3"/>
  <c r="O2785" i="3"/>
  <c r="O2784" i="3"/>
  <c r="O2783" i="3"/>
  <c r="P2782" i="3"/>
  <c r="O2782" i="3"/>
  <c r="P2781" i="3"/>
  <c r="O2781" i="3"/>
  <c r="P2780" i="3"/>
  <c r="O2780" i="3"/>
  <c r="P2779" i="3"/>
  <c r="O2779" i="3"/>
  <c r="P2778" i="3"/>
  <c r="O2778" i="3"/>
  <c r="P2777" i="3"/>
  <c r="O2777" i="3"/>
  <c r="P2776" i="3"/>
  <c r="O2776" i="3"/>
  <c r="P2775" i="3"/>
  <c r="O2775" i="3"/>
  <c r="P2774" i="3"/>
  <c r="O2774" i="3"/>
  <c r="P2773" i="3"/>
  <c r="O2773" i="3"/>
  <c r="P2772" i="3"/>
  <c r="O2772" i="3"/>
  <c r="P2771" i="3"/>
  <c r="O2771" i="3"/>
  <c r="P2770" i="3"/>
  <c r="O2770" i="3"/>
  <c r="P2769" i="3"/>
  <c r="O2769" i="3"/>
  <c r="P2768" i="3"/>
  <c r="O2768" i="3"/>
  <c r="P2767" i="3"/>
  <c r="O2767" i="3"/>
  <c r="P2766" i="3"/>
  <c r="O2766" i="3"/>
  <c r="P2765" i="3"/>
  <c r="O2765" i="3"/>
  <c r="P2764" i="3"/>
  <c r="O2764" i="3"/>
  <c r="P2763" i="3"/>
  <c r="O2763" i="3"/>
  <c r="P2762" i="3"/>
  <c r="O2762" i="3"/>
  <c r="P2761" i="3"/>
  <c r="O2761" i="3"/>
  <c r="P2760" i="3"/>
  <c r="O2760" i="3"/>
  <c r="P2759" i="3"/>
  <c r="O2759" i="3"/>
  <c r="P2758" i="3"/>
  <c r="O2758" i="3"/>
  <c r="P2757" i="3"/>
  <c r="O2757" i="3"/>
  <c r="P2756" i="3"/>
  <c r="O2756" i="3"/>
  <c r="P2755" i="3"/>
  <c r="O2755" i="3"/>
  <c r="P2754" i="3"/>
  <c r="O2754" i="3"/>
  <c r="P2753" i="3"/>
  <c r="O2753" i="3"/>
  <c r="P2752" i="3"/>
  <c r="O2752" i="3"/>
  <c r="P2751" i="3"/>
  <c r="O2751" i="3"/>
  <c r="P2750" i="3"/>
  <c r="O2750" i="3"/>
  <c r="P2749" i="3"/>
  <c r="O2749" i="3"/>
  <c r="P2748" i="3"/>
  <c r="O2748" i="3"/>
  <c r="P2747" i="3"/>
  <c r="O2747" i="3"/>
  <c r="P2746" i="3"/>
  <c r="O2746" i="3"/>
  <c r="P2745" i="3"/>
  <c r="O2745" i="3"/>
  <c r="P2744" i="3"/>
  <c r="O2744" i="3"/>
  <c r="P2743" i="3"/>
  <c r="O2743" i="3"/>
  <c r="P2742" i="3"/>
  <c r="O2742" i="3"/>
  <c r="P2741" i="3"/>
  <c r="O2741" i="3"/>
  <c r="P2740" i="3"/>
  <c r="O2740" i="3"/>
  <c r="P2739" i="3"/>
  <c r="O2739" i="3"/>
  <c r="P2738" i="3"/>
  <c r="O2738" i="3"/>
  <c r="P2737" i="3"/>
  <c r="O2737" i="3"/>
  <c r="P2736" i="3"/>
  <c r="O2736" i="3"/>
  <c r="P2735" i="3"/>
  <c r="O2735" i="3"/>
  <c r="P2734" i="3"/>
  <c r="O2734" i="3"/>
  <c r="P2733" i="3"/>
  <c r="O2733" i="3"/>
  <c r="P2732" i="3"/>
  <c r="O2732" i="3"/>
  <c r="P2731" i="3"/>
  <c r="O2731" i="3"/>
  <c r="P2730" i="3"/>
  <c r="O2730" i="3"/>
  <c r="P2729" i="3"/>
  <c r="O2729" i="3"/>
  <c r="P2728" i="3"/>
  <c r="O2728" i="3"/>
  <c r="P2727" i="3"/>
  <c r="O2727" i="3"/>
  <c r="P2726" i="3"/>
  <c r="O2726" i="3"/>
  <c r="P2725" i="3"/>
  <c r="O2725" i="3"/>
  <c r="P2724" i="3"/>
  <c r="O2724" i="3"/>
  <c r="P2723" i="3"/>
  <c r="O2723" i="3"/>
  <c r="O2722" i="3"/>
  <c r="O2721" i="3"/>
  <c r="O2720" i="3"/>
  <c r="O2719" i="3"/>
  <c r="O2718" i="3"/>
  <c r="O2717" i="3"/>
  <c r="O2716" i="3"/>
  <c r="O2715" i="3"/>
  <c r="O2714" i="3"/>
  <c r="O2713" i="3"/>
  <c r="O2712" i="3"/>
  <c r="O2711" i="3"/>
  <c r="O2710" i="3"/>
  <c r="O2709" i="3"/>
  <c r="O2708" i="3"/>
  <c r="O2707" i="3"/>
  <c r="O2706" i="3"/>
  <c r="O2705" i="3"/>
  <c r="O2704" i="3"/>
  <c r="O2703" i="3"/>
  <c r="P2702" i="3"/>
  <c r="O2702" i="3"/>
  <c r="P2701" i="3"/>
  <c r="O2701" i="3"/>
  <c r="P2700" i="3"/>
  <c r="O2700" i="3"/>
  <c r="P2699" i="3"/>
  <c r="O2699" i="3"/>
  <c r="P2698" i="3"/>
  <c r="O2698" i="3"/>
  <c r="P2697" i="3"/>
  <c r="O2697" i="3"/>
  <c r="P2696" i="3"/>
  <c r="O2696" i="3"/>
  <c r="P2695" i="3"/>
  <c r="O2695" i="3"/>
  <c r="P2694" i="3"/>
  <c r="O2694" i="3"/>
  <c r="P2693" i="3"/>
  <c r="O2693" i="3"/>
  <c r="P2692" i="3"/>
  <c r="O2692" i="3"/>
  <c r="P2691" i="3"/>
  <c r="O2691" i="3"/>
  <c r="P2690" i="3"/>
  <c r="O2690" i="3"/>
  <c r="P2689" i="3"/>
  <c r="O2689" i="3"/>
  <c r="P2688" i="3"/>
  <c r="O2688" i="3"/>
  <c r="P2687" i="3"/>
  <c r="O2687" i="3"/>
  <c r="P2686" i="3"/>
  <c r="O2686" i="3"/>
  <c r="P2685" i="3"/>
  <c r="O2685" i="3"/>
  <c r="P2684" i="3"/>
  <c r="O2684" i="3"/>
  <c r="P2683" i="3"/>
  <c r="O2683" i="3"/>
  <c r="P2682" i="3"/>
  <c r="O2682" i="3"/>
  <c r="P2681" i="3"/>
  <c r="O2681" i="3"/>
  <c r="P2680" i="3"/>
  <c r="O2680" i="3"/>
  <c r="P2679" i="3"/>
  <c r="O2679" i="3"/>
  <c r="P2678" i="3"/>
  <c r="O2678" i="3"/>
  <c r="P2677" i="3"/>
  <c r="O2677" i="3"/>
  <c r="P2676" i="3"/>
  <c r="O2676" i="3"/>
  <c r="P2675" i="3"/>
  <c r="O2675" i="3"/>
  <c r="P2674" i="3"/>
  <c r="O2674" i="3"/>
  <c r="P2673" i="3"/>
  <c r="O2673" i="3"/>
  <c r="P2672" i="3"/>
  <c r="O2672" i="3"/>
  <c r="P2671" i="3"/>
  <c r="O2671" i="3"/>
  <c r="P2670" i="3"/>
  <c r="O2670" i="3"/>
  <c r="P2669" i="3"/>
  <c r="O2669" i="3"/>
  <c r="P2668" i="3"/>
  <c r="O2668" i="3"/>
  <c r="P2667" i="3"/>
  <c r="O2667" i="3"/>
  <c r="P2666" i="3"/>
  <c r="O2666" i="3"/>
  <c r="P2665" i="3"/>
  <c r="O2665" i="3"/>
  <c r="P2664" i="3"/>
  <c r="O2664" i="3"/>
  <c r="P2663" i="3"/>
  <c r="O2663" i="3"/>
  <c r="P2662" i="3"/>
  <c r="O2662" i="3"/>
  <c r="P2661" i="3"/>
  <c r="O2661" i="3"/>
  <c r="P2660" i="3"/>
  <c r="O2660" i="3"/>
  <c r="P2659" i="3"/>
  <c r="O2659" i="3"/>
  <c r="P2658" i="3"/>
  <c r="O2658" i="3"/>
  <c r="P2657" i="3"/>
  <c r="O2657" i="3"/>
  <c r="P2656" i="3"/>
  <c r="O2656" i="3"/>
  <c r="P2655" i="3"/>
  <c r="O2655" i="3"/>
  <c r="P2654" i="3"/>
  <c r="O2654" i="3"/>
  <c r="P2653" i="3"/>
  <c r="O2653" i="3"/>
  <c r="P2652" i="3"/>
  <c r="O2652" i="3"/>
  <c r="P2651" i="3"/>
  <c r="O2651" i="3"/>
  <c r="P2650" i="3"/>
  <c r="O2650" i="3"/>
  <c r="P2649" i="3"/>
  <c r="O2649" i="3"/>
  <c r="P2648" i="3"/>
  <c r="O2648" i="3"/>
  <c r="P2647" i="3"/>
  <c r="O2647" i="3"/>
  <c r="P2646" i="3"/>
  <c r="O2646" i="3"/>
  <c r="P2645" i="3"/>
  <c r="O2645" i="3"/>
  <c r="P2644" i="3"/>
  <c r="O2644" i="3"/>
  <c r="P2643" i="3"/>
  <c r="O2643" i="3"/>
  <c r="P2642" i="3"/>
  <c r="O2642" i="3"/>
  <c r="P2641" i="3"/>
  <c r="O2641" i="3"/>
  <c r="P2640" i="3"/>
  <c r="O2640" i="3"/>
  <c r="P2639" i="3"/>
  <c r="O2639" i="3"/>
  <c r="P2638" i="3"/>
  <c r="O2638" i="3"/>
  <c r="P2637" i="3"/>
  <c r="O2637" i="3"/>
  <c r="P2636" i="3"/>
  <c r="O2636" i="3"/>
  <c r="P2635" i="3"/>
  <c r="O2635" i="3"/>
  <c r="P2634" i="3"/>
  <c r="O2634" i="3"/>
  <c r="P2633" i="3"/>
  <c r="O2633" i="3"/>
  <c r="P2632" i="3"/>
  <c r="O2632" i="3"/>
  <c r="P2631" i="3"/>
  <c r="O2631" i="3"/>
  <c r="P2630" i="3"/>
  <c r="O2630" i="3"/>
  <c r="P2629" i="3"/>
  <c r="O2629" i="3"/>
  <c r="P2628" i="3"/>
  <c r="O2628" i="3"/>
  <c r="P2627" i="3"/>
  <c r="O2627" i="3"/>
  <c r="P2626" i="3"/>
  <c r="O2626" i="3"/>
  <c r="P2625" i="3"/>
  <c r="O2625" i="3"/>
  <c r="P2624" i="3"/>
  <c r="O2624" i="3"/>
  <c r="P2623" i="3"/>
  <c r="O2623" i="3"/>
  <c r="P2622" i="3"/>
  <c r="O2622" i="3"/>
  <c r="P2621" i="3"/>
  <c r="O2621" i="3"/>
  <c r="P2620" i="3"/>
  <c r="O2620" i="3"/>
  <c r="P2619" i="3"/>
  <c r="O2619" i="3"/>
  <c r="P2618" i="3"/>
  <c r="O2618" i="3"/>
  <c r="P2617" i="3"/>
  <c r="O2617" i="3"/>
  <c r="P2616" i="3"/>
  <c r="O2616" i="3"/>
  <c r="P2615" i="3"/>
  <c r="O2615" i="3"/>
  <c r="P2614" i="3"/>
  <c r="O2614" i="3"/>
  <c r="P2613" i="3"/>
  <c r="O2613" i="3"/>
  <c r="P2612" i="3"/>
  <c r="O2612" i="3"/>
  <c r="P2611" i="3"/>
  <c r="O2611" i="3"/>
  <c r="P2610" i="3"/>
  <c r="O2610" i="3"/>
  <c r="P2609" i="3"/>
  <c r="O2609" i="3"/>
  <c r="P2608" i="3"/>
  <c r="O2608" i="3"/>
  <c r="P2607" i="3"/>
  <c r="O2607" i="3"/>
  <c r="P2606" i="3"/>
  <c r="O2606" i="3"/>
  <c r="P2605" i="3"/>
  <c r="O2605" i="3"/>
  <c r="P2604" i="3"/>
  <c r="O2604" i="3"/>
  <c r="P2603" i="3"/>
  <c r="O2603" i="3"/>
  <c r="P2602" i="3"/>
  <c r="O2602" i="3"/>
  <c r="P2601" i="3"/>
  <c r="O2601" i="3"/>
  <c r="P2600" i="3"/>
  <c r="O2600" i="3"/>
  <c r="P2599" i="3"/>
  <c r="O2599" i="3"/>
  <c r="P2598" i="3"/>
  <c r="O2598" i="3"/>
  <c r="P2597" i="3"/>
  <c r="O2597" i="3"/>
  <c r="P2596" i="3"/>
  <c r="O2596" i="3"/>
  <c r="P2595" i="3"/>
  <c r="O2595" i="3"/>
  <c r="P2594" i="3"/>
  <c r="O2594" i="3"/>
  <c r="P2593" i="3"/>
  <c r="O2593" i="3"/>
  <c r="P2592" i="3"/>
  <c r="O2592" i="3"/>
  <c r="P2591" i="3"/>
  <c r="O2591" i="3"/>
  <c r="P2590" i="3"/>
  <c r="O2590" i="3"/>
  <c r="P2589" i="3"/>
  <c r="O2589" i="3"/>
  <c r="P2588" i="3"/>
  <c r="O2588" i="3"/>
  <c r="P2587" i="3"/>
  <c r="O2587" i="3"/>
  <c r="P2586" i="3"/>
  <c r="O2586" i="3"/>
  <c r="P2585" i="3"/>
  <c r="O2585" i="3"/>
  <c r="P2584" i="3"/>
  <c r="O2584" i="3"/>
  <c r="P2583" i="3"/>
  <c r="O2583" i="3"/>
  <c r="P2582" i="3"/>
  <c r="O2582" i="3"/>
  <c r="P2581" i="3"/>
  <c r="O2581" i="3"/>
  <c r="P2580" i="3"/>
  <c r="O2580" i="3"/>
  <c r="P2579" i="3"/>
  <c r="O2579" i="3"/>
  <c r="P2578" i="3"/>
  <c r="O2578" i="3"/>
  <c r="P2577" i="3"/>
  <c r="O2577" i="3"/>
  <c r="P2576" i="3"/>
  <c r="O2576" i="3"/>
  <c r="P2575" i="3"/>
  <c r="O2575" i="3"/>
  <c r="P2574" i="3"/>
  <c r="O2574" i="3"/>
  <c r="P2573" i="3"/>
  <c r="O2573" i="3"/>
  <c r="P2572" i="3"/>
  <c r="O2572" i="3"/>
  <c r="P2571" i="3"/>
  <c r="O2571" i="3"/>
  <c r="P2570" i="3"/>
  <c r="O2570" i="3"/>
  <c r="P2569" i="3"/>
  <c r="O2569" i="3"/>
  <c r="P2568" i="3"/>
  <c r="O2568" i="3"/>
  <c r="P2567" i="3"/>
  <c r="O2567" i="3"/>
  <c r="P2566" i="3"/>
  <c r="O2566" i="3"/>
  <c r="P2565" i="3"/>
  <c r="O2565" i="3"/>
  <c r="P2564" i="3"/>
  <c r="O2564" i="3"/>
  <c r="P2563" i="3"/>
  <c r="O2563" i="3"/>
  <c r="P2562" i="3"/>
  <c r="O2562" i="3"/>
  <c r="P2561" i="3"/>
  <c r="O2561" i="3"/>
  <c r="P2560" i="3"/>
  <c r="O2560" i="3"/>
  <c r="P2559" i="3"/>
  <c r="O2559" i="3"/>
  <c r="P2558" i="3"/>
  <c r="O2558" i="3"/>
  <c r="P2557" i="3"/>
  <c r="O2557" i="3"/>
  <c r="P2556" i="3"/>
  <c r="O2556" i="3"/>
  <c r="P2555" i="3"/>
  <c r="O2555" i="3"/>
  <c r="P2554" i="3"/>
  <c r="O2554" i="3"/>
  <c r="P2553" i="3"/>
  <c r="O2553" i="3"/>
  <c r="P2552" i="3"/>
  <c r="O2552" i="3"/>
  <c r="P2551" i="3"/>
  <c r="O2551" i="3"/>
  <c r="P2550" i="3"/>
  <c r="O2550" i="3"/>
  <c r="P2549" i="3"/>
  <c r="O2549" i="3"/>
  <c r="P2548" i="3"/>
  <c r="O2548" i="3"/>
  <c r="P2547" i="3"/>
  <c r="O2547" i="3"/>
  <c r="P2546" i="3"/>
  <c r="O2546" i="3"/>
  <c r="P2545" i="3"/>
  <c r="O2545" i="3"/>
  <c r="P2544" i="3"/>
  <c r="O2544" i="3"/>
  <c r="P2543" i="3"/>
  <c r="O2543" i="3"/>
  <c r="P2542" i="3"/>
  <c r="O2542" i="3"/>
  <c r="P2541" i="3"/>
  <c r="O2541" i="3"/>
  <c r="P2540" i="3"/>
  <c r="O2540" i="3"/>
  <c r="P2539" i="3"/>
  <c r="O2539" i="3"/>
  <c r="P2538" i="3"/>
  <c r="O2538" i="3"/>
  <c r="P2537" i="3"/>
  <c r="O2537" i="3"/>
  <c r="P2536" i="3"/>
  <c r="O2536" i="3"/>
  <c r="P2535" i="3"/>
  <c r="O2535" i="3"/>
  <c r="P2534" i="3"/>
  <c r="O2534" i="3"/>
  <c r="P2533" i="3"/>
  <c r="O2533" i="3"/>
  <c r="P2532" i="3"/>
  <c r="O2532" i="3"/>
  <c r="P2531" i="3"/>
  <c r="O2531" i="3"/>
  <c r="P2530" i="3"/>
  <c r="O2530" i="3"/>
  <c r="P2529" i="3"/>
  <c r="O2529" i="3"/>
  <c r="P2528" i="3"/>
  <c r="O2528" i="3"/>
  <c r="P2527" i="3"/>
  <c r="O2527" i="3"/>
  <c r="P2526" i="3"/>
  <c r="O2526" i="3"/>
  <c r="P2525" i="3"/>
  <c r="O2525" i="3"/>
  <c r="P2524" i="3"/>
  <c r="O2524" i="3"/>
  <c r="P2523" i="3"/>
  <c r="O2523" i="3"/>
  <c r="P2522" i="3"/>
  <c r="O2522" i="3"/>
  <c r="P2521" i="3"/>
  <c r="O2521" i="3"/>
  <c r="P2520" i="3"/>
  <c r="O2520" i="3"/>
  <c r="P2519" i="3"/>
  <c r="O2519" i="3"/>
  <c r="P2518" i="3"/>
  <c r="O2518" i="3"/>
  <c r="P2517" i="3"/>
  <c r="O2517" i="3"/>
  <c r="P2516" i="3"/>
  <c r="O2516" i="3"/>
  <c r="P2515" i="3"/>
  <c r="O2515" i="3"/>
  <c r="P2514" i="3"/>
  <c r="O2514" i="3"/>
  <c r="P2513" i="3"/>
  <c r="O2513" i="3"/>
  <c r="P2512" i="3"/>
  <c r="O2512" i="3"/>
  <c r="P2511" i="3"/>
  <c r="O2511" i="3"/>
  <c r="P2510" i="3"/>
  <c r="O2510" i="3"/>
  <c r="P2509" i="3"/>
  <c r="O2509" i="3"/>
  <c r="P2508" i="3"/>
  <c r="O2508" i="3"/>
  <c r="P2507" i="3"/>
  <c r="O2507" i="3"/>
  <c r="P2506" i="3"/>
  <c r="O2506" i="3"/>
  <c r="P2505" i="3"/>
  <c r="O2505" i="3"/>
  <c r="P2504" i="3"/>
  <c r="O2504" i="3"/>
  <c r="P2503" i="3"/>
  <c r="O2503" i="3"/>
  <c r="P2502" i="3"/>
  <c r="O2502" i="3"/>
  <c r="P2501" i="3"/>
  <c r="O2501" i="3"/>
  <c r="P2500" i="3"/>
  <c r="O2500" i="3"/>
  <c r="P2499" i="3"/>
  <c r="O2499" i="3"/>
  <c r="P2498" i="3"/>
  <c r="O2498" i="3"/>
  <c r="P2497" i="3"/>
  <c r="O2497" i="3"/>
  <c r="P2496" i="3"/>
  <c r="O2496" i="3"/>
  <c r="P2495" i="3"/>
  <c r="O2495" i="3"/>
  <c r="P2494" i="3"/>
  <c r="O2494" i="3"/>
  <c r="P2493" i="3"/>
  <c r="O2493" i="3"/>
  <c r="P2492" i="3"/>
  <c r="O2492" i="3"/>
  <c r="P2491" i="3"/>
  <c r="O2491" i="3"/>
  <c r="P2490" i="3"/>
  <c r="O2490" i="3"/>
  <c r="P2489" i="3"/>
  <c r="O2489" i="3"/>
  <c r="P2488" i="3"/>
  <c r="O2488" i="3"/>
  <c r="P2487" i="3"/>
  <c r="O2487" i="3"/>
  <c r="P2486" i="3"/>
  <c r="O2486" i="3"/>
  <c r="P2485" i="3"/>
  <c r="O2485" i="3"/>
  <c r="P2484" i="3"/>
  <c r="O2484" i="3"/>
  <c r="P2483" i="3"/>
  <c r="O2483" i="3"/>
  <c r="P2482" i="3"/>
  <c r="O2482" i="3"/>
  <c r="P2481" i="3"/>
  <c r="O2481" i="3"/>
  <c r="P2480" i="3"/>
  <c r="O2480" i="3"/>
  <c r="P2479" i="3"/>
  <c r="O2479" i="3"/>
  <c r="P2478" i="3"/>
  <c r="O2478" i="3"/>
  <c r="P2477" i="3"/>
  <c r="O2477" i="3"/>
  <c r="P2476" i="3"/>
  <c r="O2476" i="3"/>
  <c r="P2475" i="3"/>
  <c r="O2475" i="3"/>
  <c r="P2474" i="3"/>
  <c r="O2474" i="3"/>
  <c r="P2473" i="3"/>
  <c r="O2473" i="3"/>
  <c r="P2472" i="3"/>
  <c r="O2472" i="3"/>
  <c r="P2471" i="3"/>
  <c r="O2471" i="3"/>
  <c r="P2470" i="3"/>
  <c r="O2470" i="3"/>
  <c r="P2469" i="3"/>
  <c r="O2469" i="3"/>
  <c r="P2468" i="3"/>
  <c r="O2468" i="3"/>
  <c r="P2467" i="3"/>
  <c r="O2467" i="3"/>
  <c r="P2466" i="3"/>
  <c r="O2466" i="3"/>
  <c r="P2465" i="3"/>
  <c r="O2465" i="3"/>
  <c r="P2464" i="3"/>
  <c r="O2464" i="3"/>
  <c r="P2463" i="3"/>
  <c r="O2463" i="3"/>
  <c r="P2462" i="3"/>
  <c r="O2462" i="3"/>
  <c r="P2461" i="3"/>
  <c r="O2461" i="3"/>
  <c r="P2460" i="3"/>
  <c r="O2460" i="3"/>
  <c r="P2459" i="3"/>
  <c r="O2459" i="3"/>
  <c r="P2458" i="3"/>
  <c r="O2458" i="3"/>
  <c r="P2457" i="3"/>
  <c r="O2457" i="3"/>
  <c r="P2456" i="3"/>
  <c r="O2456" i="3"/>
  <c r="P2455" i="3"/>
  <c r="O2455" i="3"/>
  <c r="P2454" i="3"/>
  <c r="O2454" i="3"/>
  <c r="P2453" i="3"/>
  <c r="O2453" i="3"/>
  <c r="P2452" i="3"/>
  <c r="O2452" i="3"/>
  <c r="P2451" i="3"/>
  <c r="O2451" i="3"/>
  <c r="P2450" i="3"/>
  <c r="O2450" i="3"/>
  <c r="P2449" i="3"/>
  <c r="O2449" i="3"/>
  <c r="P2448" i="3"/>
  <c r="O2448" i="3"/>
  <c r="P2447" i="3"/>
  <c r="O2447" i="3"/>
  <c r="P2446" i="3"/>
  <c r="O2446" i="3"/>
  <c r="P2445" i="3"/>
  <c r="O2445" i="3"/>
  <c r="P2444" i="3"/>
  <c r="O2444" i="3"/>
  <c r="P2443" i="3"/>
  <c r="O2443" i="3"/>
  <c r="P2442" i="3"/>
  <c r="O2442" i="3"/>
  <c r="P2441" i="3"/>
  <c r="O2441" i="3"/>
  <c r="P2440" i="3"/>
  <c r="O2440" i="3"/>
  <c r="P2439" i="3"/>
  <c r="O2439" i="3"/>
  <c r="P2438" i="3"/>
  <c r="O2438" i="3"/>
  <c r="P2437" i="3"/>
  <c r="O2437" i="3"/>
  <c r="P2436" i="3"/>
  <c r="O2436" i="3"/>
  <c r="P2435" i="3"/>
  <c r="O2435" i="3"/>
  <c r="P2434" i="3"/>
  <c r="O2434" i="3"/>
  <c r="P2433" i="3"/>
  <c r="O2433" i="3"/>
  <c r="P2432" i="3"/>
  <c r="O2432" i="3"/>
  <c r="P2431" i="3"/>
  <c r="O2431" i="3"/>
  <c r="P2430" i="3"/>
  <c r="O2430" i="3"/>
  <c r="P2429" i="3"/>
  <c r="O2429" i="3"/>
  <c r="P2428" i="3"/>
  <c r="O2428" i="3"/>
  <c r="P2427" i="3"/>
  <c r="O2427" i="3"/>
  <c r="P2426" i="3"/>
  <c r="O2426" i="3"/>
  <c r="P2425" i="3"/>
  <c r="O2425" i="3"/>
  <c r="P2424" i="3"/>
  <c r="O2424" i="3"/>
  <c r="P2423" i="3"/>
  <c r="O2423" i="3"/>
  <c r="P2422" i="3"/>
  <c r="O2422" i="3"/>
  <c r="P2421" i="3"/>
  <c r="O2421" i="3"/>
  <c r="P2420" i="3"/>
  <c r="O2420" i="3"/>
  <c r="P2419" i="3"/>
  <c r="O2419" i="3"/>
  <c r="P2418" i="3"/>
  <c r="O2418" i="3"/>
  <c r="P2417" i="3"/>
  <c r="O2417" i="3"/>
  <c r="P2416" i="3"/>
  <c r="O2416" i="3"/>
  <c r="P2415" i="3"/>
  <c r="O2415" i="3"/>
  <c r="P2414" i="3"/>
  <c r="O2414" i="3"/>
  <c r="P2413" i="3"/>
  <c r="O2413" i="3"/>
  <c r="P2412" i="3"/>
  <c r="O2412" i="3"/>
  <c r="P2411" i="3"/>
  <c r="O2411" i="3"/>
  <c r="P2410" i="3"/>
  <c r="O2410" i="3"/>
  <c r="P2409" i="3"/>
  <c r="O2409" i="3"/>
  <c r="P2408" i="3"/>
  <c r="O2408" i="3"/>
  <c r="P2407" i="3"/>
  <c r="O2407" i="3"/>
  <c r="P2406" i="3"/>
  <c r="O2406" i="3"/>
  <c r="P2405" i="3"/>
  <c r="O2405" i="3"/>
  <c r="P2404" i="3"/>
  <c r="O2404" i="3"/>
  <c r="P2403" i="3"/>
  <c r="O2403" i="3"/>
  <c r="P2402" i="3"/>
  <c r="O2402" i="3"/>
  <c r="P2401" i="3"/>
  <c r="O2401" i="3"/>
  <c r="P2400" i="3"/>
  <c r="O2400" i="3"/>
  <c r="P2399" i="3"/>
  <c r="O2399" i="3"/>
  <c r="P2398" i="3"/>
  <c r="O2398" i="3"/>
  <c r="P2397" i="3"/>
  <c r="O2397" i="3"/>
  <c r="P2396" i="3"/>
  <c r="O2396" i="3"/>
  <c r="P2395" i="3"/>
  <c r="O2395" i="3"/>
  <c r="P2394" i="3"/>
  <c r="O2394" i="3"/>
  <c r="P2393" i="3"/>
  <c r="O2393" i="3"/>
  <c r="P2392" i="3"/>
  <c r="O2392" i="3"/>
  <c r="P2391" i="3"/>
  <c r="O2391" i="3"/>
  <c r="P2390" i="3"/>
  <c r="O2390" i="3"/>
  <c r="P2389" i="3"/>
  <c r="O2389" i="3"/>
  <c r="P2388" i="3"/>
  <c r="O2388" i="3"/>
  <c r="P2387" i="3"/>
  <c r="O2387" i="3"/>
  <c r="P2386" i="3"/>
  <c r="O2386" i="3"/>
  <c r="P2385" i="3"/>
  <c r="O2385" i="3"/>
  <c r="P2384" i="3"/>
  <c r="O2384" i="3"/>
  <c r="P2383" i="3"/>
  <c r="O2383" i="3"/>
  <c r="P2382" i="3"/>
  <c r="O2382" i="3"/>
  <c r="P2381" i="3"/>
  <c r="O2381" i="3"/>
  <c r="P2380" i="3"/>
  <c r="O2380" i="3"/>
  <c r="P2379" i="3"/>
  <c r="O2379" i="3"/>
  <c r="P2378" i="3"/>
  <c r="O2378" i="3"/>
  <c r="P2377" i="3"/>
  <c r="O2377" i="3"/>
  <c r="P2376" i="3"/>
  <c r="O2376" i="3"/>
  <c r="P2375" i="3"/>
  <c r="O2375" i="3"/>
  <c r="P2374" i="3"/>
  <c r="O2374" i="3"/>
  <c r="P2373" i="3"/>
  <c r="O2373" i="3"/>
  <c r="P2372" i="3"/>
  <c r="O2372" i="3"/>
  <c r="P2371" i="3"/>
  <c r="O2371" i="3"/>
  <c r="P2370" i="3"/>
  <c r="O2370" i="3"/>
  <c r="P2369" i="3"/>
  <c r="O2369" i="3"/>
  <c r="P2368" i="3"/>
  <c r="O2368" i="3"/>
  <c r="P2367" i="3"/>
  <c r="O2367" i="3"/>
  <c r="P2366" i="3"/>
  <c r="O2366" i="3"/>
  <c r="P2365" i="3"/>
  <c r="O2365" i="3"/>
  <c r="P2364" i="3"/>
  <c r="O2364" i="3"/>
  <c r="P2363" i="3"/>
  <c r="O2363" i="3"/>
  <c r="P2362" i="3"/>
  <c r="O2362" i="3"/>
  <c r="P2361" i="3"/>
  <c r="O2361" i="3"/>
  <c r="P2360" i="3"/>
  <c r="O2360" i="3"/>
  <c r="P2359" i="3"/>
  <c r="O2359" i="3"/>
  <c r="P2358" i="3"/>
  <c r="O2358" i="3"/>
  <c r="P2357" i="3"/>
  <c r="O2357" i="3"/>
  <c r="P2356" i="3"/>
  <c r="O2356" i="3"/>
  <c r="P2355" i="3"/>
  <c r="O2355" i="3"/>
  <c r="P2354" i="3"/>
  <c r="O2354" i="3"/>
  <c r="P2353" i="3"/>
  <c r="O2353" i="3"/>
  <c r="P2352" i="3"/>
  <c r="O2352" i="3"/>
  <c r="P2351" i="3"/>
  <c r="O2351" i="3"/>
  <c r="P2350" i="3"/>
  <c r="O2350" i="3"/>
  <c r="P2349" i="3"/>
  <c r="O2349" i="3"/>
  <c r="P2348" i="3"/>
  <c r="O2348" i="3"/>
  <c r="P2347" i="3"/>
  <c r="O2347" i="3"/>
  <c r="P2346" i="3"/>
  <c r="O2346" i="3"/>
  <c r="P2345" i="3"/>
  <c r="O2345" i="3"/>
  <c r="P2344" i="3"/>
  <c r="O2344" i="3"/>
  <c r="P2343" i="3"/>
  <c r="O2343" i="3"/>
  <c r="P2342" i="3"/>
  <c r="O2342" i="3"/>
  <c r="P2341" i="3"/>
  <c r="O2341" i="3"/>
  <c r="P2340" i="3"/>
  <c r="O2340" i="3"/>
  <c r="P2339" i="3"/>
  <c r="O2339" i="3"/>
  <c r="P2338" i="3"/>
  <c r="O2338" i="3"/>
  <c r="P2337" i="3"/>
  <c r="O2337" i="3"/>
  <c r="P2336" i="3"/>
  <c r="O2336" i="3"/>
  <c r="P2335" i="3"/>
  <c r="O2335" i="3"/>
  <c r="P2334" i="3"/>
  <c r="O2334" i="3"/>
  <c r="P2333" i="3"/>
  <c r="O2333" i="3"/>
  <c r="P2332" i="3"/>
  <c r="O2332" i="3"/>
  <c r="P2331" i="3"/>
  <c r="O2331" i="3"/>
  <c r="P2330" i="3"/>
  <c r="O2330" i="3"/>
  <c r="P2329" i="3"/>
  <c r="O2329" i="3"/>
  <c r="P2328" i="3"/>
  <c r="O2328" i="3"/>
  <c r="P2327" i="3"/>
  <c r="O2327" i="3"/>
  <c r="P2326" i="3"/>
  <c r="O2326" i="3"/>
  <c r="P2325" i="3"/>
  <c r="O2325" i="3"/>
  <c r="P2324" i="3"/>
  <c r="O2324" i="3"/>
  <c r="P2323" i="3"/>
  <c r="O2323" i="3"/>
  <c r="P2322" i="3"/>
  <c r="O2322" i="3"/>
  <c r="P2321" i="3"/>
  <c r="O2321" i="3"/>
  <c r="P2320" i="3"/>
  <c r="O2320" i="3"/>
  <c r="P2319" i="3"/>
  <c r="O2319" i="3"/>
  <c r="P2318" i="3"/>
  <c r="O2318" i="3"/>
  <c r="P2317" i="3"/>
  <c r="O2317" i="3"/>
  <c r="P2316" i="3"/>
  <c r="O2316" i="3"/>
  <c r="P2315" i="3"/>
  <c r="O2315" i="3"/>
  <c r="P2314" i="3"/>
  <c r="O2314" i="3"/>
  <c r="P2313" i="3"/>
  <c r="O2313" i="3"/>
  <c r="P2312" i="3"/>
  <c r="O2312" i="3"/>
  <c r="P2311" i="3"/>
  <c r="O2311" i="3"/>
  <c r="P2310" i="3"/>
  <c r="O2310" i="3"/>
  <c r="P2309" i="3"/>
  <c r="O2309" i="3"/>
  <c r="P2308" i="3"/>
  <c r="O2308" i="3"/>
  <c r="P2307" i="3"/>
  <c r="O2307" i="3"/>
  <c r="P2306" i="3"/>
  <c r="O2306" i="3"/>
  <c r="P2305" i="3"/>
  <c r="O2305" i="3"/>
  <c r="P2304" i="3"/>
  <c r="O2304" i="3"/>
  <c r="P2303" i="3"/>
  <c r="O2303" i="3"/>
  <c r="P2302" i="3"/>
  <c r="O2302" i="3"/>
  <c r="P2301" i="3"/>
  <c r="O2301" i="3"/>
  <c r="P2300" i="3"/>
  <c r="O2300" i="3"/>
  <c r="P2299" i="3"/>
  <c r="O2299" i="3"/>
  <c r="P2298" i="3"/>
  <c r="O2298" i="3"/>
  <c r="P2297" i="3"/>
  <c r="O2297" i="3"/>
  <c r="P2296" i="3"/>
  <c r="O2296" i="3"/>
  <c r="P2295" i="3"/>
  <c r="O2295" i="3"/>
  <c r="P2294" i="3"/>
  <c r="O2294" i="3"/>
  <c r="P2293" i="3"/>
  <c r="O2293" i="3"/>
  <c r="P2292" i="3"/>
  <c r="O2292" i="3"/>
  <c r="P2291" i="3"/>
  <c r="O2291" i="3"/>
  <c r="P2290" i="3"/>
  <c r="O2290" i="3"/>
  <c r="P2289" i="3"/>
  <c r="O2289" i="3"/>
  <c r="P2288" i="3"/>
  <c r="O2288" i="3"/>
  <c r="P2287" i="3"/>
  <c r="O2287" i="3"/>
  <c r="P2286" i="3"/>
  <c r="O2286" i="3"/>
  <c r="P2285" i="3"/>
  <c r="O2285" i="3"/>
  <c r="P2284" i="3"/>
  <c r="O2284" i="3"/>
  <c r="P2283" i="3"/>
  <c r="O2283" i="3"/>
  <c r="P2282" i="3"/>
  <c r="O2282" i="3"/>
  <c r="P2281" i="3"/>
  <c r="O2281" i="3"/>
  <c r="P2280" i="3"/>
  <c r="O2280" i="3"/>
  <c r="P2279" i="3"/>
  <c r="O2279" i="3"/>
  <c r="P2278" i="3"/>
  <c r="O2278" i="3"/>
  <c r="P2277" i="3"/>
  <c r="O2277" i="3"/>
  <c r="P2276" i="3"/>
  <c r="O2276" i="3"/>
  <c r="P2275" i="3"/>
  <c r="O2275" i="3"/>
  <c r="P2274" i="3"/>
  <c r="O2274" i="3"/>
  <c r="P2273" i="3"/>
  <c r="O2273" i="3"/>
  <c r="P2272" i="3"/>
  <c r="O2272" i="3"/>
  <c r="P2271" i="3"/>
  <c r="O2271" i="3"/>
  <c r="P2270" i="3"/>
  <c r="O2270" i="3"/>
  <c r="P2269" i="3"/>
  <c r="O2269" i="3"/>
  <c r="P2268" i="3"/>
  <c r="O2268" i="3"/>
  <c r="P2267" i="3"/>
  <c r="O2267" i="3"/>
  <c r="P2266" i="3"/>
  <c r="O2266" i="3"/>
  <c r="P2265" i="3"/>
  <c r="O2265" i="3"/>
  <c r="P2264" i="3"/>
  <c r="O2264" i="3"/>
  <c r="P2263" i="3"/>
  <c r="O2263" i="3"/>
  <c r="P2262" i="3"/>
  <c r="O2262" i="3"/>
  <c r="P2261" i="3"/>
  <c r="O2261" i="3"/>
  <c r="P2260" i="3"/>
  <c r="O2260" i="3"/>
  <c r="P2259" i="3"/>
  <c r="O2259" i="3"/>
  <c r="P2258" i="3"/>
  <c r="O2258" i="3"/>
  <c r="P2257" i="3"/>
  <c r="O2257" i="3"/>
  <c r="P2256" i="3"/>
  <c r="O2256" i="3"/>
  <c r="P2255" i="3"/>
  <c r="O2255" i="3"/>
  <c r="P2254" i="3"/>
  <c r="O2254" i="3"/>
  <c r="P2253" i="3"/>
  <c r="O2253" i="3"/>
  <c r="P2252" i="3"/>
  <c r="O2252" i="3"/>
  <c r="P2251" i="3"/>
  <c r="O2251" i="3"/>
  <c r="P2250" i="3"/>
  <c r="O2250" i="3"/>
  <c r="P2249" i="3"/>
  <c r="O2249" i="3"/>
  <c r="P2248" i="3"/>
  <c r="O2248" i="3"/>
  <c r="P2247" i="3"/>
  <c r="O2247" i="3"/>
  <c r="P2246" i="3"/>
  <c r="O2246" i="3"/>
  <c r="P2245" i="3"/>
  <c r="O2245" i="3"/>
  <c r="P2244" i="3"/>
  <c r="O2244" i="3"/>
  <c r="P2243" i="3"/>
  <c r="O2243" i="3"/>
  <c r="P2242" i="3"/>
  <c r="O2242" i="3"/>
  <c r="P2241" i="3"/>
  <c r="O2241" i="3"/>
  <c r="P2240" i="3"/>
  <c r="O2240" i="3"/>
  <c r="P2239" i="3"/>
  <c r="O2239" i="3"/>
  <c r="P2238" i="3"/>
  <c r="O2238" i="3"/>
  <c r="P2237" i="3"/>
  <c r="O2237" i="3"/>
  <c r="P2236" i="3"/>
  <c r="O2236" i="3"/>
  <c r="P2235" i="3"/>
  <c r="O2235" i="3"/>
  <c r="P2234" i="3"/>
  <c r="O2234" i="3"/>
  <c r="P2233" i="3"/>
  <c r="O2233" i="3"/>
  <c r="P2232" i="3"/>
  <c r="O2232" i="3"/>
  <c r="P2231" i="3"/>
  <c r="O2231" i="3"/>
  <c r="P2230" i="3"/>
  <c r="O2230" i="3"/>
  <c r="P2229" i="3"/>
  <c r="O2229" i="3"/>
  <c r="P2228" i="3"/>
  <c r="O2228" i="3"/>
  <c r="P2227" i="3"/>
  <c r="O2227" i="3"/>
  <c r="P2226" i="3"/>
  <c r="O2226" i="3"/>
  <c r="P2225" i="3"/>
  <c r="O2225" i="3"/>
  <c r="P2224" i="3"/>
  <c r="O2224" i="3"/>
  <c r="P2223" i="3"/>
  <c r="O2223" i="3"/>
  <c r="P2222" i="3"/>
  <c r="O2222" i="3"/>
  <c r="P2221" i="3"/>
  <c r="O2221" i="3"/>
  <c r="P2220" i="3"/>
  <c r="O2220" i="3"/>
  <c r="P2219" i="3"/>
  <c r="O2219" i="3"/>
  <c r="P2218" i="3"/>
  <c r="O2218" i="3"/>
  <c r="P2217" i="3"/>
  <c r="O2217" i="3"/>
  <c r="P2216" i="3"/>
  <c r="O2216" i="3"/>
  <c r="P2215" i="3"/>
  <c r="O2215" i="3"/>
  <c r="P2214" i="3"/>
  <c r="O2214" i="3"/>
  <c r="P2213" i="3"/>
  <c r="O2213" i="3"/>
  <c r="P2212" i="3"/>
  <c r="O2212" i="3"/>
  <c r="P2211" i="3"/>
  <c r="O2211" i="3"/>
  <c r="P2210" i="3"/>
  <c r="O2210" i="3"/>
  <c r="P2209" i="3"/>
  <c r="O2209" i="3"/>
  <c r="P2208" i="3"/>
  <c r="O2208" i="3"/>
  <c r="P2207" i="3"/>
  <c r="O2207" i="3"/>
  <c r="P2206" i="3"/>
  <c r="O2206" i="3"/>
  <c r="P2205" i="3"/>
  <c r="O2205" i="3"/>
  <c r="P2204" i="3"/>
  <c r="O2204" i="3"/>
  <c r="P2203" i="3"/>
  <c r="O2203" i="3"/>
  <c r="P2202" i="3"/>
  <c r="O2202" i="3"/>
  <c r="P2201" i="3"/>
  <c r="O2201" i="3"/>
  <c r="P2200" i="3"/>
  <c r="O2200" i="3"/>
  <c r="P2199" i="3"/>
  <c r="O2199" i="3"/>
  <c r="P2198" i="3"/>
  <c r="O2198" i="3"/>
  <c r="P2197" i="3"/>
  <c r="O2197" i="3"/>
  <c r="P2196" i="3"/>
  <c r="O2196" i="3"/>
  <c r="P2195" i="3"/>
  <c r="O2195" i="3"/>
  <c r="P2194" i="3"/>
  <c r="O2194" i="3"/>
  <c r="P2193" i="3"/>
  <c r="O2193" i="3"/>
  <c r="P2192" i="3"/>
  <c r="O2192" i="3"/>
  <c r="P2191" i="3"/>
  <c r="O2191" i="3"/>
  <c r="P2190" i="3"/>
  <c r="O2190" i="3"/>
  <c r="P2189" i="3"/>
  <c r="O2189" i="3"/>
  <c r="P2188" i="3"/>
  <c r="O2188" i="3"/>
  <c r="P2187" i="3"/>
  <c r="O2187" i="3"/>
  <c r="P2186" i="3"/>
  <c r="O2186" i="3"/>
  <c r="P2185" i="3"/>
  <c r="O2185" i="3"/>
  <c r="P2184" i="3"/>
  <c r="O2184" i="3"/>
  <c r="P2183" i="3"/>
  <c r="O2183" i="3"/>
  <c r="P2182" i="3"/>
  <c r="O2182" i="3"/>
  <c r="P2181" i="3"/>
  <c r="O2181" i="3"/>
  <c r="P2180" i="3"/>
  <c r="O2180" i="3"/>
  <c r="P2179" i="3"/>
  <c r="O2179" i="3"/>
  <c r="P2178" i="3"/>
  <c r="O2178" i="3"/>
  <c r="P2177" i="3"/>
  <c r="O2177" i="3"/>
  <c r="P2176" i="3"/>
  <c r="O2176" i="3"/>
  <c r="P2175" i="3"/>
  <c r="O2175" i="3"/>
  <c r="P2174" i="3"/>
  <c r="O2174" i="3"/>
  <c r="P2173" i="3"/>
  <c r="O2173" i="3"/>
  <c r="P2172" i="3"/>
  <c r="O2172" i="3"/>
  <c r="P2171" i="3"/>
  <c r="O2171" i="3"/>
  <c r="P2170" i="3"/>
  <c r="O2170" i="3"/>
  <c r="P2169" i="3"/>
  <c r="O2169" i="3"/>
  <c r="P2168" i="3"/>
  <c r="O2168" i="3"/>
  <c r="P2167" i="3"/>
  <c r="O2167" i="3"/>
  <c r="P2166" i="3"/>
  <c r="O2166" i="3"/>
  <c r="P2165" i="3"/>
  <c r="O2165" i="3"/>
  <c r="P2164" i="3"/>
  <c r="O2164" i="3"/>
  <c r="P2163" i="3"/>
  <c r="O2163" i="3"/>
  <c r="P2162" i="3"/>
  <c r="O2162" i="3"/>
  <c r="P2161" i="3"/>
  <c r="O2161" i="3"/>
  <c r="P2160" i="3"/>
  <c r="O2160" i="3"/>
  <c r="P2159" i="3"/>
  <c r="O2159" i="3"/>
  <c r="P2158" i="3"/>
  <c r="O2158" i="3"/>
  <c r="P2157" i="3"/>
  <c r="O2157" i="3"/>
  <c r="P2156" i="3"/>
  <c r="O2156" i="3"/>
  <c r="P2155" i="3"/>
  <c r="O2155" i="3"/>
  <c r="P2154" i="3"/>
  <c r="O2154" i="3"/>
  <c r="P2153" i="3"/>
  <c r="O2153" i="3"/>
  <c r="P2152" i="3"/>
  <c r="O2152" i="3"/>
  <c r="P2151" i="3"/>
  <c r="O2151" i="3"/>
  <c r="P2150" i="3"/>
  <c r="O2150" i="3"/>
  <c r="P2149" i="3"/>
  <c r="O2149" i="3"/>
  <c r="P2148" i="3"/>
  <c r="O2148" i="3"/>
  <c r="P2147" i="3"/>
  <c r="O2147" i="3"/>
  <c r="P2146" i="3"/>
  <c r="O2146" i="3"/>
  <c r="P2145" i="3"/>
  <c r="O2145" i="3"/>
  <c r="P2144" i="3"/>
  <c r="O2144" i="3"/>
  <c r="P2143" i="3"/>
  <c r="O2143" i="3"/>
  <c r="P2142" i="3"/>
  <c r="O2142" i="3"/>
  <c r="P2141" i="3"/>
  <c r="O2141" i="3"/>
  <c r="P2140" i="3"/>
  <c r="O2140" i="3"/>
  <c r="P2139" i="3"/>
  <c r="O2139" i="3"/>
  <c r="P2138" i="3"/>
  <c r="O2138" i="3"/>
  <c r="P2137" i="3"/>
  <c r="O2137" i="3"/>
  <c r="P2136" i="3"/>
  <c r="O2136" i="3"/>
  <c r="P2135" i="3"/>
  <c r="O2135" i="3"/>
  <c r="P2134" i="3"/>
  <c r="O2134" i="3"/>
  <c r="P2133" i="3"/>
  <c r="O2133" i="3"/>
  <c r="P2132" i="3"/>
  <c r="O2132" i="3"/>
  <c r="P2131" i="3"/>
  <c r="O2131" i="3"/>
  <c r="P2130" i="3"/>
  <c r="O2130" i="3"/>
  <c r="P2129" i="3"/>
  <c r="O2129" i="3"/>
  <c r="P2128" i="3"/>
  <c r="O2128" i="3"/>
  <c r="P2127" i="3"/>
  <c r="O2127" i="3"/>
  <c r="P2126" i="3"/>
  <c r="O2126" i="3"/>
  <c r="P2125" i="3"/>
  <c r="O2125" i="3"/>
  <c r="P2124" i="3"/>
  <c r="O2124" i="3"/>
  <c r="P2123" i="3"/>
  <c r="O2123" i="3"/>
  <c r="P2122" i="3"/>
  <c r="O2122" i="3"/>
  <c r="P2121" i="3"/>
  <c r="O2121" i="3"/>
  <c r="P2120" i="3"/>
  <c r="O2120" i="3"/>
  <c r="P2119" i="3"/>
  <c r="O2119" i="3"/>
  <c r="P2118" i="3"/>
  <c r="O2118" i="3"/>
  <c r="P2117" i="3"/>
  <c r="O2117" i="3"/>
  <c r="P2116" i="3"/>
  <c r="O2116" i="3"/>
  <c r="P2115" i="3"/>
  <c r="O2115" i="3"/>
  <c r="P2114" i="3"/>
  <c r="O2114" i="3"/>
  <c r="P2113" i="3"/>
  <c r="O2113" i="3"/>
  <c r="P2112" i="3"/>
  <c r="O2112" i="3"/>
  <c r="P2111" i="3"/>
  <c r="O2111" i="3"/>
  <c r="P2110" i="3"/>
  <c r="O2110" i="3"/>
  <c r="P2109" i="3"/>
  <c r="O2109" i="3"/>
  <c r="P2108" i="3"/>
  <c r="O2108" i="3"/>
  <c r="P2107" i="3"/>
  <c r="O2107" i="3"/>
  <c r="P2106" i="3"/>
  <c r="O2106" i="3"/>
  <c r="P2105" i="3"/>
  <c r="O2105" i="3"/>
  <c r="P2104" i="3"/>
  <c r="O2104" i="3"/>
  <c r="P2103" i="3"/>
  <c r="O2103" i="3"/>
  <c r="P2102" i="3"/>
  <c r="O2102" i="3"/>
  <c r="P2101" i="3"/>
  <c r="O2101" i="3"/>
  <c r="P2100" i="3"/>
  <c r="O2100" i="3"/>
  <c r="P2099" i="3"/>
  <c r="O2099" i="3"/>
  <c r="P2098" i="3"/>
  <c r="O2098" i="3"/>
  <c r="P2097" i="3"/>
  <c r="O2097" i="3"/>
  <c r="P2096" i="3"/>
  <c r="O2096" i="3"/>
  <c r="P2095" i="3"/>
  <c r="O2095" i="3"/>
  <c r="P2094" i="3"/>
  <c r="O2094" i="3"/>
  <c r="P2093" i="3"/>
  <c r="O2093" i="3"/>
  <c r="P2092" i="3"/>
  <c r="O2092" i="3"/>
  <c r="P2091" i="3"/>
  <c r="O2091" i="3"/>
  <c r="P2090" i="3"/>
  <c r="O2090" i="3"/>
  <c r="P2089" i="3"/>
  <c r="O2089" i="3"/>
  <c r="P2088" i="3"/>
  <c r="O2088" i="3"/>
  <c r="P2087" i="3"/>
  <c r="O2087" i="3"/>
  <c r="P2086" i="3"/>
  <c r="O2086" i="3"/>
  <c r="P2085" i="3"/>
  <c r="O2085" i="3"/>
  <c r="P2084" i="3"/>
  <c r="O2084" i="3"/>
  <c r="P2083" i="3"/>
  <c r="O2083" i="3"/>
  <c r="P2082" i="3"/>
  <c r="O2082" i="3"/>
  <c r="P2081" i="3"/>
  <c r="O2081" i="3"/>
  <c r="P2080" i="3"/>
  <c r="O2080" i="3"/>
  <c r="P2079" i="3"/>
  <c r="O2079" i="3"/>
  <c r="P2078" i="3"/>
  <c r="O2078" i="3"/>
  <c r="P2077" i="3"/>
  <c r="O2077" i="3"/>
  <c r="P2076" i="3"/>
  <c r="O2076" i="3"/>
  <c r="P2075" i="3"/>
  <c r="O2075" i="3"/>
  <c r="P2074" i="3"/>
  <c r="O2074" i="3"/>
  <c r="P2073" i="3"/>
  <c r="O2073" i="3"/>
  <c r="P2072" i="3"/>
  <c r="O2072" i="3"/>
  <c r="P2071" i="3"/>
  <c r="O2071" i="3"/>
  <c r="P2070" i="3"/>
  <c r="O2070" i="3"/>
  <c r="P2069" i="3"/>
  <c r="O2069" i="3"/>
  <c r="P2068" i="3"/>
  <c r="O2068" i="3"/>
  <c r="P2067" i="3"/>
  <c r="O2067" i="3"/>
  <c r="P2066" i="3"/>
  <c r="O2066" i="3"/>
  <c r="P2065" i="3"/>
  <c r="O2065" i="3"/>
  <c r="P2064" i="3"/>
  <c r="O2064" i="3"/>
  <c r="P2063" i="3"/>
  <c r="O2063" i="3"/>
  <c r="P2062" i="3"/>
  <c r="O2062" i="3"/>
  <c r="P2061" i="3"/>
  <c r="O2061" i="3"/>
  <c r="P2060" i="3"/>
  <c r="O2060" i="3"/>
  <c r="P2059" i="3"/>
  <c r="O2059" i="3"/>
  <c r="P2058" i="3"/>
  <c r="O2058" i="3"/>
  <c r="P2057" i="3"/>
  <c r="O2057" i="3"/>
  <c r="P2056" i="3"/>
  <c r="O2056" i="3"/>
  <c r="P2055" i="3"/>
  <c r="O2055" i="3"/>
  <c r="P2054" i="3"/>
  <c r="O2054" i="3"/>
  <c r="P2053" i="3"/>
  <c r="O2053" i="3"/>
  <c r="P2052" i="3"/>
  <c r="O2052" i="3"/>
  <c r="P2051" i="3"/>
  <c r="O2051" i="3"/>
  <c r="P2050" i="3"/>
  <c r="O2050" i="3"/>
  <c r="P2049" i="3"/>
  <c r="O2049" i="3"/>
  <c r="P2048" i="3"/>
  <c r="O2048" i="3"/>
  <c r="P2047" i="3"/>
  <c r="O2047" i="3"/>
  <c r="P2046" i="3"/>
  <c r="O2046" i="3"/>
  <c r="P2045" i="3"/>
  <c r="O2045" i="3"/>
  <c r="P2044" i="3"/>
  <c r="O2044" i="3"/>
  <c r="P2043" i="3"/>
  <c r="O2043" i="3"/>
  <c r="P2042" i="3"/>
  <c r="O2042" i="3"/>
  <c r="P2041" i="3"/>
  <c r="O2041" i="3"/>
  <c r="P2040" i="3"/>
  <c r="O2040" i="3"/>
  <c r="P2039" i="3"/>
  <c r="O2039" i="3"/>
  <c r="P2038" i="3"/>
  <c r="O2038" i="3"/>
  <c r="P2037" i="3"/>
  <c r="O2037" i="3"/>
  <c r="P2036" i="3"/>
  <c r="O2036" i="3"/>
  <c r="P2035" i="3"/>
  <c r="O2035" i="3"/>
  <c r="P2034" i="3"/>
  <c r="O2034" i="3"/>
  <c r="P2033" i="3"/>
  <c r="O2033" i="3"/>
  <c r="P2032" i="3"/>
  <c r="O2032" i="3"/>
  <c r="P2031" i="3"/>
  <c r="O2031" i="3"/>
  <c r="P2030" i="3"/>
  <c r="O2030" i="3"/>
  <c r="P2029" i="3"/>
  <c r="O2029" i="3"/>
  <c r="P2028" i="3"/>
  <c r="O2028" i="3"/>
  <c r="P2027" i="3"/>
  <c r="O2027" i="3"/>
  <c r="P2026" i="3"/>
  <c r="O2026" i="3"/>
  <c r="P2025" i="3"/>
  <c r="O2025" i="3"/>
  <c r="P2024" i="3"/>
  <c r="O2024" i="3"/>
  <c r="P2023" i="3"/>
  <c r="O2023" i="3"/>
  <c r="P2022" i="3"/>
  <c r="O2022" i="3"/>
  <c r="P2021" i="3"/>
  <c r="O2021" i="3"/>
  <c r="P2020" i="3"/>
  <c r="O2020" i="3"/>
  <c r="P2019" i="3"/>
  <c r="O2019" i="3"/>
  <c r="P2018" i="3"/>
  <c r="O2018" i="3"/>
  <c r="P2017" i="3"/>
  <c r="O2017" i="3"/>
  <c r="P2016" i="3"/>
  <c r="O2016" i="3"/>
  <c r="P2015" i="3"/>
  <c r="O2015" i="3"/>
  <c r="P2014" i="3"/>
  <c r="O2014" i="3"/>
  <c r="P2013" i="3"/>
  <c r="O2013" i="3"/>
  <c r="P2012" i="3"/>
  <c r="O2012" i="3"/>
  <c r="P2011" i="3"/>
  <c r="O2011" i="3"/>
  <c r="P2010" i="3"/>
  <c r="O2010" i="3"/>
  <c r="P2009" i="3"/>
  <c r="O2009" i="3"/>
  <c r="P2008" i="3"/>
  <c r="O2008" i="3"/>
  <c r="P2007" i="3"/>
  <c r="O2007" i="3"/>
  <c r="P2006" i="3"/>
  <c r="O2006" i="3"/>
  <c r="P2005" i="3"/>
  <c r="O2005" i="3"/>
  <c r="P2004" i="3"/>
  <c r="O2004" i="3"/>
  <c r="P2003" i="3"/>
  <c r="O2003" i="3"/>
  <c r="P2002" i="3"/>
  <c r="O2002" i="3"/>
  <c r="P2001" i="3"/>
  <c r="O2001" i="3"/>
  <c r="P2000" i="3"/>
  <c r="O2000" i="3"/>
  <c r="P1999" i="3"/>
  <c r="O1999" i="3"/>
  <c r="P1998" i="3"/>
  <c r="O1998" i="3"/>
  <c r="P1997" i="3"/>
  <c r="O1997" i="3"/>
  <c r="P1996" i="3"/>
  <c r="O1996" i="3"/>
  <c r="P1995" i="3"/>
  <c r="O1995" i="3"/>
  <c r="P1994" i="3"/>
  <c r="O1994" i="3"/>
  <c r="P1993" i="3"/>
  <c r="O1993" i="3"/>
  <c r="P1992" i="3"/>
  <c r="O1992" i="3"/>
  <c r="P1991" i="3"/>
  <c r="O1991" i="3"/>
  <c r="P1990" i="3"/>
  <c r="O1990" i="3"/>
  <c r="P1989" i="3"/>
  <c r="O1989" i="3"/>
  <c r="P1988" i="3"/>
  <c r="O1988" i="3"/>
  <c r="P1987" i="3"/>
  <c r="O1987" i="3"/>
  <c r="P1986" i="3"/>
  <c r="O1986" i="3"/>
  <c r="P1985" i="3"/>
  <c r="O1985" i="3"/>
  <c r="P1984" i="3"/>
  <c r="O1984" i="3"/>
  <c r="P1983" i="3"/>
  <c r="O1983" i="3"/>
  <c r="P1982" i="3"/>
  <c r="O1982" i="3"/>
  <c r="P1981" i="3"/>
  <c r="O1981" i="3"/>
  <c r="P1980" i="3"/>
  <c r="O1980" i="3"/>
  <c r="P1979" i="3"/>
  <c r="O1979" i="3"/>
  <c r="P1978" i="3"/>
  <c r="O1978" i="3"/>
  <c r="P1977" i="3"/>
  <c r="O1977" i="3"/>
  <c r="P1976" i="3"/>
  <c r="O1976" i="3"/>
  <c r="P1975" i="3"/>
  <c r="O1975" i="3"/>
  <c r="P1974" i="3"/>
  <c r="O1974" i="3"/>
  <c r="P1973" i="3"/>
  <c r="O1973" i="3"/>
  <c r="P1972" i="3"/>
  <c r="O1972" i="3"/>
  <c r="P1971" i="3"/>
  <c r="O1971" i="3"/>
  <c r="P1970" i="3"/>
  <c r="O1970" i="3"/>
  <c r="P1969" i="3"/>
  <c r="O1969" i="3"/>
  <c r="P1968" i="3"/>
  <c r="O1968" i="3"/>
  <c r="P1967" i="3"/>
  <c r="O1967" i="3"/>
  <c r="P1966" i="3"/>
  <c r="O1966" i="3"/>
  <c r="P1965" i="3"/>
  <c r="O1965" i="3"/>
  <c r="P1964" i="3"/>
  <c r="O1964" i="3"/>
  <c r="P1963" i="3"/>
  <c r="O1963" i="3"/>
  <c r="P1962" i="3"/>
  <c r="O1962" i="3"/>
  <c r="P1961" i="3"/>
  <c r="O1961" i="3"/>
  <c r="P1960" i="3"/>
  <c r="O1960" i="3"/>
  <c r="P1959" i="3"/>
  <c r="O1959" i="3"/>
  <c r="P1958" i="3"/>
  <c r="O1958" i="3"/>
  <c r="P1957" i="3"/>
  <c r="O1957" i="3"/>
  <c r="P1956" i="3"/>
  <c r="O1956" i="3"/>
  <c r="P1955" i="3"/>
  <c r="O1955" i="3"/>
  <c r="P1954" i="3"/>
  <c r="O1954" i="3"/>
  <c r="P1953" i="3"/>
  <c r="O1953" i="3"/>
  <c r="P1952" i="3"/>
  <c r="O1952" i="3"/>
  <c r="P1951" i="3"/>
  <c r="O1951" i="3"/>
  <c r="P1950" i="3"/>
  <c r="O1950" i="3"/>
  <c r="P1949" i="3"/>
  <c r="O1949" i="3"/>
  <c r="P1948" i="3"/>
  <c r="O1948" i="3"/>
  <c r="P1947" i="3"/>
  <c r="O1947" i="3"/>
  <c r="P1946" i="3"/>
  <c r="O1946" i="3"/>
  <c r="P1945" i="3"/>
  <c r="O1945" i="3"/>
  <c r="P1944" i="3"/>
  <c r="O1944" i="3"/>
  <c r="P1943" i="3"/>
  <c r="O1943" i="3"/>
  <c r="P1942" i="3"/>
  <c r="O1942" i="3"/>
  <c r="P1941" i="3"/>
  <c r="O1941" i="3"/>
  <c r="P1940" i="3"/>
  <c r="O1940" i="3"/>
  <c r="P1939" i="3"/>
  <c r="O1939" i="3"/>
  <c r="P1938" i="3"/>
  <c r="O1938" i="3"/>
  <c r="P1937" i="3"/>
  <c r="O1937" i="3"/>
  <c r="P1936" i="3"/>
  <c r="O1936" i="3"/>
  <c r="P1935" i="3"/>
  <c r="O1935" i="3"/>
  <c r="P1934" i="3"/>
  <c r="O1934" i="3"/>
  <c r="P1933" i="3"/>
  <c r="O1933" i="3"/>
  <c r="P1932" i="3"/>
  <c r="O1932" i="3"/>
  <c r="P1931" i="3"/>
  <c r="O1931" i="3"/>
  <c r="P1930" i="3"/>
  <c r="O1930" i="3"/>
  <c r="P1929" i="3"/>
  <c r="O1929" i="3"/>
  <c r="P1928" i="3"/>
  <c r="O1928" i="3"/>
  <c r="P1927" i="3"/>
  <c r="O1927" i="3"/>
  <c r="P1926" i="3"/>
  <c r="O1926" i="3"/>
  <c r="P1925" i="3"/>
  <c r="O1925" i="3"/>
  <c r="P1924" i="3"/>
  <c r="O1924" i="3"/>
  <c r="P1923" i="3"/>
  <c r="O1923" i="3"/>
  <c r="P1922" i="3"/>
  <c r="O1922" i="3"/>
  <c r="P1921" i="3"/>
  <c r="O1921" i="3"/>
  <c r="P1920" i="3"/>
  <c r="O1920" i="3"/>
  <c r="P1919" i="3"/>
  <c r="O1919" i="3"/>
  <c r="P1918" i="3"/>
  <c r="O1918" i="3"/>
  <c r="P1917" i="3"/>
  <c r="O1917" i="3"/>
  <c r="P1916" i="3"/>
  <c r="O1916" i="3"/>
  <c r="P1915" i="3"/>
  <c r="O1915" i="3"/>
  <c r="P1914" i="3"/>
  <c r="O1914" i="3"/>
  <c r="P1913" i="3"/>
  <c r="O1913" i="3"/>
  <c r="P1912" i="3"/>
  <c r="O1912" i="3"/>
  <c r="P1911" i="3"/>
  <c r="O1911" i="3"/>
  <c r="P1910" i="3"/>
  <c r="O1910" i="3"/>
  <c r="P1909" i="3"/>
  <c r="O1909" i="3"/>
  <c r="P1908" i="3"/>
  <c r="O1908" i="3"/>
  <c r="P1907" i="3"/>
  <c r="O1907" i="3"/>
  <c r="P1906" i="3"/>
  <c r="O1906" i="3"/>
  <c r="P1905" i="3"/>
  <c r="O1905" i="3"/>
  <c r="P1904" i="3"/>
  <c r="O1904" i="3"/>
  <c r="P1903" i="3"/>
  <c r="O1903" i="3"/>
  <c r="P1902" i="3"/>
  <c r="O1902" i="3"/>
  <c r="P1901" i="3"/>
  <c r="O1901" i="3"/>
  <c r="P1900" i="3"/>
  <c r="O1900" i="3"/>
  <c r="P1899" i="3"/>
  <c r="O1899" i="3"/>
  <c r="P1898" i="3"/>
  <c r="O1898" i="3"/>
  <c r="P1897" i="3"/>
  <c r="O1897" i="3"/>
  <c r="P1896" i="3"/>
  <c r="O1896" i="3"/>
  <c r="P1895" i="3"/>
  <c r="O1895" i="3"/>
  <c r="P1894" i="3"/>
  <c r="O1894" i="3"/>
  <c r="P1893" i="3"/>
  <c r="O1893" i="3"/>
  <c r="P1892" i="3"/>
  <c r="O1892" i="3"/>
  <c r="P1891" i="3"/>
  <c r="O1891" i="3"/>
  <c r="P1890" i="3"/>
  <c r="O1890" i="3"/>
  <c r="P1889" i="3"/>
  <c r="O1889" i="3"/>
  <c r="P1888" i="3"/>
  <c r="O1888" i="3"/>
  <c r="P1887" i="3"/>
  <c r="O1887" i="3"/>
  <c r="P1886" i="3"/>
  <c r="O1886" i="3"/>
  <c r="P1885" i="3"/>
  <c r="O1885" i="3"/>
  <c r="P1884" i="3"/>
  <c r="O1884" i="3"/>
  <c r="P1883" i="3"/>
  <c r="O1883" i="3"/>
  <c r="P1882" i="3"/>
  <c r="O1882" i="3"/>
  <c r="P1881" i="3"/>
  <c r="O1881" i="3"/>
  <c r="P1880" i="3"/>
  <c r="O1880" i="3"/>
  <c r="P1879" i="3"/>
  <c r="O1879" i="3"/>
  <c r="P1878" i="3"/>
  <c r="O1878" i="3"/>
  <c r="P1877" i="3"/>
  <c r="O1877" i="3"/>
  <c r="P1876" i="3"/>
  <c r="O1876" i="3"/>
  <c r="P1875" i="3"/>
  <c r="O1875" i="3"/>
  <c r="P1874" i="3"/>
  <c r="O1874" i="3"/>
  <c r="P1873" i="3"/>
  <c r="O1873" i="3"/>
  <c r="P1872" i="3"/>
  <c r="O1872" i="3"/>
  <c r="P1871" i="3"/>
  <c r="O1871" i="3"/>
  <c r="P1870" i="3"/>
  <c r="O1870" i="3"/>
  <c r="P1869" i="3"/>
  <c r="O1869" i="3"/>
  <c r="P1868" i="3"/>
  <c r="O1868" i="3"/>
  <c r="P1867" i="3"/>
  <c r="O1867" i="3"/>
  <c r="P1866" i="3"/>
  <c r="O1866" i="3"/>
  <c r="P1865" i="3"/>
  <c r="O1865" i="3"/>
  <c r="P1864" i="3"/>
  <c r="O1864" i="3"/>
  <c r="P1863" i="3"/>
  <c r="O1863" i="3"/>
  <c r="P1862" i="3"/>
  <c r="O1862" i="3"/>
  <c r="P1861" i="3"/>
  <c r="O1861" i="3"/>
  <c r="P1860" i="3"/>
  <c r="O1860" i="3"/>
  <c r="P1859" i="3"/>
  <c r="O1859" i="3"/>
  <c r="P1858" i="3"/>
  <c r="O1858" i="3"/>
  <c r="P1857" i="3"/>
  <c r="O1857" i="3"/>
  <c r="P1856" i="3"/>
  <c r="O1856" i="3"/>
  <c r="P1855" i="3"/>
  <c r="O1855" i="3"/>
  <c r="P1854" i="3"/>
  <c r="O1854" i="3"/>
  <c r="P1853" i="3"/>
  <c r="O1853" i="3"/>
  <c r="P1852" i="3"/>
  <c r="O1852" i="3"/>
  <c r="P1851" i="3"/>
  <c r="O1851" i="3"/>
  <c r="P1850" i="3"/>
  <c r="O1850" i="3"/>
  <c r="P1849" i="3"/>
  <c r="O1849" i="3"/>
  <c r="P1848" i="3"/>
  <c r="O1848" i="3"/>
  <c r="P1847" i="3"/>
  <c r="O1847" i="3"/>
  <c r="P1846" i="3"/>
  <c r="O1846" i="3"/>
  <c r="P1845" i="3"/>
  <c r="O1845" i="3"/>
  <c r="P1844" i="3"/>
  <c r="O1844" i="3"/>
  <c r="P1843" i="3"/>
  <c r="O1843" i="3"/>
  <c r="P1842" i="3"/>
  <c r="O1842" i="3"/>
  <c r="P1841" i="3"/>
  <c r="O1841" i="3"/>
  <c r="P1840" i="3"/>
  <c r="O1840" i="3"/>
  <c r="P1839" i="3"/>
  <c r="O1839" i="3"/>
  <c r="P1838" i="3"/>
  <c r="O1838" i="3"/>
  <c r="P1837" i="3"/>
  <c r="O1837" i="3"/>
  <c r="P1836" i="3"/>
  <c r="O1836" i="3"/>
  <c r="P1835" i="3"/>
  <c r="O1835" i="3"/>
  <c r="P1834" i="3"/>
  <c r="O1834" i="3"/>
  <c r="P1833" i="3"/>
  <c r="O1833" i="3"/>
  <c r="P1832" i="3"/>
  <c r="O1832" i="3"/>
  <c r="P1831" i="3"/>
  <c r="O1831" i="3"/>
  <c r="P1830" i="3"/>
  <c r="O1830" i="3"/>
  <c r="P1829" i="3"/>
  <c r="O1829" i="3"/>
  <c r="P1828" i="3"/>
  <c r="O1828" i="3"/>
  <c r="P1827" i="3"/>
  <c r="O1827" i="3"/>
  <c r="P1826" i="3"/>
  <c r="O1826" i="3"/>
  <c r="P1825" i="3"/>
  <c r="O1825" i="3"/>
  <c r="P1824" i="3"/>
  <c r="O1824" i="3"/>
  <c r="P1823" i="3"/>
  <c r="O1823" i="3"/>
  <c r="P1822" i="3"/>
  <c r="O1822" i="3"/>
  <c r="P1821" i="3"/>
  <c r="O1821" i="3"/>
  <c r="P1820" i="3"/>
  <c r="O1820" i="3"/>
  <c r="P1819" i="3"/>
  <c r="O1819" i="3"/>
  <c r="P1818" i="3"/>
  <c r="O1818" i="3"/>
  <c r="P1817" i="3"/>
  <c r="O1817" i="3"/>
  <c r="P1816" i="3"/>
  <c r="O1816" i="3"/>
  <c r="P1815" i="3"/>
  <c r="O1815" i="3"/>
  <c r="P1814" i="3"/>
  <c r="O1814" i="3"/>
  <c r="P1813" i="3"/>
  <c r="O1813" i="3"/>
  <c r="P1812" i="3"/>
  <c r="O1812" i="3"/>
  <c r="P1811" i="3"/>
  <c r="O1811" i="3"/>
  <c r="P1810" i="3"/>
  <c r="O1810" i="3"/>
  <c r="P1809" i="3"/>
  <c r="O1809" i="3"/>
  <c r="P1808" i="3"/>
  <c r="O1808" i="3"/>
  <c r="P1807" i="3"/>
  <c r="O1807" i="3"/>
  <c r="P1806" i="3"/>
  <c r="O1806" i="3"/>
  <c r="P1805" i="3"/>
  <c r="O1805" i="3"/>
  <c r="P1804" i="3"/>
  <c r="O1804" i="3"/>
  <c r="P1803" i="3"/>
  <c r="O1803" i="3"/>
  <c r="P1802" i="3"/>
  <c r="O1802" i="3"/>
  <c r="P1801" i="3"/>
  <c r="O1801" i="3"/>
  <c r="P1800" i="3"/>
  <c r="O1800" i="3"/>
  <c r="P1799" i="3"/>
  <c r="O1799" i="3"/>
  <c r="P1798" i="3"/>
  <c r="O1798" i="3"/>
  <c r="P1797" i="3"/>
  <c r="O1797" i="3"/>
  <c r="P1796" i="3"/>
  <c r="O1796" i="3"/>
  <c r="P1795" i="3"/>
  <c r="O1795" i="3"/>
  <c r="P1794" i="3"/>
  <c r="O1794" i="3"/>
  <c r="P1793" i="3"/>
  <c r="O1793" i="3"/>
  <c r="P1792" i="3"/>
  <c r="O1792" i="3"/>
  <c r="P1791" i="3"/>
  <c r="O1791" i="3"/>
  <c r="P1790" i="3"/>
  <c r="O1790" i="3"/>
  <c r="P1789" i="3"/>
  <c r="O1789" i="3"/>
  <c r="P1788" i="3"/>
  <c r="O1788" i="3"/>
  <c r="P1787" i="3"/>
  <c r="O1787" i="3"/>
  <c r="P1786" i="3"/>
  <c r="O1786" i="3"/>
  <c r="P1785" i="3"/>
  <c r="O1785" i="3"/>
  <c r="P1784" i="3"/>
  <c r="O1784" i="3"/>
  <c r="P1783" i="3"/>
  <c r="O1783" i="3"/>
  <c r="P1782" i="3"/>
  <c r="O1782" i="3"/>
  <c r="P1781" i="3"/>
  <c r="O1781" i="3"/>
  <c r="P1780" i="3"/>
  <c r="O1780" i="3"/>
  <c r="P1779" i="3"/>
  <c r="O1779" i="3"/>
  <c r="P1778" i="3"/>
  <c r="O1778" i="3"/>
  <c r="P1777" i="3"/>
  <c r="O1777" i="3"/>
  <c r="P1776" i="3"/>
  <c r="O1776" i="3"/>
  <c r="P1775" i="3"/>
  <c r="O1775" i="3"/>
  <c r="P1774" i="3"/>
  <c r="O1774" i="3"/>
  <c r="P1773" i="3"/>
  <c r="O1773" i="3"/>
  <c r="P1772" i="3"/>
  <c r="O1772" i="3"/>
  <c r="P1771" i="3"/>
  <c r="O1771" i="3"/>
  <c r="P1770" i="3"/>
  <c r="O1770" i="3"/>
  <c r="P1769" i="3"/>
  <c r="O1769" i="3"/>
  <c r="P1768" i="3"/>
  <c r="O1768" i="3"/>
  <c r="P1767" i="3"/>
  <c r="O1767" i="3"/>
  <c r="P1766" i="3"/>
  <c r="O1766" i="3"/>
  <c r="P1765" i="3"/>
  <c r="O1765" i="3"/>
  <c r="P1764" i="3"/>
  <c r="O1764" i="3"/>
  <c r="P1763" i="3"/>
  <c r="O1763" i="3"/>
  <c r="P1762" i="3"/>
  <c r="O1762" i="3"/>
  <c r="P1761" i="3"/>
  <c r="O1761" i="3"/>
  <c r="P1760" i="3"/>
  <c r="O1760" i="3"/>
  <c r="P1759" i="3"/>
  <c r="O1759" i="3"/>
  <c r="P1758" i="3"/>
  <c r="O1758" i="3"/>
  <c r="P1757" i="3"/>
  <c r="O1757" i="3"/>
  <c r="P1756" i="3"/>
  <c r="O1756" i="3"/>
  <c r="P1755" i="3"/>
  <c r="O1755" i="3"/>
  <c r="P1754" i="3"/>
  <c r="O1754" i="3"/>
  <c r="P1753" i="3"/>
  <c r="O1753" i="3"/>
  <c r="P1752" i="3"/>
  <c r="O1752" i="3"/>
  <c r="P1751" i="3"/>
  <c r="O1751" i="3"/>
  <c r="P1750" i="3"/>
  <c r="O1750" i="3"/>
  <c r="P1749" i="3"/>
  <c r="O1749" i="3"/>
  <c r="P1748" i="3"/>
  <c r="O1748" i="3"/>
  <c r="P1747" i="3"/>
  <c r="O1747" i="3"/>
  <c r="P1746" i="3"/>
  <c r="O1746" i="3"/>
  <c r="P1745" i="3"/>
  <c r="O1745" i="3"/>
  <c r="P1744" i="3"/>
  <c r="O1744" i="3"/>
  <c r="P1743" i="3"/>
  <c r="O1743" i="3"/>
  <c r="P1742" i="3"/>
  <c r="O1742" i="3"/>
  <c r="P1741" i="3"/>
  <c r="O1741" i="3"/>
  <c r="P1740" i="3"/>
  <c r="O1740" i="3"/>
  <c r="P1739" i="3"/>
  <c r="O1739" i="3"/>
  <c r="P1738" i="3"/>
  <c r="O1738" i="3"/>
  <c r="P1737" i="3"/>
  <c r="O1737" i="3"/>
  <c r="P1736" i="3"/>
  <c r="O1736" i="3"/>
  <c r="P1735" i="3"/>
  <c r="O1735" i="3"/>
  <c r="P1734" i="3"/>
  <c r="O1734" i="3"/>
  <c r="P1733" i="3"/>
  <c r="O1733" i="3"/>
  <c r="P1732" i="3"/>
  <c r="O1732" i="3"/>
  <c r="P1731" i="3"/>
  <c r="O1731" i="3"/>
  <c r="P1730" i="3"/>
  <c r="O1730" i="3"/>
  <c r="P1729" i="3"/>
  <c r="O1729" i="3"/>
  <c r="P1728" i="3"/>
  <c r="O1728" i="3"/>
  <c r="P1727" i="3"/>
  <c r="O1727" i="3"/>
  <c r="P1726" i="3"/>
  <c r="O1726" i="3"/>
  <c r="P1725" i="3"/>
  <c r="O1725" i="3"/>
  <c r="P1724" i="3"/>
  <c r="O1724" i="3"/>
  <c r="P1723" i="3"/>
  <c r="O1723" i="3"/>
  <c r="P1722" i="3"/>
  <c r="O1722" i="3"/>
  <c r="P1721" i="3"/>
  <c r="O1721" i="3"/>
  <c r="P1720" i="3"/>
  <c r="O1720" i="3"/>
  <c r="P1719" i="3"/>
  <c r="O1719" i="3"/>
  <c r="P1718" i="3"/>
  <c r="O1718" i="3"/>
  <c r="P1717" i="3"/>
  <c r="O1717" i="3"/>
  <c r="P1716" i="3"/>
  <c r="O1716" i="3"/>
  <c r="P1715" i="3"/>
  <c r="O1715" i="3"/>
  <c r="P1714" i="3"/>
  <c r="O1714" i="3"/>
  <c r="P1713" i="3"/>
  <c r="O1713" i="3"/>
  <c r="P1712" i="3"/>
  <c r="O1712" i="3"/>
  <c r="P1711" i="3"/>
  <c r="O1711" i="3"/>
  <c r="P1710" i="3"/>
  <c r="O1710" i="3"/>
  <c r="P1709" i="3"/>
  <c r="O1709" i="3"/>
  <c r="P1708" i="3"/>
  <c r="O1708" i="3"/>
  <c r="P1707" i="3"/>
  <c r="O1707" i="3"/>
  <c r="P1706" i="3"/>
  <c r="O1706" i="3"/>
  <c r="P1705" i="3"/>
  <c r="O1705" i="3"/>
  <c r="P1704" i="3"/>
  <c r="O1704" i="3"/>
  <c r="P1703" i="3"/>
  <c r="O1703" i="3"/>
  <c r="P1702" i="3"/>
  <c r="O1702" i="3"/>
  <c r="P1701" i="3"/>
  <c r="O1701" i="3"/>
  <c r="P1700" i="3"/>
  <c r="O1700" i="3"/>
  <c r="P1699" i="3"/>
  <c r="O1699" i="3"/>
  <c r="P1698" i="3"/>
  <c r="O1698" i="3"/>
  <c r="P1697" i="3"/>
  <c r="O1697" i="3"/>
  <c r="P1696" i="3"/>
  <c r="O1696" i="3"/>
  <c r="P1695" i="3"/>
  <c r="O1695" i="3"/>
  <c r="P1694" i="3"/>
  <c r="O1694" i="3"/>
  <c r="P1693" i="3"/>
  <c r="O1693" i="3"/>
  <c r="P1692" i="3"/>
  <c r="O1692" i="3"/>
  <c r="P1691" i="3"/>
  <c r="O1691" i="3"/>
  <c r="P1690" i="3"/>
  <c r="O1690" i="3"/>
  <c r="P1689" i="3"/>
  <c r="O1689" i="3"/>
  <c r="P1688" i="3"/>
  <c r="O1688" i="3"/>
  <c r="P1687" i="3"/>
  <c r="O1687" i="3"/>
  <c r="P1686" i="3"/>
  <c r="O1686" i="3"/>
  <c r="P1685" i="3"/>
  <c r="O1685" i="3"/>
  <c r="P1684" i="3"/>
  <c r="O1684" i="3"/>
  <c r="P1683" i="3"/>
  <c r="O1683" i="3"/>
  <c r="P1682" i="3"/>
  <c r="O1682" i="3"/>
  <c r="P1681" i="3"/>
  <c r="O1681" i="3"/>
  <c r="P1680" i="3"/>
  <c r="O1680" i="3"/>
  <c r="P1679" i="3"/>
  <c r="O1679" i="3"/>
  <c r="P1678" i="3"/>
  <c r="O1678" i="3"/>
  <c r="P1677" i="3"/>
  <c r="O1677" i="3"/>
  <c r="P1676" i="3"/>
  <c r="O1676" i="3"/>
  <c r="P1675" i="3"/>
  <c r="O1675" i="3"/>
  <c r="P1674" i="3"/>
  <c r="O1674" i="3"/>
  <c r="P1673" i="3"/>
  <c r="O1673" i="3"/>
  <c r="P1672" i="3"/>
  <c r="O1672" i="3"/>
  <c r="P1671" i="3"/>
  <c r="O1671" i="3"/>
  <c r="P1670" i="3"/>
  <c r="O1670" i="3"/>
  <c r="P1669" i="3"/>
  <c r="O1669" i="3"/>
  <c r="P1668" i="3"/>
  <c r="O1668" i="3"/>
  <c r="P1667" i="3"/>
  <c r="O1667" i="3"/>
  <c r="P1666" i="3"/>
  <c r="O1666" i="3"/>
  <c r="P1665" i="3"/>
  <c r="O1665" i="3"/>
  <c r="P1664" i="3"/>
  <c r="O1664" i="3"/>
  <c r="P1663" i="3"/>
  <c r="O1663" i="3"/>
  <c r="P1662" i="3"/>
  <c r="O1662" i="3"/>
  <c r="P1661" i="3"/>
  <c r="O1661" i="3"/>
  <c r="P1660" i="3"/>
  <c r="O1660" i="3"/>
  <c r="P1659" i="3"/>
  <c r="O1659" i="3"/>
  <c r="P1658" i="3"/>
  <c r="O1658" i="3"/>
  <c r="P1657" i="3"/>
  <c r="O1657" i="3"/>
  <c r="P1656" i="3"/>
  <c r="O1656" i="3"/>
  <c r="P1655" i="3"/>
  <c r="O1655" i="3"/>
  <c r="P1654" i="3"/>
  <c r="O1654" i="3"/>
  <c r="P1653" i="3"/>
  <c r="O1653" i="3"/>
  <c r="P1652" i="3"/>
  <c r="O1652" i="3"/>
  <c r="P1651" i="3"/>
  <c r="O1651" i="3"/>
  <c r="P1650" i="3"/>
  <c r="O1650" i="3"/>
  <c r="P1649" i="3"/>
  <c r="O1649" i="3"/>
  <c r="P1648" i="3"/>
  <c r="O1648" i="3"/>
  <c r="P1647" i="3"/>
  <c r="O1647" i="3"/>
  <c r="P1646" i="3"/>
  <c r="O1646" i="3"/>
  <c r="P1645" i="3"/>
  <c r="O1645" i="3"/>
  <c r="P1644" i="3"/>
  <c r="O1644" i="3"/>
  <c r="P1643" i="3"/>
  <c r="O1643" i="3"/>
  <c r="P1642" i="3"/>
  <c r="O1642" i="3"/>
  <c r="P1641" i="3"/>
  <c r="O1641" i="3"/>
  <c r="P1640" i="3"/>
  <c r="O1640" i="3"/>
  <c r="P1639" i="3"/>
  <c r="O1639" i="3"/>
  <c r="P1638" i="3"/>
  <c r="O1638" i="3"/>
  <c r="P1637" i="3"/>
  <c r="O1637" i="3"/>
  <c r="P1636" i="3"/>
  <c r="O1636" i="3"/>
  <c r="P1635" i="3"/>
  <c r="O1635" i="3"/>
  <c r="P1634" i="3"/>
  <c r="O1634" i="3"/>
  <c r="P1633" i="3"/>
  <c r="O1633" i="3"/>
  <c r="P1632" i="3"/>
  <c r="O1632" i="3"/>
  <c r="P1631" i="3"/>
  <c r="O1631" i="3"/>
  <c r="P1630" i="3"/>
  <c r="O1630" i="3"/>
  <c r="P1629" i="3"/>
  <c r="O1629" i="3"/>
  <c r="P1628" i="3"/>
  <c r="O1628" i="3"/>
  <c r="P1627" i="3"/>
  <c r="O1627" i="3"/>
  <c r="P1626" i="3"/>
  <c r="O1626" i="3"/>
  <c r="P1625" i="3"/>
  <c r="O1625" i="3"/>
  <c r="P1624" i="3"/>
  <c r="O1624" i="3"/>
  <c r="P1623" i="3"/>
  <c r="O1623" i="3"/>
  <c r="P1622" i="3"/>
  <c r="O1622" i="3"/>
  <c r="P1621" i="3"/>
  <c r="O1621" i="3"/>
  <c r="P1620" i="3"/>
  <c r="O1620" i="3"/>
  <c r="P1619" i="3"/>
  <c r="O1619" i="3"/>
  <c r="P1618" i="3"/>
  <c r="O1618" i="3"/>
  <c r="P1617" i="3"/>
  <c r="O1617" i="3"/>
  <c r="P1616" i="3"/>
  <c r="O1616" i="3"/>
  <c r="P1615" i="3"/>
  <c r="O1615" i="3"/>
  <c r="P1614" i="3"/>
  <c r="O1614" i="3"/>
  <c r="P1613" i="3"/>
  <c r="O1613" i="3"/>
  <c r="P1612" i="3"/>
  <c r="O1612" i="3"/>
  <c r="P1611" i="3"/>
  <c r="O1611" i="3"/>
  <c r="P1610" i="3"/>
  <c r="O1610" i="3"/>
  <c r="P1609" i="3"/>
  <c r="O1609" i="3"/>
  <c r="P1608" i="3"/>
  <c r="O1608" i="3"/>
  <c r="P1607" i="3"/>
  <c r="O1607" i="3"/>
  <c r="P1606" i="3"/>
  <c r="O1606" i="3"/>
  <c r="P1605" i="3"/>
  <c r="O1605" i="3"/>
  <c r="P1604" i="3"/>
  <c r="O1604" i="3"/>
  <c r="P1603" i="3"/>
  <c r="O1603" i="3"/>
  <c r="P1602" i="3"/>
  <c r="O1602" i="3"/>
  <c r="P1601" i="3"/>
  <c r="O1601" i="3"/>
  <c r="P1600" i="3"/>
  <c r="O1600" i="3"/>
  <c r="P1599" i="3"/>
  <c r="O1599" i="3"/>
  <c r="P1598" i="3"/>
  <c r="O1598" i="3"/>
  <c r="P1597" i="3"/>
  <c r="O1597" i="3"/>
  <c r="P1596" i="3"/>
  <c r="O1596" i="3"/>
  <c r="P1595" i="3"/>
  <c r="O1595" i="3"/>
  <c r="P1594" i="3"/>
  <c r="O1594" i="3"/>
  <c r="P1593" i="3"/>
  <c r="O1593" i="3"/>
  <c r="P1592" i="3"/>
  <c r="O1592" i="3"/>
  <c r="P1591" i="3"/>
  <c r="O1591" i="3"/>
  <c r="P1590" i="3"/>
  <c r="O1590" i="3"/>
  <c r="P1589" i="3"/>
  <c r="O1589" i="3"/>
  <c r="P1588" i="3"/>
  <c r="O1588" i="3"/>
  <c r="P1587" i="3"/>
  <c r="O1587" i="3"/>
  <c r="P1586" i="3"/>
  <c r="O1586" i="3"/>
  <c r="P1585" i="3"/>
  <c r="O1585" i="3"/>
  <c r="P1584" i="3"/>
  <c r="O1584" i="3"/>
  <c r="P1583" i="3"/>
  <c r="O1583" i="3"/>
  <c r="P1582" i="3"/>
  <c r="O1582" i="3"/>
  <c r="P1581" i="3"/>
  <c r="O1581" i="3"/>
  <c r="P1580" i="3"/>
  <c r="O1580" i="3"/>
  <c r="P1579" i="3"/>
  <c r="O1579" i="3"/>
  <c r="P1578" i="3"/>
  <c r="O1578" i="3"/>
  <c r="P1577" i="3"/>
  <c r="O1577" i="3"/>
  <c r="P1576" i="3"/>
  <c r="O1576" i="3"/>
  <c r="P1575" i="3"/>
  <c r="O1575" i="3"/>
  <c r="P1574" i="3"/>
  <c r="O1574" i="3"/>
  <c r="P1573" i="3"/>
  <c r="O1573" i="3"/>
  <c r="P1572" i="3"/>
  <c r="O1572" i="3"/>
  <c r="P1571" i="3"/>
  <c r="O1571" i="3"/>
  <c r="P1570" i="3"/>
  <c r="O1570" i="3"/>
  <c r="P1569" i="3"/>
  <c r="O1569" i="3"/>
  <c r="P1568" i="3"/>
  <c r="O1568" i="3"/>
  <c r="P1567" i="3"/>
  <c r="O1567" i="3"/>
  <c r="P1566" i="3"/>
  <c r="O1566" i="3"/>
  <c r="P1565" i="3"/>
  <c r="O1565" i="3"/>
  <c r="P1564" i="3"/>
  <c r="O1564" i="3"/>
  <c r="P1563" i="3"/>
  <c r="O1563" i="3"/>
  <c r="P1562" i="3"/>
  <c r="O1562" i="3"/>
  <c r="P1561" i="3"/>
  <c r="O1561" i="3"/>
  <c r="P1560" i="3"/>
  <c r="O1560" i="3"/>
  <c r="P1559" i="3"/>
  <c r="O1559" i="3"/>
  <c r="P1558" i="3"/>
  <c r="O1558" i="3"/>
  <c r="P1557" i="3"/>
  <c r="O1557" i="3"/>
  <c r="P1556" i="3"/>
  <c r="O1556" i="3"/>
  <c r="P1555" i="3"/>
  <c r="O1555" i="3"/>
  <c r="P1554" i="3"/>
  <c r="O1554" i="3"/>
  <c r="P1553" i="3"/>
  <c r="O1553" i="3"/>
  <c r="P1552" i="3"/>
  <c r="O1552" i="3"/>
  <c r="P1551" i="3"/>
  <c r="O1551" i="3"/>
  <c r="P1550" i="3"/>
  <c r="O1550" i="3"/>
  <c r="P1549" i="3"/>
  <c r="O1549" i="3"/>
  <c r="P1548" i="3"/>
  <c r="O1548" i="3"/>
  <c r="P1547" i="3"/>
  <c r="O1547" i="3"/>
  <c r="P1546" i="3"/>
  <c r="O1546" i="3"/>
  <c r="P1545" i="3"/>
  <c r="O1545" i="3"/>
  <c r="P1544" i="3"/>
  <c r="O1544" i="3"/>
  <c r="P1543" i="3"/>
  <c r="O1543" i="3"/>
  <c r="P1542" i="3"/>
  <c r="O1542" i="3"/>
  <c r="P1541" i="3"/>
  <c r="O1541" i="3"/>
  <c r="P1540" i="3"/>
  <c r="O1540" i="3"/>
  <c r="P1539" i="3"/>
  <c r="O1539" i="3"/>
  <c r="P1538" i="3"/>
  <c r="O1538" i="3"/>
  <c r="P1537" i="3"/>
  <c r="O1537" i="3"/>
  <c r="P1536" i="3"/>
  <c r="O1536" i="3"/>
  <c r="P1535" i="3"/>
  <c r="O1535" i="3"/>
  <c r="P1534" i="3"/>
  <c r="O1534" i="3"/>
  <c r="P1533" i="3"/>
  <c r="O1533" i="3"/>
  <c r="P1532" i="3"/>
  <c r="O1532" i="3"/>
  <c r="P1531" i="3"/>
  <c r="O1531" i="3"/>
  <c r="P1530" i="3"/>
  <c r="O1530" i="3"/>
  <c r="P1529" i="3"/>
  <c r="O1529" i="3"/>
  <c r="P1528" i="3"/>
  <c r="O1528" i="3"/>
  <c r="P1527" i="3"/>
  <c r="O1527" i="3"/>
  <c r="P1526" i="3"/>
  <c r="O1526" i="3"/>
  <c r="P1525" i="3"/>
  <c r="O1525" i="3"/>
  <c r="P1524" i="3"/>
  <c r="O1524" i="3"/>
  <c r="P1523" i="3"/>
  <c r="O1523" i="3"/>
  <c r="P1522" i="3"/>
  <c r="O1522" i="3"/>
  <c r="P1521" i="3"/>
  <c r="O1521" i="3"/>
  <c r="P1520" i="3"/>
  <c r="O1520" i="3"/>
  <c r="P1519" i="3"/>
  <c r="O1519" i="3"/>
  <c r="P1518" i="3"/>
  <c r="O1518" i="3"/>
  <c r="P1517" i="3"/>
  <c r="O1517" i="3"/>
  <c r="P1516" i="3"/>
  <c r="O1516" i="3"/>
  <c r="P1515" i="3"/>
  <c r="O1515" i="3"/>
  <c r="P1514" i="3"/>
  <c r="O1514" i="3"/>
  <c r="P1513" i="3"/>
  <c r="O1513" i="3"/>
  <c r="P1512" i="3"/>
  <c r="O1512" i="3"/>
  <c r="P1511" i="3"/>
  <c r="O1511" i="3"/>
  <c r="P1510" i="3"/>
  <c r="O1510" i="3"/>
  <c r="P1509" i="3"/>
  <c r="O1509" i="3"/>
  <c r="P1508" i="3"/>
  <c r="O1508" i="3"/>
  <c r="P1507" i="3"/>
  <c r="O1507" i="3"/>
  <c r="P1506" i="3"/>
  <c r="O1506" i="3"/>
  <c r="P1505" i="3"/>
  <c r="O1505" i="3"/>
  <c r="P1504" i="3"/>
  <c r="O1504" i="3"/>
  <c r="P1503" i="3"/>
  <c r="O1503" i="3"/>
  <c r="P1502" i="3"/>
  <c r="O1502" i="3"/>
  <c r="P1501" i="3"/>
  <c r="O1501" i="3"/>
  <c r="P1500" i="3"/>
  <c r="O1500" i="3"/>
  <c r="P1499" i="3"/>
  <c r="O1499" i="3"/>
  <c r="P1498" i="3"/>
  <c r="O1498" i="3"/>
  <c r="P1497" i="3"/>
  <c r="O1497" i="3"/>
  <c r="P1496" i="3"/>
  <c r="O1496" i="3"/>
  <c r="P1495" i="3"/>
  <c r="O1495" i="3"/>
  <c r="P1494" i="3"/>
  <c r="O1494" i="3"/>
  <c r="P1493" i="3"/>
  <c r="O1493" i="3"/>
  <c r="P1492" i="3"/>
  <c r="O1492" i="3"/>
  <c r="P1491" i="3"/>
  <c r="O1491" i="3"/>
  <c r="P1490" i="3"/>
  <c r="O1490" i="3"/>
  <c r="P1489" i="3"/>
  <c r="O1489" i="3"/>
  <c r="P1488" i="3"/>
  <c r="O1488" i="3"/>
  <c r="P1487" i="3"/>
  <c r="O1487" i="3"/>
  <c r="P1486" i="3"/>
  <c r="O1486" i="3"/>
  <c r="P1485" i="3"/>
  <c r="O1485" i="3"/>
  <c r="P1484" i="3"/>
  <c r="O1484" i="3"/>
  <c r="P1483" i="3"/>
  <c r="O1483" i="3"/>
  <c r="P1482" i="3"/>
  <c r="O1482" i="3"/>
  <c r="P1481" i="3"/>
  <c r="O1481" i="3"/>
  <c r="P1480" i="3"/>
  <c r="O1480" i="3"/>
  <c r="P1479" i="3"/>
  <c r="O1479" i="3"/>
  <c r="P1478" i="3"/>
  <c r="O1478" i="3"/>
  <c r="P1477" i="3"/>
  <c r="O1477" i="3"/>
  <c r="P1476" i="3"/>
  <c r="O1476" i="3"/>
  <c r="P1475" i="3"/>
  <c r="O1475" i="3"/>
  <c r="P1474" i="3"/>
  <c r="O1474" i="3"/>
  <c r="P1473" i="3"/>
  <c r="O1473" i="3"/>
  <c r="P1472" i="3"/>
  <c r="O1472" i="3"/>
  <c r="P1471" i="3"/>
  <c r="O1471" i="3"/>
  <c r="P1470" i="3"/>
  <c r="O1470" i="3"/>
  <c r="P1469" i="3"/>
  <c r="O1469" i="3"/>
  <c r="P1468" i="3"/>
  <c r="O1468" i="3"/>
  <c r="P1467" i="3"/>
  <c r="O1467" i="3"/>
  <c r="P1466" i="3"/>
  <c r="O1466" i="3"/>
  <c r="P1465" i="3"/>
  <c r="O1465" i="3"/>
  <c r="P1464" i="3"/>
  <c r="O1464" i="3"/>
  <c r="P1463" i="3"/>
  <c r="O1463" i="3"/>
  <c r="P1462" i="3"/>
  <c r="O1462" i="3"/>
  <c r="P1461" i="3"/>
  <c r="O1461" i="3"/>
  <c r="P1460" i="3"/>
  <c r="O1460" i="3"/>
  <c r="P1459" i="3"/>
  <c r="O1459" i="3"/>
  <c r="P1458" i="3"/>
  <c r="O1458" i="3"/>
  <c r="P1457" i="3"/>
  <c r="O1457" i="3"/>
  <c r="P1456" i="3"/>
  <c r="O1456" i="3"/>
  <c r="P1455" i="3"/>
  <c r="O1455" i="3"/>
  <c r="P1454" i="3"/>
  <c r="O1454" i="3"/>
  <c r="P1453" i="3"/>
  <c r="O1453" i="3"/>
  <c r="P1452" i="3"/>
  <c r="O1452" i="3"/>
  <c r="P1451" i="3"/>
  <c r="O1451" i="3"/>
  <c r="P1450" i="3"/>
  <c r="O1450" i="3"/>
  <c r="P1449" i="3"/>
  <c r="O1449" i="3"/>
  <c r="P1448" i="3"/>
  <c r="O1448" i="3"/>
  <c r="P1447" i="3"/>
  <c r="O1447" i="3"/>
  <c r="P1446" i="3"/>
  <c r="O1446" i="3"/>
  <c r="P1445" i="3"/>
  <c r="O1445" i="3"/>
  <c r="P1444" i="3"/>
  <c r="O1444" i="3"/>
  <c r="P1443" i="3"/>
  <c r="O1443" i="3"/>
  <c r="P1442" i="3"/>
  <c r="O1442" i="3"/>
  <c r="P1441" i="3"/>
  <c r="O1441" i="3"/>
  <c r="P1440" i="3"/>
  <c r="O1440" i="3"/>
  <c r="P1439" i="3"/>
  <c r="O1439" i="3"/>
  <c r="P1438" i="3"/>
  <c r="O1438" i="3"/>
  <c r="P1437" i="3"/>
  <c r="O1437" i="3"/>
  <c r="P1436" i="3"/>
  <c r="O1436" i="3"/>
  <c r="P1435" i="3"/>
  <c r="O1435" i="3"/>
  <c r="P1434" i="3"/>
  <c r="O1434" i="3"/>
  <c r="P1433" i="3"/>
  <c r="O1433" i="3"/>
  <c r="P1432" i="3"/>
  <c r="O1432" i="3"/>
  <c r="P1431" i="3"/>
  <c r="O1431" i="3"/>
  <c r="P1430" i="3"/>
  <c r="O1430" i="3"/>
  <c r="P1429" i="3"/>
  <c r="O1429" i="3"/>
  <c r="P1428" i="3"/>
  <c r="O1428" i="3"/>
  <c r="P1427" i="3"/>
  <c r="O1427" i="3"/>
  <c r="P1426" i="3"/>
  <c r="O1426" i="3"/>
  <c r="P1425" i="3"/>
  <c r="O1425" i="3"/>
  <c r="P1424" i="3"/>
  <c r="O1424" i="3"/>
  <c r="P1423" i="3"/>
  <c r="O1423" i="3"/>
  <c r="P1422" i="3"/>
  <c r="O1422" i="3"/>
  <c r="P1421" i="3"/>
  <c r="O1421" i="3"/>
  <c r="P1420" i="3"/>
  <c r="O1420" i="3"/>
  <c r="P1419" i="3"/>
  <c r="O1419" i="3"/>
  <c r="P1418" i="3"/>
  <c r="O1418" i="3"/>
  <c r="P1417" i="3"/>
  <c r="O1417" i="3"/>
  <c r="P1416" i="3"/>
  <c r="O1416" i="3"/>
  <c r="P1415" i="3"/>
  <c r="O1415" i="3"/>
  <c r="P1414" i="3"/>
  <c r="O1414" i="3"/>
  <c r="P1413" i="3"/>
  <c r="O1413" i="3"/>
  <c r="P1412" i="3"/>
  <c r="O1412" i="3"/>
  <c r="P1411" i="3"/>
  <c r="O1411" i="3"/>
  <c r="P1410" i="3"/>
  <c r="O1410" i="3"/>
  <c r="P1409" i="3"/>
  <c r="O1409" i="3"/>
  <c r="P1408" i="3"/>
  <c r="O1408" i="3"/>
  <c r="P1407" i="3"/>
  <c r="O1407" i="3"/>
  <c r="P1406" i="3"/>
  <c r="O1406" i="3"/>
  <c r="P1405" i="3"/>
  <c r="O1405" i="3"/>
  <c r="P1404" i="3"/>
  <c r="O1404" i="3"/>
  <c r="P1403" i="3"/>
  <c r="O1403" i="3"/>
  <c r="P1402" i="3"/>
  <c r="O1402" i="3"/>
  <c r="P1401" i="3"/>
  <c r="O1401" i="3"/>
  <c r="P1400" i="3"/>
  <c r="O1400" i="3"/>
  <c r="P1399" i="3"/>
  <c r="O1399" i="3"/>
  <c r="P1398" i="3"/>
  <c r="O1398" i="3"/>
  <c r="P1397" i="3"/>
  <c r="O1397" i="3"/>
  <c r="P1396" i="3"/>
  <c r="O1396" i="3"/>
  <c r="P1395" i="3"/>
  <c r="O1395" i="3"/>
  <c r="P1394" i="3"/>
  <c r="O1394" i="3"/>
  <c r="P1393" i="3"/>
  <c r="O1393" i="3"/>
  <c r="P1392" i="3"/>
  <c r="O1392" i="3"/>
  <c r="P1391" i="3"/>
  <c r="O1391" i="3"/>
  <c r="P1390" i="3"/>
  <c r="O1390" i="3"/>
  <c r="P1389" i="3"/>
  <c r="O1389" i="3"/>
  <c r="P1388" i="3"/>
  <c r="O1388" i="3"/>
  <c r="P1387" i="3"/>
  <c r="O1387" i="3"/>
  <c r="P1386" i="3"/>
  <c r="O1386" i="3"/>
  <c r="P1385" i="3"/>
  <c r="O1385" i="3"/>
  <c r="P1384" i="3"/>
  <c r="O1384" i="3"/>
  <c r="P1383" i="3"/>
  <c r="O1383" i="3"/>
  <c r="P1382" i="3"/>
  <c r="O1382" i="3"/>
  <c r="P1381" i="3"/>
  <c r="O1381" i="3"/>
  <c r="P1380" i="3"/>
  <c r="O1380" i="3"/>
  <c r="P1379" i="3"/>
  <c r="O1379" i="3"/>
  <c r="P1378" i="3"/>
  <c r="O1378" i="3"/>
  <c r="P1377" i="3"/>
  <c r="O1377" i="3"/>
  <c r="P1376" i="3"/>
  <c r="O1376" i="3"/>
  <c r="P1375" i="3"/>
  <c r="O1375" i="3"/>
  <c r="P1374" i="3"/>
  <c r="O1374" i="3"/>
  <c r="P1373" i="3"/>
  <c r="O1373" i="3"/>
  <c r="P1372" i="3"/>
  <c r="O1372" i="3"/>
  <c r="P1371" i="3"/>
  <c r="O1371" i="3"/>
  <c r="P1370" i="3"/>
  <c r="O1370" i="3"/>
  <c r="P1369" i="3"/>
  <c r="O1369" i="3"/>
  <c r="P1368" i="3"/>
  <c r="O1368" i="3"/>
  <c r="P1367" i="3"/>
  <c r="O1367" i="3"/>
  <c r="P1366" i="3"/>
  <c r="O1366" i="3"/>
  <c r="P1365" i="3"/>
  <c r="O1365" i="3"/>
  <c r="P1364" i="3"/>
  <c r="O1364" i="3"/>
  <c r="P1363" i="3"/>
  <c r="O1363" i="3"/>
  <c r="P1362" i="3"/>
  <c r="O1362" i="3"/>
  <c r="P1361" i="3"/>
  <c r="O1361" i="3"/>
  <c r="P1360" i="3"/>
  <c r="O1360" i="3"/>
  <c r="P1359" i="3"/>
  <c r="O1359" i="3"/>
  <c r="P1358" i="3"/>
  <c r="O1358" i="3"/>
  <c r="P1357" i="3"/>
  <c r="O1357" i="3"/>
  <c r="P1356" i="3"/>
  <c r="O1356" i="3"/>
  <c r="P1355" i="3"/>
  <c r="O1355" i="3"/>
  <c r="P1354" i="3"/>
  <c r="O1354" i="3"/>
  <c r="P1353" i="3"/>
  <c r="O1353" i="3"/>
  <c r="P1352" i="3"/>
  <c r="O1352" i="3"/>
  <c r="P1351" i="3"/>
  <c r="O1351" i="3"/>
  <c r="P1350" i="3"/>
  <c r="O1350" i="3"/>
  <c r="P1349" i="3"/>
  <c r="O1349" i="3"/>
  <c r="P1348" i="3"/>
  <c r="O1348" i="3"/>
  <c r="P1347" i="3"/>
  <c r="O1347" i="3"/>
  <c r="P1346" i="3"/>
  <c r="O1346" i="3"/>
  <c r="P1345" i="3"/>
  <c r="O1345" i="3"/>
  <c r="P1344" i="3"/>
  <c r="O1344" i="3"/>
  <c r="P1343" i="3"/>
  <c r="O1343" i="3"/>
  <c r="P1342" i="3"/>
  <c r="O1342" i="3"/>
  <c r="P1341" i="3"/>
  <c r="O1341" i="3"/>
  <c r="P1340" i="3"/>
  <c r="O1340" i="3"/>
  <c r="P1339" i="3"/>
  <c r="O1339" i="3"/>
  <c r="P1338" i="3"/>
  <c r="O1338" i="3"/>
  <c r="P1337" i="3"/>
  <c r="O1337" i="3"/>
  <c r="P1336" i="3"/>
  <c r="O1336" i="3"/>
  <c r="P1335" i="3"/>
  <c r="O1335" i="3"/>
  <c r="P1334" i="3"/>
  <c r="O1334" i="3"/>
  <c r="P1333" i="3"/>
  <c r="O1333" i="3"/>
  <c r="P1332" i="3"/>
  <c r="O1332" i="3"/>
  <c r="P1331" i="3"/>
  <c r="O1331" i="3"/>
  <c r="P1330" i="3"/>
  <c r="O1330" i="3"/>
  <c r="P1329" i="3"/>
  <c r="O1329" i="3"/>
  <c r="P1328" i="3"/>
  <c r="O1328" i="3"/>
  <c r="P1327" i="3"/>
  <c r="O1327" i="3"/>
  <c r="P1326" i="3"/>
  <c r="O1326" i="3"/>
  <c r="P1325" i="3"/>
  <c r="O1325" i="3"/>
  <c r="P1324" i="3"/>
  <c r="O1324" i="3"/>
  <c r="P1323" i="3"/>
  <c r="O1323" i="3"/>
  <c r="P1322" i="3"/>
  <c r="O1322" i="3"/>
  <c r="P1321" i="3"/>
  <c r="O1321" i="3"/>
  <c r="P1320" i="3"/>
  <c r="O1320" i="3"/>
  <c r="P1319" i="3"/>
  <c r="O1319" i="3"/>
  <c r="P1318" i="3"/>
  <c r="O1318" i="3"/>
  <c r="P1317" i="3"/>
  <c r="O1317" i="3"/>
  <c r="P1316" i="3"/>
  <c r="O1316" i="3"/>
  <c r="P1315" i="3"/>
  <c r="O1315" i="3"/>
  <c r="P1314" i="3"/>
  <c r="O1314" i="3"/>
  <c r="P1313" i="3"/>
  <c r="O1313" i="3"/>
  <c r="P1312" i="3"/>
  <c r="O1312" i="3"/>
  <c r="P1311" i="3"/>
  <c r="O1311" i="3"/>
  <c r="P1310" i="3"/>
  <c r="O1310" i="3"/>
  <c r="P1309" i="3"/>
  <c r="O1309" i="3"/>
  <c r="P1308" i="3"/>
  <c r="O1308" i="3"/>
  <c r="P1307" i="3"/>
  <c r="O1307" i="3"/>
  <c r="P1306" i="3"/>
  <c r="O1306" i="3"/>
  <c r="O1305" i="3"/>
  <c r="O1304" i="3"/>
  <c r="O1303" i="3"/>
  <c r="O1302" i="3"/>
  <c r="O1301" i="3"/>
  <c r="O1300" i="3"/>
  <c r="O1299" i="3"/>
  <c r="O1298" i="3"/>
  <c r="O1297" i="3"/>
  <c r="O1296" i="3"/>
  <c r="O1295" i="3"/>
  <c r="O1294" i="3"/>
  <c r="O1293" i="3"/>
  <c r="O1292" i="3"/>
  <c r="O1291" i="3"/>
  <c r="O1290" i="3"/>
  <c r="O1289" i="3"/>
  <c r="O1288" i="3"/>
  <c r="O1287" i="3"/>
  <c r="O1286" i="3"/>
  <c r="P1285" i="3"/>
  <c r="O1285" i="3"/>
  <c r="P1284" i="3"/>
  <c r="O1284" i="3"/>
  <c r="P1283" i="3"/>
  <c r="O1283" i="3"/>
  <c r="P1282" i="3"/>
  <c r="O1282" i="3"/>
  <c r="P1281" i="3"/>
  <c r="O1281" i="3"/>
  <c r="P1280" i="3"/>
  <c r="O1280" i="3"/>
  <c r="P1279" i="3"/>
  <c r="O1279" i="3"/>
  <c r="P1278" i="3"/>
  <c r="O1278" i="3"/>
  <c r="P1277" i="3"/>
  <c r="O1277" i="3"/>
  <c r="P1276" i="3"/>
  <c r="O1276" i="3"/>
  <c r="P1275" i="3"/>
  <c r="O1275" i="3"/>
  <c r="P1274" i="3"/>
  <c r="O1274" i="3"/>
  <c r="P1273" i="3"/>
  <c r="O1273" i="3"/>
  <c r="P1272" i="3"/>
  <c r="O1272" i="3"/>
  <c r="P1271" i="3"/>
  <c r="O1271" i="3"/>
  <c r="P1270" i="3"/>
  <c r="O1270" i="3"/>
  <c r="P1269" i="3"/>
  <c r="O1269" i="3"/>
  <c r="P1268" i="3"/>
  <c r="O1268" i="3"/>
  <c r="P1267" i="3"/>
  <c r="O1267" i="3"/>
  <c r="P1266" i="3"/>
  <c r="O1266" i="3"/>
  <c r="P1265" i="3"/>
  <c r="O1265" i="3"/>
  <c r="P1264" i="3"/>
  <c r="O1264" i="3"/>
  <c r="P1263" i="3"/>
  <c r="O1263" i="3"/>
  <c r="P1262" i="3"/>
  <c r="O1262" i="3"/>
  <c r="P1261" i="3"/>
  <c r="O1261" i="3"/>
  <c r="P1260" i="3"/>
  <c r="O1260" i="3"/>
  <c r="P1259" i="3"/>
  <c r="O1259" i="3"/>
  <c r="P1258" i="3"/>
  <c r="O1258" i="3"/>
  <c r="P1257" i="3"/>
  <c r="O1257" i="3"/>
  <c r="P1256" i="3"/>
  <c r="O1256" i="3"/>
  <c r="P1255" i="3"/>
  <c r="O1255" i="3"/>
  <c r="P1254" i="3"/>
  <c r="O1254" i="3"/>
  <c r="P1253" i="3"/>
  <c r="O1253" i="3"/>
  <c r="P1252" i="3"/>
  <c r="O1252" i="3"/>
  <c r="P1251" i="3"/>
  <c r="O1251" i="3"/>
  <c r="P1250" i="3"/>
  <c r="O1250" i="3"/>
  <c r="P1249" i="3"/>
  <c r="O1249" i="3"/>
  <c r="P1248" i="3"/>
  <c r="O1248" i="3"/>
  <c r="P1247" i="3"/>
  <c r="O1247" i="3"/>
  <c r="P1246" i="3"/>
  <c r="O1246" i="3"/>
  <c r="P1245" i="3"/>
  <c r="O1245" i="3"/>
  <c r="P1244" i="3"/>
  <c r="O1244" i="3"/>
  <c r="P1243" i="3"/>
  <c r="O1243" i="3"/>
  <c r="P1242" i="3"/>
  <c r="O1242" i="3"/>
  <c r="P1241" i="3"/>
  <c r="O1241" i="3"/>
  <c r="P1240" i="3"/>
  <c r="O1240" i="3"/>
  <c r="P1239" i="3"/>
  <c r="O1239" i="3"/>
  <c r="P1238" i="3"/>
  <c r="O1238" i="3"/>
  <c r="P1237" i="3"/>
  <c r="O1237" i="3"/>
  <c r="P1236" i="3"/>
  <c r="O1236" i="3"/>
  <c r="P1235" i="3"/>
  <c r="O1235" i="3"/>
  <c r="P1234" i="3"/>
  <c r="O1234" i="3"/>
  <c r="P1233" i="3"/>
  <c r="O1233" i="3"/>
  <c r="P1232" i="3"/>
  <c r="O1232" i="3"/>
  <c r="P1231" i="3"/>
  <c r="O1231" i="3"/>
  <c r="P1230" i="3"/>
  <c r="O1230" i="3"/>
  <c r="P1229" i="3"/>
  <c r="O1229" i="3"/>
  <c r="P1228" i="3"/>
  <c r="O1228" i="3"/>
  <c r="P1227" i="3"/>
  <c r="O1227" i="3"/>
  <c r="P1226" i="3"/>
  <c r="O1226" i="3"/>
  <c r="P1225" i="3"/>
  <c r="O1225" i="3"/>
  <c r="P1224" i="3"/>
  <c r="O1224" i="3"/>
  <c r="P1223" i="3"/>
  <c r="O1223" i="3"/>
  <c r="P1222" i="3"/>
  <c r="O1222" i="3"/>
  <c r="P1221" i="3"/>
  <c r="O1221" i="3"/>
  <c r="P1220" i="3"/>
  <c r="O1220" i="3"/>
  <c r="P1219" i="3"/>
  <c r="O1219" i="3"/>
  <c r="P1218" i="3"/>
  <c r="O1218" i="3"/>
  <c r="P1217" i="3"/>
  <c r="O1217" i="3"/>
  <c r="P1216" i="3"/>
  <c r="O1216" i="3"/>
  <c r="P1215" i="3"/>
  <c r="O1215" i="3"/>
  <c r="P1214" i="3"/>
  <c r="O1214" i="3"/>
  <c r="P1213" i="3"/>
  <c r="O1213" i="3"/>
  <c r="P1212" i="3"/>
  <c r="O1212" i="3"/>
  <c r="P1211" i="3"/>
  <c r="O1211" i="3"/>
  <c r="P1210" i="3"/>
  <c r="O1210" i="3"/>
  <c r="P1209" i="3"/>
  <c r="O1209" i="3"/>
  <c r="P1208" i="3"/>
  <c r="O1208" i="3"/>
  <c r="P1207" i="3"/>
  <c r="O1207" i="3"/>
  <c r="P1206" i="3"/>
  <c r="O1206" i="3"/>
  <c r="P1205" i="3"/>
  <c r="O1205" i="3"/>
  <c r="P1204" i="3"/>
  <c r="O1204" i="3"/>
  <c r="P1203" i="3"/>
  <c r="O1203" i="3"/>
  <c r="P1202" i="3"/>
  <c r="O1202" i="3"/>
  <c r="P1201" i="3"/>
  <c r="O1201" i="3"/>
  <c r="P1200" i="3"/>
  <c r="O1200" i="3"/>
  <c r="P1199" i="3"/>
  <c r="O1199" i="3"/>
  <c r="P1198" i="3"/>
  <c r="O1198" i="3"/>
  <c r="P1197" i="3"/>
  <c r="O1197" i="3"/>
  <c r="P1196" i="3"/>
  <c r="O1196" i="3"/>
  <c r="P1195" i="3"/>
  <c r="O1195" i="3"/>
  <c r="P1194" i="3"/>
  <c r="O1194" i="3"/>
  <c r="P1193" i="3"/>
  <c r="O1193" i="3"/>
  <c r="P1192" i="3"/>
  <c r="O1192" i="3"/>
  <c r="P1191" i="3"/>
  <c r="O1191" i="3"/>
  <c r="P1190" i="3"/>
  <c r="O1190" i="3"/>
  <c r="P1189" i="3"/>
  <c r="O1189" i="3"/>
  <c r="P1188" i="3"/>
  <c r="O1188" i="3"/>
  <c r="P1187" i="3"/>
  <c r="O1187" i="3"/>
  <c r="P1186" i="3"/>
  <c r="O1186" i="3"/>
  <c r="P1185" i="3"/>
  <c r="O1185" i="3"/>
  <c r="P1184" i="3"/>
  <c r="O1184" i="3"/>
  <c r="P1183" i="3"/>
  <c r="O1183" i="3"/>
  <c r="P1182" i="3"/>
  <c r="O1182" i="3"/>
  <c r="P1181" i="3"/>
  <c r="O1181" i="3"/>
  <c r="P1180" i="3"/>
  <c r="O1180" i="3"/>
  <c r="P1179" i="3"/>
  <c r="O1179" i="3"/>
  <c r="P1178" i="3"/>
  <c r="O1178" i="3"/>
  <c r="P1177" i="3"/>
  <c r="O1177" i="3"/>
  <c r="P1176" i="3"/>
  <c r="O1176" i="3"/>
  <c r="P1175" i="3"/>
  <c r="O1175" i="3"/>
  <c r="P1174" i="3"/>
  <c r="O1174" i="3"/>
  <c r="P1173" i="3"/>
  <c r="O1173" i="3"/>
  <c r="P1172" i="3"/>
  <c r="O1172" i="3"/>
  <c r="P1171" i="3"/>
  <c r="O1171" i="3"/>
  <c r="P1170" i="3"/>
  <c r="O1170" i="3"/>
  <c r="P1169" i="3"/>
  <c r="O1169" i="3"/>
  <c r="P1168" i="3"/>
  <c r="O1168" i="3"/>
  <c r="P1167" i="3"/>
  <c r="O1167" i="3"/>
  <c r="P1166" i="3"/>
  <c r="O1166" i="3"/>
  <c r="P1165" i="3"/>
  <c r="O1165" i="3"/>
  <c r="P1164" i="3"/>
  <c r="O1164" i="3"/>
  <c r="P1163" i="3"/>
  <c r="O1163" i="3"/>
  <c r="P1162" i="3"/>
  <c r="O1162" i="3"/>
  <c r="P1161" i="3"/>
  <c r="O1161" i="3"/>
  <c r="P1160" i="3"/>
  <c r="O1160" i="3"/>
  <c r="P1159" i="3"/>
  <c r="O1159" i="3"/>
  <c r="P1158" i="3"/>
  <c r="O1158" i="3"/>
  <c r="P1157" i="3"/>
  <c r="O1157" i="3"/>
  <c r="P1156" i="3"/>
  <c r="O1156" i="3"/>
  <c r="P1155" i="3"/>
  <c r="O1155" i="3"/>
  <c r="P1154" i="3"/>
  <c r="O1154" i="3"/>
  <c r="P1153" i="3"/>
  <c r="O1153" i="3"/>
  <c r="P1152" i="3"/>
  <c r="O1152" i="3"/>
  <c r="P1151" i="3"/>
  <c r="O1151" i="3"/>
  <c r="P1150" i="3"/>
  <c r="O1150" i="3"/>
  <c r="P1149" i="3"/>
  <c r="O1149" i="3"/>
  <c r="P1148" i="3"/>
  <c r="O1148" i="3"/>
  <c r="P1147" i="3"/>
  <c r="O1147" i="3"/>
  <c r="P1146" i="3"/>
  <c r="O1146" i="3"/>
  <c r="P1145" i="3"/>
  <c r="O1145" i="3"/>
  <c r="P1144" i="3"/>
  <c r="O1144" i="3"/>
  <c r="P1143" i="3"/>
  <c r="O1143" i="3"/>
  <c r="P1142" i="3"/>
  <c r="O1142" i="3"/>
  <c r="P1141" i="3"/>
  <c r="O1141" i="3"/>
  <c r="P1140" i="3"/>
  <c r="O1140" i="3"/>
  <c r="P1139" i="3"/>
  <c r="O1139" i="3"/>
  <c r="P1138" i="3"/>
  <c r="O1138" i="3"/>
  <c r="P1137" i="3"/>
  <c r="O1137" i="3"/>
  <c r="P1136" i="3"/>
  <c r="O1136" i="3"/>
  <c r="P1135" i="3"/>
  <c r="O1135" i="3"/>
  <c r="P1134" i="3"/>
  <c r="O1134" i="3"/>
  <c r="P1133" i="3"/>
  <c r="O1133" i="3"/>
  <c r="P1132" i="3"/>
  <c r="O1132" i="3"/>
  <c r="P1131" i="3"/>
  <c r="O1131" i="3"/>
  <c r="P1130" i="3"/>
  <c r="O1130" i="3"/>
  <c r="P1129" i="3"/>
  <c r="O1129" i="3"/>
  <c r="P1128" i="3"/>
  <c r="O1128" i="3"/>
  <c r="P1127" i="3"/>
  <c r="O1127" i="3"/>
  <c r="P1126" i="3"/>
  <c r="O1126" i="3"/>
  <c r="P1125" i="3"/>
  <c r="O1125" i="3"/>
  <c r="P1124" i="3"/>
  <c r="O1124" i="3"/>
  <c r="P1123" i="3"/>
  <c r="O1123" i="3"/>
  <c r="P1122" i="3"/>
  <c r="O1122" i="3"/>
  <c r="P1121" i="3"/>
  <c r="O1121" i="3"/>
  <c r="P1120" i="3"/>
  <c r="O1120" i="3"/>
  <c r="P1119" i="3"/>
  <c r="O1119" i="3"/>
  <c r="P1118" i="3"/>
  <c r="O1118" i="3"/>
  <c r="P1117" i="3"/>
  <c r="O1117" i="3"/>
  <c r="P1116" i="3"/>
  <c r="O1116" i="3"/>
  <c r="P1115" i="3"/>
  <c r="O1115" i="3"/>
  <c r="P1114" i="3"/>
  <c r="O1114" i="3"/>
  <c r="P1113" i="3"/>
  <c r="O1113" i="3"/>
  <c r="P1112" i="3"/>
  <c r="O1112" i="3"/>
  <c r="P1111" i="3"/>
  <c r="O1111" i="3"/>
  <c r="P1110" i="3"/>
  <c r="O1110" i="3"/>
  <c r="P1109" i="3"/>
  <c r="O1109" i="3"/>
  <c r="P1108" i="3"/>
  <c r="O1108" i="3"/>
  <c r="P1107" i="3"/>
  <c r="O1107" i="3"/>
  <c r="P1106" i="3"/>
  <c r="O1106" i="3"/>
  <c r="P1105" i="3"/>
  <c r="O1105" i="3"/>
  <c r="P1104" i="3"/>
  <c r="O1104" i="3"/>
  <c r="P1103" i="3"/>
  <c r="O1103" i="3"/>
  <c r="P1102" i="3"/>
  <c r="O1102" i="3"/>
  <c r="P1101" i="3"/>
  <c r="O1101" i="3"/>
  <c r="P1100" i="3"/>
  <c r="O1100" i="3"/>
  <c r="P1099" i="3"/>
  <c r="O1099" i="3"/>
  <c r="P1098" i="3"/>
  <c r="O1098" i="3"/>
  <c r="P1097" i="3"/>
  <c r="O1097" i="3"/>
  <c r="P1096" i="3"/>
  <c r="O1096" i="3"/>
  <c r="P1095" i="3"/>
  <c r="O1095" i="3"/>
  <c r="P1094" i="3"/>
  <c r="O1094" i="3"/>
  <c r="P1093" i="3"/>
  <c r="O1093" i="3"/>
  <c r="P1092" i="3"/>
  <c r="O1092" i="3"/>
  <c r="P1091" i="3"/>
  <c r="O1091" i="3"/>
  <c r="P1090" i="3"/>
  <c r="O1090" i="3"/>
  <c r="P1089" i="3"/>
  <c r="O1089" i="3"/>
  <c r="P1088" i="3"/>
  <c r="O1088" i="3"/>
  <c r="P1087" i="3"/>
  <c r="O1087" i="3"/>
  <c r="P1086" i="3"/>
  <c r="O1086" i="3"/>
  <c r="P1085" i="3"/>
  <c r="O1085" i="3"/>
  <c r="P1084" i="3"/>
  <c r="O1084" i="3"/>
  <c r="P1083" i="3"/>
  <c r="O1083" i="3"/>
  <c r="P1082" i="3"/>
  <c r="O1082" i="3"/>
  <c r="P1081" i="3"/>
  <c r="O1081" i="3"/>
  <c r="P1080" i="3"/>
  <c r="O1080" i="3"/>
  <c r="P1079" i="3"/>
  <c r="O1079" i="3"/>
  <c r="P1078" i="3"/>
  <c r="O1078" i="3"/>
  <c r="P1077" i="3"/>
  <c r="O1077" i="3"/>
  <c r="P1076" i="3"/>
  <c r="O1076" i="3"/>
  <c r="P1075" i="3"/>
  <c r="O1075" i="3"/>
  <c r="P1074" i="3"/>
  <c r="O1074" i="3"/>
  <c r="P1073" i="3"/>
  <c r="O1073" i="3"/>
  <c r="P1072" i="3"/>
  <c r="O1072" i="3"/>
  <c r="P1071" i="3"/>
  <c r="O1071" i="3"/>
  <c r="P1070" i="3"/>
  <c r="O1070" i="3"/>
  <c r="P1069" i="3"/>
  <c r="O1069" i="3"/>
  <c r="P1068" i="3"/>
  <c r="O1068" i="3"/>
  <c r="P1067" i="3"/>
  <c r="O1067" i="3"/>
  <c r="P1066" i="3"/>
  <c r="O1066" i="3"/>
  <c r="P1065" i="3"/>
  <c r="O1065" i="3"/>
  <c r="P1064" i="3"/>
  <c r="O1064" i="3"/>
  <c r="P1063" i="3"/>
  <c r="O1063" i="3"/>
  <c r="P1062" i="3"/>
  <c r="O1062" i="3"/>
  <c r="P1061" i="3"/>
  <c r="O1061" i="3"/>
  <c r="P1060" i="3"/>
  <c r="O1060" i="3"/>
  <c r="P1059" i="3"/>
  <c r="O1059" i="3"/>
  <c r="P1058" i="3"/>
  <c r="O1058" i="3"/>
  <c r="P1057" i="3"/>
  <c r="O1057" i="3"/>
  <c r="P1056" i="3"/>
  <c r="O1056" i="3"/>
  <c r="P1055" i="3"/>
  <c r="O1055" i="3"/>
  <c r="P1054" i="3"/>
  <c r="O1054" i="3"/>
  <c r="P1053" i="3"/>
  <c r="O1053" i="3"/>
  <c r="P1052" i="3"/>
  <c r="O1052" i="3"/>
  <c r="P1051" i="3"/>
  <c r="O1051" i="3"/>
  <c r="P1050" i="3"/>
  <c r="O1050" i="3"/>
  <c r="P1049" i="3"/>
  <c r="O1049" i="3"/>
  <c r="P1048" i="3"/>
  <c r="O1048" i="3"/>
  <c r="P1047" i="3"/>
  <c r="O1047" i="3"/>
  <c r="P1046" i="3"/>
  <c r="O1046" i="3"/>
  <c r="P1045" i="3"/>
  <c r="O1045" i="3"/>
  <c r="P1044" i="3"/>
  <c r="O1044" i="3"/>
  <c r="P1043" i="3"/>
  <c r="O1043" i="3"/>
  <c r="P1042" i="3"/>
  <c r="O1042" i="3"/>
  <c r="P1041" i="3"/>
  <c r="O1041" i="3"/>
  <c r="P1040" i="3"/>
  <c r="O1040" i="3"/>
  <c r="P1039" i="3"/>
  <c r="O1039" i="3"/>
  <c r="P1038" i="3"/>
  <c r="O1038" i="3"/>
  <c r="P1037" i="3"/>
  <c r="O1037" i="3"/>
  <c r="P1036" i="3"/>
  <c r="O1036" i="3"/>
  <c r="P1035" i="3"/>
  <c r="O1035" i="3"/>
  <c r="P1034" i="3"/>
  <c r="O1034" i="3"/>
  <c r="P1033" i="3"/>
  <c r="O1033" i="3"/>
  <c r="P1032" i="3"/>
  <c r="O1032" i="3"/>
  <c r="P1031" i="3"/>
  <c r="O1031" i="3"/>
  <c r="P1030" i="3"/>
  <c r="O1030" i="3"/>
  <c r="P1029" i="3"/>
  <c r="O1029" i="3"/>
  <c r="P1028" i="3"/>
  <c r="O1028" i="3"/>
  <c r="P1027" i="3"/>
  <c r="O1027" i="3"/>
  <c r="P1026" i="3"/>
  <c r="O1026" i="3"/>
  <c r="P1025" i="3"/>
  <c r="O1025" i="3"/>
  <c r="P1024" i="3"/>
  <c r="O1024" i="3"/>
  <c r="P1023" i="3"/>
  <c r="O1023" i="3"/>
  <c r="P1022" i="3"/>
  <c r="O1022" i="3"/>
  <c r="P1021" i="3"/>
  <c r="O1021" i="3"/>
  <c r="P1020" i="3"/>
  <c r="O1020" i="3"/>
  <c r="P1019" i="3"/>
  <c r="O1019" i="3"/>
  <c r="P1018" i="3"/>
  <c r="O1018" i="3"/>
  <c r="P1017" i="3"/>
  <c r="O1017" i="3"/>
  <c r="P1016" i="3"/>
  <c r="O1016" i="3"/>
  <c r="P1015" i="3"/>
  <c r="O1015" i="3"/>
  <c r="P1014" i="3"/>
  <c r="O1014" i="3"/>
  <c r="P1013" i="3"/>
  <c r="O1013" i="3"/>
  <c r="P1012" i="3"/>
  <c r="O1012" i="3"/>
  <c r="P1011" i="3"/>
  <c r="O1011" i="3"/>
  <c r="P1010" i="3"/>
  <c r="O1010" i="3"/>
  <c r="P1009" i="3"/>
  <c r="O1009" i="3"/>
  <c r="P1008" i="3"/>
  <c r="O1008" i="3"/>
  <c r="P1007" i="3"/>
  <c r="O1007" i="3"/>
  <c r="P1006" i="3"/>
  <c r="O1006" i="3"/>
  <c r="P1005" i="3"/>
  <c r="O1005" i="3"/>
  <c r="P1004" i="3"/>
  <c r="O1004" i="3"/>
  <c r="P1003" i="3"/>
  <c r="O1003" i="3"/>
  <c r="P1002" i="3"/>
  <c r="O1002" i="3"/>
  <c r="P1001" i="3"/>
  <c r="O1001" i="3"/>
  <c r="P1000" i="3"/>
  <c r="O1000" i="3"/>
  <c r="P999" i="3"/>
  <c r="O999" i="3"/>
  <c r="P998" i="3"/>
  <c r="O998" i="3"/>
  <c r="P997" i="3"/>
  <c r="O997" i="3"/>
  <c r="P996" i="3"/>
  <c r="O996" i="3"/>
  <c r="P995" i="3"/>
  <c r="O995" i="3"/>
  <c r="P994" i="3"/>
  <c r="O994" i="3"/>
  <c r="P993" i="3"/>
  <c r="O993" i="3"/>
  <c r="P992" i="3"/>
  <c r="O992" i="3"/>
  <c r="P991" i="3"/>
  <c r="O991" i="3"/>
  <c r="P990" i="3"/>
  <c r="O990" i="3"/>
  <c r="P989" i="3"/>
  <c r="O989" i="3"/>
  <c r="P988" i="3"/>
  <c r="O988" i="3"/>
  <c r="P987" i="3"/>
  <c r="O987" i="3"/>
  <c r="P986" i="3"/>
  <c r="O986" i="3"/>
  <c r="P985" i="3"/>
  <c r="O985" i="3"/>
  <c r="P984" i="3"/>
  <c r="O984" i="3"/>
  <c r="P983" i="3"/>
  <c r="O983" i="3"/>
  <c r="P982" i="3"/>
  <c r="O982" i="3"/>
  <c r="P981" i="3"/>
  <c r="O981" i="3"/>
  <c r="P980" i="3"/>
  <c r="O980" i="3"/>
  <c r="P979" i="3"/>
  <c r="O979" i="3"/>
  <c r="P978" i="3"/>
  <c r="O978" i="3"/>
  <c r="P977" i="3"/>
  <c r="O977" i="3"/>
  <c r="P976" i="3"/>
  <c r="O976" i="3"/>
  <c r="P975" i="3"/>
  <c r="O975" i="3"/>
  <c r="P974" i="3"/>
  <c r="O974" i="3"/>
  <c r="P973" i="3"/>
  <c r="O973" i="3"/>
  <c r="P972" i="3"/>
  <c r="O972" i="3"/>
  <c r="P971" i="3"/>
  <c r="O971" i="3"/>
  <c r="P970" i="3"/>
  <c r="O970" i="3"/>
  <c r="P969" i="3"/>
  <c r="O969" i="3"/>
  <c r="P968" i="3"/>
  <c r="O968" i="3"/>
  <c r="P967" i="3"/>
  <c r="O967" i="3"/>
  <c r="P966" i="3"/>
  <c r="O966" i="3"/>
  <c r="P965" i="3"/>
  <c r="O965" i="3"/>
  <c r="P964" i="3"/>
  <c r="O964" i="3"/>
  <c r="P963" i="3"/>
  <c r="O963" i="3"/>
  <c r="P962" i="3"/>
  <c r="O962" i="3"/>
  <c r="P961" i="3"/>
  <c r="O961" i="3"/>
  <c r="P960" i="3"/>
  <c r="O960" i="3"/>
  <c r="P959" i="3"/>
  <c r="O959" i="3"/>
  <c r="P958" i="3"/>
  <c r="O958" i="3"/>
  <c r="P957" i="3"/>
  <c r="O957" i="3"/>
  <c r="P956" i="3"/>
  <c r="O956" i="3"/>
  <c r="P955" i="3"/>
  <c r="O955" i="3"/>
  <c r="P954" i="3"/>
  <c r="O954" i="3"/>
  <c r="P953" i="3"/>
  <c r="O953" i="3"/>
  <c r="P952" i="3"/>
  <c r="O952" i="3"/>
  <c r="P951" i="3"/>
  <c r="O951" i="3"/>
  <c r="P950" i="3"/>
  <c r="O950" i="3"/>
  <c r="P949" i="3"/>
  <c r="O949" i="3"/>
  <c r="P948" i="3"/>
  <c r="O948" i="3"/>
  <c r="P947" i="3"/>
  <c r="O947" i="3"/>
  <c r="P946" i="3"/>
  <c r="O946" i="3"/>
  <c r="P945" i="3"/>
  <c r="O945" i="3"/>
  <c r="P944" i="3"/>
  <c r="O944" i="3"/>
  <c r="P943" i="3"/>
  <c r="O943" i="3"/>
  <c r="P942" i="3"/>
  <c r="O942" i="3"/>
  <c r="P941" i="3"/>
  <c r="O941" i="3"/>
  <c r="P940" i="3"/>
  <c r="O940" i="3"/>
  <c r="P939" i="3"/>
  <c r="O939" i="3"/>
  <c r="P938" i="3"/>
  <c r="O938" i="3"/>
  <c r="P937" i="3"/>
  <c r="O937" i="3"/>
  <c r="P936" i="3"/>
  <c r="O936" i="3"/>
  <c r="P935" i="3"/>
  <c r="O935" i="3"/>
  <c r="P934" i="3"/>
  <c r="O934" i="3"/>
  <c r="P933" i="3"/>
  <c r="O933" i="3"/>
  <c r="P932" i="3"/>
  <c r="O932" i="3"/>
  <c r="P931" i="3"/>
  <c r="O931" i="3"/>
  <c r="P930" i="3"/>
  <c r="O930" i="3"/>
  <c r="P929" i="3"/>
  <c r="O929" i="3"/>
  <c r="P928" i="3"/>
  <c r="O928" i="3"/>
  <c r="P927" i="3"/>
  <c r="O927" i="3"/>
  <c r="P926" i="3"/>
  <c r="O926" i="3"/>
  <c r="P925" i="3"/>
  <c r="O925" i="3"/>
  <c r="P924" i="3"/>
  <c r="O924" i="3"/>
  <c r="P923" i="3"/>
  <c r="O923" i="3"/>
  <c r="P922" i="3"/>
  <c r="O922" i="3"/>
  <c r="P921" i="3"/>
  <c r="O921" i="3"/>
  <c r="P920" i="3"/>
  <c r="O920" i="3"/>
  <c r="P919" i="3"/>
  <c r="O919" i="3"/>
  <c r="P918" i="3"/>
  <c r="O918" i="3"/>
  <c r="P917" i="3"/>
  <c r="O917" i="3"/>
  <c r="P916" i="3"/>
  <c r="O916" i="3"/>
  <c r="P915" i="3"/>
  <c r="O915" i="3"/>
  <c r="P914" i="3"/>
  <c r="O914" i="3"/>
  <c r="P913" i="3"/>
  <c r="O913" i="3"/>
  <c r="P912" i="3"/>
  <c r="O912" i="3"/>
  <c r="P911" i="3"/>
  <c r="O911" i="3"/>
  <c r="P910" i="3"/>
  <c r="O910" i="3"/>
  <c r="P909" i="3"/>
  <c r="O909" i="3"/>
  <c r="P908" i="3"/>
  <c r="O908" i="3"/>
  <c r="P907" i="3"/>
  <c r="O907" i="3"/>
  <c r="P906" i="3"/>
  <c r="O906" i="3"/>
  <c r="P905" i="3"/>
  <c r="O905" i="3"/>
  <c r="P904" i="3"/>
  <c r="O904" i="3"/>
  <c r="P903" i="3"/>
  <c r="O903" i="3"/>
  <c r="P902" i="3"/>
  <c r="O902" i="3"/>
  <c r="P901" i="3"/>
  <c r="O901" i="3"/>
  <c r="P900" i="3"/>
  <c r="O900" i="3"/>
  <c r="P899" i="3"/>
  <c r="O899" i="3"/>
  <c r="P898" i="3"/>
  <c r="O898" i="3"/>
  <c r="P897" i="3"/>
  <c r="O897" i="3"/>
  <c r="P896" i="3"/>
  <c r="O896" i="3"/>
  <c r="P895" i="3"/>
  <c r="O895" i="3"/>
  <c r="P894" i="3"/>
  <c r="O894" i="3"/>
  <c r="P893" i="3"/>
  <c r="O893" i="3"/>
  <c r="P892" i="3"/>
  <c r="O892" i="3"/>
  <c r="P891" i="3"/>
  <c r="O891" i="3"/>
  <c r="P890" i="3"/>
  <c r="O890" i="3"/>
  <c r="P889" i="3"/>
  <c r="O889" i="3"/>
  <c r="P888" i="3"/>
  <c r="O888" i="3"/>
  <c r="P887" i="3"/>
  <c r="O887" i="3"/>
  <c r="P886" i="3"/>
  <c r="O886" i="3"/>
  <c r="P885" i="3"/>
  <c r="O885" i="3"/>
  <c r="P884" i="3"/>
  <c r="O884" i="3"/>
  <c r="P883" i="3"/>
  <c r="O883" i="3"/>
  <c r="P882" i="3"/>
  <c r="O882" i="3"/>
  <c r="P881" i="3"/>
  <c r="O881" i="3"/>
  <c r="P880" i="3"/>
  <c r="O880" i="3"/>
  <c r="P879" i="3"/>
  <c r="O879" i="3"/>
  <c r="P878" i="3"/>
  <c r="O878" i="3"/>
  <c r="P877" i="3"/>
  <c r="O877" i="3"/>
  <c r="P876" i="3"/>
  <c r="O876" i="3"/>
  <c r="P875" i="3"/>
  <c r="O875" i="3"/>
  <c r="P874" i="3"/>
  <c r="O874" i="3"/>
  <c r="P873" i="3"/>
  <c r="O873" i="3"/>
  <c r="P872" i="3"/>
  <c r="O872" i="3"/>
  <c r="P871" i="3"/>
  <c r="O871" i="3"/>
  <c r="P870" i="3"/>
  <c r="O870" i="3"/>
  <c r="P869" i="3"/>
  <c r="O869" i="3"/>
  <c r="P868" i="3"/>
  <c r="O868" i="3"/>
  <c r="P867" i="3"/>
  <c r="O867" i="3"/>
  <c r="P866" i="3"/>
  <c r="O866" i="3"/>
  <c r="P865" i="3"/>
  <c r="O865" i="3"/>
  <c r="P864" i="3"/>
  <c r="O864" i="3"/>
  <c r="P863" i="3"/>
  <c r="O863" i="3"/>
  <c r="P862" i="3"/>
  <c r="O862" i="3"/>
  <c r="P861" i="3"/>
  <c r="O861" i="3"/>
  <c r="P860" i="3"/>
  <c r="O860" i="3"/>
  <c r="P859" i="3"/>
  <c r="O859" i="3"/>
  <c r="P858" i="3"/>
  <c r="O858" i="3"/>
  <c r="P857" i="3"/>
  <c r="O857" i="3"/>
  <c r="P856" i="3"/>
  <c r="O856" i="3"/>
  <c r="P855" i="3"/>
  <c r="O855" i="3"/>
  <c r="P854" i="3"/>
  <c r="O854" i="3"/>
  <c r="P853" i="3"/>
  <c r="O853" i="3"/>
  <c r="P852" i="3"/>
  <c r="O852" i="3"/>
  <c r="P851" i="3"/>
  <c r="O851" i="3"/>
  <c r="P850" i="3"/>
  <c r="O850" i="3"/>
  <c r="P849" i="3"/>
  <c r="O849" i="3"/>
  <c r="P848" i="3"/>
  <c r="O848" i="3"/>
  <c r="P847" i="3"/>
  <c r="O847" i="3"/>
  <c r="P846" i="3"/>
  <c r="O846" i="3"/>
  <c r="P845" i="3"/>
  <c r="O845" i="3"/>
  <c r="P844" i="3"/>
  <c r="O844" i="3"/>
  <c r="P843" i="3"/>
  <c r="O843" i="3"/>
  <c r="P842" i="3"/>
  <c r="O842" i="3"/>
  <c r="P841" i="3"/>
  <c r="O841" i="3"/>
  <c r="P840" i="3"/>
  <c r="O840" i="3"/>
  <c r="P839" i="3"/>
  <c r="O839" i="3"/>
  <c r="P838" i="3"/>
  <c r="O838" i="3"/>
  <c r="P837" i="3"/>
  <c r="O837" i="3"/>
  <c r="P836" i="3"/>
  <c r="O836" i="3"/>
  <c r="P835" i="3"/>
  <c r="O835" i="3"/>
  <c r="P834" i="3"/>
  <c r="O834" i="3"/>
  <c r="P833" i="3"/>
  <c r="O833" i="3"/>
  <c r="P832" i="3"/>
  <c r="O832" i="3"/>
  <c r="P831" i="3"/>
  <c r="O831" i="3"/>
  <c r="P830" i="3"/>
  <c r="O830" i="3"/>
  <c r="P829" i="3"/>
  <c r="O829" i="3"/>
  <c r="P828" i="3"/>
  <c r="O828" i="3"/>
  <c r="P827" i="3"/>
  <c r="O827" i="3"/>
  <c r="P826" i="3"/>
  <c r="O826" i="3"/>
  <c r="P825" i="3"/>
  <c r="O825" i="3"/>
  <c r="P824" i="3"/>
  <c r="O824" i="3"/>
  <c r="P823" i="3"/>
  <c r="O823" i="3"/>
  <c r="P822" i="3"/>
  <c r="O822" i="3"/>
  <c r="P821" i="3"/>
  <c r="O821" i="3"/>
  <c r="P820" i="3"/>
  <c r="O820" i="3"/>
  <c r="P819" i="3"/>
  <c r="O819" i="3"/>
  <c r="P818" i="3"/>
  <c r="O818" i="3"/>
  <c r="P817" i="3"/>
  <c r="O817" i="3"/>
  <c r="P816" i="3"/>
  <c r="O816" i="3"/>
  <c r="P815" i="3"/>
  <c r="O815" i="3"/>
  <c r="P814" i="3"/>
  <c r="O814" i="3"/>
  <c r="P813" i="3"/>
  <c r="O813" i="3"/>
  <c r="P812" i="3"/>
  <c r="O812" i="3"/>
  <c r="P811" i="3"/>
  <c r="O811" i="3"/>
  <c r="P810" i="3"/>
  <c r="O810" i="3"/>
  <c r="P809" i="3"/>
  <c r="O809" i="3"/>
  <c r="P808" i="3"/>
  <c r="O808" i="3"/>
  <c r="P807" i="3"/>
  <c r="O807" i="3"/>
  <c r="P806" i="3"/>
  <c r="O806" i="3"/>
  <c r="P805" i="3"/>
  <c r="O805" i="3"/>
  <c r="P804" i="3"/>
  <c r="O804" i="3"/>
  <c r="P803" i="3"/>
  <c r="O803" i="3"/>
  <c r="P802" i="3"/>
  <c r="O802" i="3"/>
  <c r="P801" i="3"/>
  <c r="O801" i="3"/>
  <c r="P800" i="3"/>
  <c r="O800" i="3"/>
  <c r="P799" i="3"/>
  <c r="O799" i="3"/>
  <c r="P798" i="3"/>
  <c r="O798" i="3"/>
  <c r="P797" i="3"/>
  <c r="O797" i="3"/>
  <c r="P796" i="3"/>
  <c r="O796" i="3"/>
  <c r="P795" i="3"/>
  <c r="O795" i="3"/>
  <c r="P794" i="3"/>
  <c r="O794" i="3"/>
  <c r="P793" i="3"/>
  <c r="O793" i="3"/>
  <c r="P792" i="3"/>
  <c r="O792" i="3"/>
  <c r="P791" i="3"/>
  <c r="O791" i="3"/>
  <c r="P790" i="3"/>
  <c r="O790" i="3"/>
  <c r="P789" i="3"/>
  <c r="O789" i="3"/>
  <c r="P788" i="3"/>
  <c r="O788" i="3"/>
  <c r="P787" i="3"/>
  <c r="O787" i="3"/>
  <c r="P786" i="3"/>
  <c r="O786" i="3"/>
  <c r="P785" i="3"/>
  <c r="O785" i="3"/>
  <c r="P784" i="3"/>
  <c r="O784" i="3"/>
  <c r="P783" i="3"/>
  <c r="O783" i="3"/>
  <c r="P782" i="3"/>
  <c r="O782" i="3"/>
  <c r="P781" i="3"/>
  <c r="O781" i="3"/>
  <c r="P780" i="3"/>
  <c r="O780" i="3"/>
  <c r="P779" i="3"/>
  <c r="O779" i="3"/>
  <c r="P778" i="3"/>
  <c r="O778" i="3"/>
  <c r="P777" i="3"/>
  <c r="O777" i="3"/>
  <c r="P776" i="3"/>
  <c r="O776" i="3"/>
  <c r="P775" i="3"/>
  <c r="O775" i="3"/>
  <c r="P774" i="3"/>
  <c r="O774" i="3"/>
  <c r="P773" i="3"/>
  <c r="O773" i="3"/>
  <c r="P772" i="3"/>
  <c r="O772" i="3"/>
  <c r="P771" i="3"/>
  <c r="O771" i="3"/>
  <c r="P770" i="3"/>
  <c r="O770" i="3"/>
  <c r="P769" i="3"/>
  <c r="O769" i="3"/>
  <c r="P768" i="3"/>
  <c r="O768" i="3"/>
  <c r="P767" i="3"/>
  <c r="O767" i="3"/>
  <c r="P766" i="3"/>
  <c r="O766" i="3"/>
  <c r="P765" i="3"/>
  <c r="O765" i="3"/>
  <c r="P764" i="3"/>
  <c r="O764" i="3"/>
  <c r="P763" i="3"/>
  <c r="O763" i="3"/>
  <c r="P762" i="3"/>
  <c r="O762" i="3"/>
  <c r="P761" i="3"/>
  <c r="O761" i="3"/>
  <c r="P760" i="3"/>
  <c r="O760" i="3"/>
  <c r="P759" i="3"/>
  <c r="O759" i="3"/>
  <c r="P758" i="3"/>
  <c r="O758" i="3"/>
  <c r="P757" i="3"/>
  <c r="O757" i="3"/>
  <c r="P756" i="3"/>
  <c r="O756" i="3"/>
  <c r="P755" i="3"/>
  <c r="O755" i="3"/>
  <c r="P754" i="3"/>
  <c r="O754" i="3"/>
  <c r="P753" i="3"/>
  <c r="O753" i="3"/>
  <c r="P752" i="3"/>
  <c r="O752" i="3"/>
  <c r="P751" i="3"/>
  <c r="O751" i="3"/>
  <c r="P750" i="3"/>
  <c r="O750" i="3"/>
  <c r="P749" i="3"/>
  <c r="O749" i="3"/>
  <c r="P748" i="3"/>
  <c r="O748" i="3"/>
  <c r="P747" i="3"/>
  <c r="O747" i="3"/>
  <c r="P746" i="3"/>
  <c r="O746" i="3"/>
  <c r="P745" i="3"/>
  <c r="O745" i="3"/>
  <c r="P744" i="3"/>
  <c r="O744" i="3"/>
  <c r="P743" i="3"/>
  <c r="O743" i="3"/>
  <c r="P742" i="3"/>
  <c r="O742" i="3"/>
  <c r="P741" i="3"/>
  <c r="O741" i="3"/>
  <c r="P740" i="3"/>
  <c r="O740" i="3"/>
  <c r="P739" i="3"/>
  <c r="O739" i="3"/>
  <c r="P738" i="3"/>
  <c r="O738" i="3"/>
  <c r="P737" i="3"/>
  <c r="O737" i="3"/>
  <c r="P736" i="3"/>
  <c r="O736" i="3"/>
  <c r="P735" i="3"/>
  <c r="O735" i="3"/>
  <c r="P734" i="3"/>
  <c r="O734" i="3"/>
  <c r="P733" i="3"/>
  <c r="O733" i="3"/>
  <c r="P732" i="3"/>
  <c r="O732" i="3"/>
  <c r="P731" i="3"/>
  <c r="O731" i="3"/>
  <c r="P730" i="3"/>
  <c r="O730" i="3"/>
  <c r="P729" i="3"/>
  <c r="O729" i="3"/>
  <c r="P728" i="3"/>
  <c r="O728" i="3"/>
  <c r="P727" i="3"/>
  <c r="O727" i="3"/>
  <c r="P726" i="3"/>
  <c r="O726" i="3"/>
  <c r="P725" i="3"/>
  <c r="O725" i="3"/>
  <c r="P724" i="3"/>
  <c r="O724" i="3"/>
  <c r="P723" i="3"/>
  <c r="O723" i="3"/>
  <c r="P722" i="3"/>
  <c r="O722" i="3"/>
  <c r="P721" i="3"/>
  <c r="O721" i="3"/>
  <c r="P720" i="3"/>
  <c r="O720" i="3"/>
  <c r="P719" i="3"/>
  <c r="O719" i="3"/>
  <c r="P718" i="3"/>
  <c r="O718" i="3"/>
  <c r="P717" i="3"/>
  <c r="O717" i="3"/>
  <c r="P716" i="3"/>
  <c r="O716" i="3"/>
  <c r="P715" i="3"/>
  <c r="O715" i="3"/>
  <c r="P714" i="3"/>
  <c r="O714" i="3"/>
  <c r="P713" i="3"/>
  <c r="O713" i="3"/>
  <c r="P712" i="3"/>
  <c r="O712" i="3"/>
  <c r="P711" i="3"/>
  <c r="O711" i="3"/>
  <c r="P710" i="3"/>
  <c r="O710" i="3"/>
  <c r="P709" i="3"/>
  <c r="O709" i="3"/>
  <c r="P708" i="3"/>
  <c r="O708" i="3"/>
  <c r="P707" i="3"/>
  <c r="O707" i="3"/>
  <c r="P706" i="3"/>
  <c r="O706" i="3"/>
  <c r="P705" i="3"/>
  <c r="O705" i="3"/>
  <c r="P704" i="3"/>
  <c r="O704" i="3"/>
  <c r="P703" i="3"/>
  <c r="O703" i="3"/>
  <c r="P702" i="3"/>
  <c r="O702" i="3"/>
  <c r="P701" i="3"/>
  <c r="O701" i="3"/>
  <c r="P700" i="3"/>
  <c r="O700" i="3"/>
  <c r="P699" i="3"/>
  <c r="O699" i="3"/>
  <c r="P698" i="3"/>
  <c r="O698" i="3"/>
  <c r="P697" i="3"/>
  <c r="O697" i="3"/>
  <c r="P696" i="3"/>
  <c r="O696" i="3"/>
  <c r="P695" i="3"/>
  <c r="O695" i="3"/>
  <c r="P694" i="3"/>
  <c r="O694" i="3"/>
  <c r="P693" i="3"/>
  <c r="O693" i="3"/>
  <c r="P692" i="3"/>
  <c r="O692" i="3"/>
  <c r="P691" i="3"/>
  <c r="O691" i="3"/>
  <c r="P690" i="3"/>
  <c r="O690" i="3"/>
  <c r="P689" i="3"/>
  <c r="O689" i="3"/>
  <c r="P688" i="3"/>
  <c r="O688" i="3"/>
  <c r="P687" i="3"/>
  <c r="O687" i="3"/>
  <c r="P686" i="3"/>
  <c r="O686" i="3"/>
  <c r="P685" i="3"/>
  <c r="O685" i="3"/>
  <c r="P684" i="3"/>
  <c r="O684" i="3"/>
  <c r="P683" i="3"/>
  <c r="O683" i="3"/>
  <c r="P682" i="3"/>
  <c r="O682" i="3"/>
  <c r="P681" i="3"/>
  <c r="O681" i="3"/>
  <c r="P680" i="3"/>
  <c r="O680" i="3"/>
  <c r="P679" i="3"/>
  <c r="O679" i="3"/>
  <c r="P678" i="3"/>
  <c r="O678" i="3"/>
  <c r="P677" i="3"/>
  <c r="O677" i="3"/>
  <c r="P676" i="3"/>
  <c r="O676" i="3"/>
  <c r="P675" i="3"/>
  <c r="O675" i="3"/>
  <c r="P674" i="3"/>
  <c r="O674" i="3"/>
  <c r="P673" i="3"/>
  <c r="O673" i="3"/>
  <c r="P672" i="3"/>
  <c r="O672" i="3"/>
  <c r="P671" i="3"/>
  <c r="O671" i="3"/>
  <c r="P670" i="3"/>
  <c r="O670" i="3"/>
  <c r="P669" i="3"/>
  <c r="O669" i="3"/>
  <c r="P668" i="3"/>
  <c r="O668" i="3"/>
  <c r="P667" i="3"/>
  <c r="O667" i="3"/>
  <c r="P666" i="3"/>
  <c r="O666" i="3"/>
  <c r="P665" i="3"/>
  <c r="O665" i="3"/>
  <c r="P664" i="3"/>
  <c r="O664" i="3"/>
  <c r="P663" i="3"/>
  <c r="O663" i="3"/>
  <c r="P662" i="3"/>
  <c r="O662" i="3"/>
  <c r="P661" i="3"/>
  <c r="O661" i="3"/>
  <c r="P660" i="3"/>
  <c r="O660" i="3"/>
  <c r="P659" i="3"/>
  <c r="O659" i="3"/>
  <c r="P658" i="3"/>
  <c r="O658" i="3"/>
  <c r="P657" i="3"/>
  <c r="O657" i="3"/>
  <c r="P656" i="3"/>
  <c r="O656" i="3"/>
  <c r="P655" i="3"/>
  <c r="O655" i="3"/>
  <c r="P654" i="3"/>
  <c r="O654" i="3"/>
  <c r="P653" i="3"/>
  <c r="O653" i="3"/>
  <c r="P652" i="3"/>
  <c r="O652" i="3"/>
  <c r="P651" i="3"/>
  <c r="O651" i="3"/>
  <c r="P650" i="3"/>
  <c r="O650" i="3"/>
  <c r="P649" i="3"/>
  <c r="O649" i="3"/>
  <c r="P648" i="3"/>
  <c r="O648" i="3"/>
  <c r="P647" i="3"/>
  <c r="O647" i="3"/>
  <c r="P646" i="3"/>
  <c r="O646" i="3"/>
  <c r="P645" i="3"/>
  <c r="O645" i="3"/>
  <c r="P644" i="3"/>
  <c r="O644" i="3"/>
  <c r="P643" i="3"/>
  <c r="O643" i="3"/>
  <c r="P642" i="3"/>
  <c r="O642" i="3"/>
  <c r="P641" i="3"/>
  <c r="O641" i="3"/>
  <c r="P640" i="3"/>
  <c r="O640" i="3"/>
  <c r="P639" i="3"/>
  <c r="O639" i="3"/>
  <c r="P638" i="3"/>
  <c r="O638" i="3"/>
  <c r="P637" i="3"/>
  <c r="O637" i="3"/>
  <c r="P636" i="3"/>
  <c r="O636" i="3"/>
  <c r="P635" i="3"/>
  <c r="O635" i="3"/>
  <c r="P634" i="3"/>
  <c r="O634" i="3"/>
  <c r="P633" i="3"/>
  <c r="O633" i="3"/>
  <c r="P632" i="3"/>
  <c r="O632" i="3"/>
  <c r="P631" i="3"/>
  <c r="O631" i="3"/>
  <c r="P630" i="3"/>
  <c r="O630" i="3"/>
  <c r="P629" i="3"/>
  <c r="O629" i="3"/>
  <c r="P628" i="3"/>
  <c r="O628" i="3"/>
  <c r="P627" i="3"/>
  <c r="O627" i="3"/>
  <c r="P626" i="3"/>
  <c r="O626" i="3"/>
  <c r="P625" i="3"/>
  <c r="O625" i="3"/>
  <c r="P624" i="3"/>
  <c r="O624" i="3"/>
  <c r="P623" i="3"/>
  <c r="O623" i="3"/>
  <c r="P622" i="3"/>
  <c r="O622" i="3"/>
  <c r="P621" i="3"/>
  <c r="O621" i="3"/>
  <c r="P620" i="3"/>
  <c r="O620" i="3"/>
  <c r="P619" i="3"/>
  <c r="O619" i="3"/>
  <c r="P618" i="3"/>
  <c r="O618" i="3"/>
  <c r="P617" i="3"/>
  <c r="O617" i="3"/>
  <c r="P616" i="3"/>
  <c r="O616" i="3"/>
  <c r="P615" i="3"/>
  <c r="O615" i="3"/>
  <c r="P614" i="3"/>
  <c r="O614" i="3"/>
  <c r="P613" i="3"/>
  <c r="O613" i="3"/>
  <c r="P612" i="3"/>
  <c r="O612" i="3"/>
  <c r="P611" i="3"/>
  <c r="O611" i="3"/>
  <c r="P610" i="3"/>
  <c r="O610" i="3"/>
  <c r="P609" i="3"/>
  <c r="O609" i="3"/>
  <c r="P608" i="3"/>
  <c r="O608" i="3"/>
  <c r="P607" i="3"/>
  <c r="O607" i="3"/>
  <c r="P606" i="3"/>
  <c r="O606" i="3"/>
  <c r="P605" i="3"/>
  <c r="O605" i="3"/>
  <c r="P604" i="3"/>
  <c r="O604" i="3"/>
  <c r="P603" i="3"/>
  <c r="O603" i="3"/>
  <c r="P602" i="3"/>
  <c r="O602" i="3"/>
  <c r="P601" i="3"/>
  <c r="O601" i="3"/>
  <c r="P600" i="3"/>
  <c r="O600" i="3"/>
  <c r="P599" i="3"/>
  <c r="O599" i="3"/>
  <c r="P598" i="3"/>
  <c r="O598" i="3"/>
  <c r="P597" i="3"/>
  <c r="O597" i="3"/>
  <c r="P596" i="3"/>
  <c r="O596" i="3"/>
  <c r="P595" i="3"/>
  <c r="O595" i="3"/>
  <c r="P594" i="3"/>
  <c r="O594" i="3"/>
  <c r="P593" i="3"/>
  <c r="O593" i="3"/>
  <c r="P592" i="3"/>
  <c r="O592" i="3"/>
  <c r="P591" i="3"/>
  <c r="O591" i="3"/>
  <c r="P590" i="3"/>
  <c r="O590" i="3"/>
  <c r="P589" i="3"/>
  <c r="O589" i="3"/>
  <c r="P588" i="3"/>
  <c r="O588" i="3"/>
  <c r="P587" i="3"/>
  <c r="O587" i="3"/>
  <c r="P586" i="3"/>
  <c r="O586" i="3"/>
  <c r="P585" i="3"/>
  <c r="O585" i="3"/>
  <c r="P584" i="3"/>
  <c r="O584" i="3"/>
  <c r="P583" i="3"/>
  <c r="O583" i="3"/>
  <c r="P582" i="3"/>
  <c r="O582" i="3"/>
  <c r="P581" i="3"/>
  <c r="O581" i="3"/>
  <c r="P580" i="3"/>
  <c r="O580" i="3"/>
  <c r="P579" i="3"/>
  <c r="O579" i="3"/>
  <c r="P578" i="3"/>
  <c r="O578" i="3"/>
  <c r="P577" i="3"/>
  <c r="O577" i="3"/>
  <c r="P576" i="3"/>
  <c r="O576" i="3"/>
  <c r="P575" i="3"/>
  <c r="O575" i="3"/>
  <c r="P574" i="3"/>
  <c r="O574" i="3"/>
  <c r="P573" i="3"/>
  <c r="O573" i="3"/>
  <c r="P572" i="3"/>
  <c r="O572" i="3"/>
  <c r="P571" i="3"/>
  <c r="O571" i="3"/>
  <c r="P570" i="3"/>
  <c r="O570" i="3"/>
  <c r="P569" i="3"/>
  <c r="O569" i="3"/>
  <c r="P568" i="3"/>
  <c r="O568" i="3"/>
  <c r="P567" i="3"/>
  <c r="O567" i="3"/>
  <c r="P566" i="3"/>
  <c r="O566" i="3"/>
  <c r="P565" i="3"/>
  <c r="O565" i="3"/>
  <c r="P564" i="3"/>
  <c r="O564" i="3"/>
  <c r="P563" i="3"/>
  <c r="O563" i="3"/>
  <c r="P562" i="3"/>
  <c r="O562" i="3"/>
  <c r="P561" i="3"/>
  <c r="O561" i="3"/>
  <c r="P560" i="3"/>
  <c r="O560" i="3"/>
  <c r="P559" i="3"/>
  <c r="O559" i="3"/>
  <c r="P558" i="3"/>
  <c r="O558" i="3"/>
  <c r="P557" i="3"/>
  <c r="O557" i="3"/>
  <c r="P556" i="3"/>
  <c r="O556" i="3"/>
  <c r="P555" i="3"/>
  <c r="O555" i="3"/>
  <c r="P554" i="3"/>
  <c r="O554" i="3"/>
  <c r="P553" i="3"/>
  <c r="O553" i="3"/>
  <c r="P552" i="3"/>
  <c r="O552" i="3"/>
  <c r="P551" i="3"/>
  <c r="O551" i="3"/>
  <c r="P550" i="3"/>
  <c r="O550" i="3"/>
  <c r="P549" i="3"/>
  <c r="O549" i="3"/>
  <c r="P548" i="3"/>
  <c r="O548" i="3"/>
  <c r="P547" i="3"/>
  <c r="O547" i="3"/>
  <c r="P546" i="3"/>
  <c r="O546" i="3"/>
  <c r="P545" i="3"/>
  <c r="O545" i="3"/>
  <c r="P544" i="3"/>
  <c r="O544" i="3"/>
  <c r="P543" i="3"/>
  <c r="O543" i="3"/>
  <c r="P542" i="3"/>
  <c r="O542" i="3"/>
  <c r="O541" i="3"/>
  <c r="O540" i="3"/>
  <c r="O539" i="3"/>
  <c r="O538" i="3"/>
  <c r="O537" i="3"/>
  <c r="O536" i="3"/>
  <c r="O535" i="3"/>
  <c r="O534" i="3"/>
  <c r="O533" i="3"/>
  <c r="O532" i="3"/>
  <c r="O531" i="3"/>
  <c r="O530" i="3"/>
  <c r="O529" i="3"/>
  <c r="O528" i="3"/>
  <c r="O527" i="3"/>
  <c r="O526" i="3"/>
  <c r="O525" i="3"/>
  <c r="O524" i="3"/>
  <c r="O523" i="3"/>
  <c r="O522" i="3"/>
  <c r="P521" i="3"/>
  <c r="O521" i="3"/>
  <c r="P520" i="3"/>
  <c r="O520" i="3"/>
  <c r="P519" i="3"/>
  <c r="O519" i="3"/>
  <c r="P518" i="3"/>
  <c r="O518" i="3"/>
  <c r="P517" i="3"/>
  <c r="O517" i="3"/>
  <c r="P516" i="3"/>
  <c r="O516" i="3"/>
  <c r="P515" i="3"/>
  <c r="O515" i="3"/>
  <c r="P514" i="3"/>
  <c r="O514" i="3"/>
  <c r="P513" i="3"/>
  <c r="O513" i="3"/>
  <c r="P512" i="3"/>
  <c r="O512" i="3"/>
  <c r="P511" i="3"/>
  <c r="O511" i="3"/>
  <c r="P510" i="3"/>
  <c r="O510" i="3"/>
  <c r="P509" i="3"/>
  <c r="O509" i="3"/>
  <c r="P508" i="3"/>
  <c r="O508" i="3"/>
  <c r="P507" i="3"/>
  <c r="O507" i="3"/>
  <c r="P506" i="3"/>
  <c r="O506" i="3"/>
  <c r="P505" i="3"/>
  <c r="O505" i="3"/>
  <c r="P504" i="3"/>
  <c r="O504" i="3"/>
  <c r="P503" i="3"/>
  <c r="O503" i="3"/>
  <c r="P502" i="3"/>
  <c r="O502" i="3"/>
  <c r="P501" i="3"/>
  <c r="O501" i="3"/>
  <c r="P500" i="3"/>
  <c r="O500" i="3"/>
  <c r="P499" i="3"/>
  <c r="O499" i="3"/>
  <c r="P498" i="3"/>
  <c r="O498" i="3"/>
  <c r="P497" i="3"/>
  <c r="O497" i="3"/>
  <c r="P496" i="3"/>
  <c r="O496" i="3"/>
  <c r="P495" i="3"/>
  <c r="O495" i="3"/>
  <c r="P494" i="3"/>
  <c r="O494" i="3"/>
  <c r="P493" i="3"/>
  <c r="O493" i="3"/>
  <c r="P492" i="3"/>
  <c r="O492" i="3"/>
  <c r="P491" i="3"/>
  <c r="O491" i="3"/>
  <c r="P490" i="3"/>
  <c r="O490" i="3"/>
  <c r="P489" i="3"/>
  <c r="O489" i="3"/>
  <c r="P488" i="3"/>
  <c r="O488" i="3"/>
  <c r="P487" i="3"/>
  <c r="O487" i="3"/>
  <c r="P486" i="3"/>
  <c r="O486" i="3"/>
  <c r="P485" i="3"/>
  <c r="O485" i="3"/>
  <c r="P484" i="3"/>
  <c r="O484" i="3"/>
  <c r="P483" i="3"/>
  <c r="O483" i="3"/>
  <c r="P482" i="3"/>
  <c r="O482" i="3"/>
  <c r="P481" i="3"/>
  <c r="O481" i="3"/>
  <c r="P480" i="3"/>
  <c r="O480" i="3"/>
  <c r="P479" i="3"/>
  <c r="O479" i="3"/>
  <c r="P478" i="3"/>
  <c r="O478" i="3"/>
  <c r="P477" i="3"/>
  <c r="O477" i="3"/>
  <c r="P476" i="3"/>
  <c r="O476" i="3"/>
  <c r="P475" i="3"/>
  <c r="O475" i="3"/>
  <c r="P474" i="3"/>
  <c r="O474" i="3"/>
  <c r="P473" i="3"/>
  <c r="O473" i="3"/>
  <c r="P472" i="3"/>
  <c r="O472" i="3"/>
  <c r="P471" i="3"/>
  <c r="O471" i="3"/>
  <c r="P470" i="3"/>
  <c r="O470" i="3"/>
  <c r="P469" i="3"/>
  <c r="O469" i="3"/>
  <c r="P468" i="3"/>
  <c r="O468" i="3"/>
  <c r="P467" i="3"/>
  <c r="O467" i="3"/>
  <c r="P466" i="3"/>
  <c r="O466" i="3"/>
  <c r="P465" i="3"/>
  <c r="O465" i="3"/>
  <c r="P464" i="3"/>
  <c r="O464" i="3"/>
  <c r="P463" i="3"/>
  <c r="O463" i="3"/>
  <c r="P462" i="3"/>
  <c r="O462" i="3"/>
  <c r="P461" i="3"/>
  <c r="O461" i="3"/>
  <c r="P460" i="3"/>
  <c r="O460" i="3"/>
  <c r="P459" i="3"/>
  <c r="O459" i="3"/>
  <c r="P458" i="3"/>
  <c r="O458" i="3"/>
  <c r="P457" i="3"/>
  <c r="O457" i="3"/>
  <c r="P456" i="3"/>
  <c r="O456" i="3"/>
  <c r="P455" i="3"/>
  <c r="O455" i="3"/>
  <c r="P454" i="3"/>
  <c r="O454" i="3"/>
  <c r="P453" i="3"/>
  <c r="O453" i="3"/>
  <c r="P452" i="3"/>
  <c r="O452" i="3"/>
  <c r="P451" i="3"/>
  <c r="O451" i="3"/>
  <c r="P450" i="3"/>
  <c r="O450" i="3"/>
  <c r="P449" i="3"/>
  <c r="O449" i="3"/>
  <c r="P448" i="3"/>
  <c r="O448" i="3"/>
  <c r="P447" i="3"/>
  <c r="O447" i="3"/>
  <c r="P446" i="3"/>
  <c r="O446" i="3"/>
  <c r="P445" i="3"/>
  <c r="O445" i="3"/>
  <c r="P444" i="3"/>
  <c r="O444" i="3"/>
  <c r="P443" i="3"/>
  <c r="O443" i="3"/>
  <c r="P442" i="3"/>
  <c r="O442" i="3"/>
  <c r="P441" i="3"/>
  <c r="O441" i="3"/>
  <c r="P440" i="3"/>
  <c r="O440" i="3"/>
  <c r="P439" i="3"/>
  <c r="O439" i="3"/>
  <c r="P438" i="3"/>
  <c r="O438" i="3"/>
  <c r="P437" i="3"/>
  <c r="O437" i="3"/>
  <c r="P436" i="3"/>
  <c r="O436" i="3"/>
  <c r="P435" i="3"/>
  <c r="O435" i="3"/>
  <c r="P434" i="3"/>
  <c r="O434" i="3"/>
  <c r="P433" i="3"/>
  <c r="O433" i="3"/>
  <c r="P432" i="3"/>
  <c r="O432" i="3"/>
  <c r="P431" i="3"/>
  <c r="O431" i="3"/>
  <c r="P430" i="3"/>
  <c r="O430" i="3"/>
  <c r="P429" i="3"/>
  <c r="O429" i="3"/>
  <c r="P428" i="3"/>
  <c r="O428" i="3"/>
  <c r="P427" i="3"/>
  <c r="O427" i="3"/>
  <c r="P426" i="3"/>
  <c r="O426" i="3"/>
  <c r="P425" i="3"/>
  <c r="O425" i="3"/>
  <c r="P424" i="3"/>
  <c r="O424" i="3"/>
  <c r="P423" i="3"/>
  <c r="O423" i="3"/>
  <c r="P422" i="3"/>
  <c r="O422" i="3"/>
  <c r="P421" i="3"/>
  <c r="O421" i="3"/>
  <c r="P420" i="3"/>
  <c r="O420" i="3"/>
  <c r="P419" i="3"/>
  <c r="O419" i="3"/>
  <c r="P418" i="3"/>
  <c r="O418" i="3"/>
  <c r="P417" i="3"/>
  <c r="O417" i="3"/>
  <c r="P416" i="3"/>
  <c r="O416" i="3"/>
  <c r="P415" i="3"/>
  <c r="O415" i="3"/>
  <c r="P414" i="3"/>
  <c r="O414" i="3"/>
  <c r="P413" i="3"/>
  <c r="O413" i="3"/>
  <c r="P412" i="3"/>
  <c r="O412" i="3"/>
  <c r="P411" i="3"/>
  <c r="O411" i="3"/>
  <c r="P410" i="3"/>
  <c r="O410" i="3"/>
  <c r="P409" i="3"/>
  <c r="O409" i="3"/>
  <c r="P408" i="3"/>
  <c r="O408" i="3"/>
  <c r="P407" i="3"/>
  <c r="O407" i="3"/>
  <c r="P406" i="3"/>
  <c r="O406" i="3"/>
  <c r="P405" i="3"/>
  <c r="O405" i="3"/>
  <c r="P404" i="3"/>
  <c r="O404" i="3"/>
  <c r="P403" i="3"/>
  <c r="O403" i="3"/>
  <c r="P402" i="3"/>
  <c r="O402" i="3"/>
  <c r="P401" i="3"/>
  <c r="O401" i="3"/>
  <c r="P400" i="3"/>
  <c r="O400" i="3"/>
  <c r="P399" i="3"/>
  <c r="O399" i="3"/>
  <c r="P398" i="3"/>
  <c r="O398" i="3"/>
  <c r="P397" i="3"/>
  <c r="O397" i="3"/>
  <c r="P396" i="3"/>
  <c r="O396" i="3"/>
  <c r="P395" i="3"/>
  <c r="O395" i="3"/>
  <c r="P394" i="3"/>
  <c r="O394" i="3"/>
  <c r="P393" i="3"/>
  <c r="O393" i="3"/>
  <c r="P392" i="3"/>
  <c r="O392" i="3"/>
  <c r="P391" i="3"/>
  <c r="O391" i="3"/>
  <c r="P390" i="3"/>
  <c r="O390" i="3"/>
  <c r="P389" i="3"/>
  <c r="O389" i="3"/>
  <c r="P388" i="3"/>
  <c r="O388" i="3"/>
  <c r="P387" i="3"/>
  <c r="O387" i="3"/>
  <c r="P386" i="3"/>
  <c r="O386" i="3"/>
  <c r="P385" i="3"/>
  <c r="O385" i="3"/>
  <c r="P384" i="3"/>
  <c r="O384" i="3"/>
  <c r="P383" i="3"/>
  <c r="O383" i="3"/>
  <c r="P382" i="3"/>
  <c r="O382" i="3"/>
  <c r="P381" i="3"/>
  <c r="O381" i="3"/>
  <c r="P380" i="3"/>
  <c r="O380" i="3"/>
  <c r="P379" i="3"/>
  <c r="O379" i="3"/>
  <c r="P378" i="3"/>
  <c r="O378" i="3"/>
  <c r="P377" i="3"/>
  <c r="O377" i="3"/>
  <c r="P376" i="3"/>
  <c r="O376" i="3"/>
  <c r="P375" i="3"/>
  <c r="O375" i="3"/>
  <c r="P374" i="3"/>
  <c r="O374" i="3"/>
  <c r="P373" i="3"/>
  <c r="O373" i="3"/>
  <c r="P372" i="3"/>
  <c r="O372" i="3"/>
  <c r="P371" i="3"/>
  <c r="O371" i="3"/>
  <c r="P370" i="3"/>
  <c r="O370" i="3"/>
  <c r="P369" i="3"/>
  <c r="O369" i="3"/>
  <c r="P368" i="3"/>
  <c r="O368" i="3"/>
  <c r="P367" i="3"/>
  <c r="O367" i="3"/>
  <c r="P366" i="3"/>
  <c r="O366" i="3"/>
  <c r="P365" i="3"/>
  <c r="O365" i="3"/>
  <c r="P364" i="3"/>
  <c r="O364" i="3"/>
  <c r="P363" i="3"/>
  <c r="O363" i="3"/>
  <c r="P362" i="3"/>
  <c r="O362" i="3"/>
  <c r="P361" i="3"/>
  <c r="O361" i="3"/>
  <c r="P360" i="3"/>
  <c r="O360" i="3"/>
  <c r="P359" i="3"/>
  <c r="O359" i="3"/>
  <c r="P358" i="3"/>
  <c r="O358" i="3"/>
  <c r="P357" i="3"/>
  <c r="O357" i="3"/>
  <c r="P356" i="3"/>
  <c r="O356" i="3"/>
  <c r="P355" i="3"/>
  <c r="O355" i="3"/>
  <c r="P354" i="3"/>
  <c r="O354" i="3"/>
  <c r="P353" i="3"/>
  <c r="O353" i="3"/>
  <c r="P352" i="3"/>
  <c r="O352" i="3"/>
  <c r="P351" i="3"/>
  <c r="O351" i="3"/>
  <c r="P350" i="3"/>
  <c r="O350" i="3"/>
  <c r="P349" i="3"/>
  <c r="O349" i="3"/>
  <c r="P348" i="3"/>
  <c r="O348" i="3"/>
  <c r="P347" i="3"/>
  <c r="O347" i="3"/>
  <c r="P346" i="3"/>
  <c r="O346" i="3"/>
  <c r="P345" i="3"/>
  <c r="O345" i="3"/>
  <c r="P344" i="3"/>
  <c r="O344" i="3"/>
  <c r="P343" i="3"/>
  <c r="O343" i="3"/>
  <c r="P342" i="3"/>
  <c r="O342" i="3"/>
  <c r="P341" i="3"/>
  <c r="O341" i="3"/>
  <c r="P340" i="3"/>
  <c r="O340" i="3"/>
  <c r="P339" i="3"/>
  <c r="O339" i="3"/>
  <c r="P338" i="3"/>
  <c r="O338" i="3"/>
  <c r="P337" i="3"/>
  <c r="O337" i="3"/>
  <c r="P336" i="3"/>
  <c r="O336" i="3"/>
  <c r="P335" i="3"/>
  <c r="O335" i="3"/>
  <c r="P334" i="3"/>
  <c r="O334" i="3"/>
  <c r="P333" i="3"/>
  <c r="O333" i="3"/>
  <c r="P332" i="3"/>
  <c r="O332" i="3"/>
  <c r="P331" i="3"/>
  <c r="O331" i="3"/>
  <c r="P330" i="3"/>
  <c r="O330" i="3"/>
  <c r="P329" i="3"/>
  <c r="O329" i="3"/>
  <c r="P328" i="3"/>
  <c r="O328" i="3"/>
  <c r="P327" i="3"/>
  <c r="O327" i="3"/>
  <c r="P326" i="3"/>
  <c r="O326" i="3"/>
  <c r="P325" i="3"/>
  <c r="O325" i="3"/>
  <c r="P324" i="3"/>
  <c r="O324" i="3"/>
  <c r="P323" i="3"/>
  <c r="O323" i="3"/>
  <c r="P322" i="3"/>
  <c r="O322" i="3"/>
  <c r="P321" i="3"/>
  <c r="O321" i="3"/>
  <c r="P320" i="3"/>
  <c r="O320" i="3"/>
  <c r="P319" i="3"/>
  <c r="O319" i="3"/>
  <c r="P318" i="3"/>
  <c r="O318" i="3"/>
  <c r="P317" i="3"/>
  <c r="O317" i="3"/>
  <c r="P316" i="3"/>
  <c r="O316" i="3"/>
  <c r="P315" i="3"/>
  <c r="O315" i="3"/>
  <c r="P314" i="3"/>
  <c r="O314" i="3"/>
  <c r="P313" i="3"/>
  <c r="O313" i="3"/>
  <c r="P312" i="3"/>
  <c r="O312" i="3"/>
  <c r="P311" i="3"/>
  <c r="O311" i="3"/>
  <c r="P310" i="3"/>
  <c r="O310" i="3"/>
  <c r="P309" i="3"/>
  <c r="O309" i="3"/>
  <c r="P308" i="3"/>
  <c r="O308" i="3"/>
  <c r="P307" i="3"/>
  <c r="O307" i="3"/>
  <c r="P306" i="3"/>
  <c r="O306" i="3"/>
  <c r="P305" i="3"/>
  <c r="O305" i="3"/>
  <c r="P304" i="3"/>
  <c r="O304" i="3"/>
  <c r="P303" i="3"/>
  <c r="O303" i="3"/>
  <c r="P302" i="3"/>
  <c r="O302" i="3"/>
  <c r="P301" i="3"/>
  <c r="O301" i="3"/>
  <c r="P300" i="3"/>
  <c r="O300" i="3"/>
  <c r="P299" i="3"/>
  <c r="O299" i="3"/>
  <c r="P298" i="3"/>
  <c r="O298" i="3"/>
  <c r="P297" i="3"/>
  <c r="O297" i="3"/>
  <c r="P296" i="3"/>
  <c r="O296" i="3"/>
  <c r="P295" i="3"/>
  <c r="O295" i="3"/>
  <c r="P294" i="3"/>
  <c r="O294" i="3"/>
  <c r="P293" i="3"/>
  <c r="O293" i="3"/>
  <c r="P292" i="3"/>
  <c r="O292" i="3"/>
  <c r="P291" i="3"/>
  <c r="O291" i="3"/>
  <c r="P290" i="3"/>
  <c r="O290" i="3"/>
  <c r="P289" i="3"/>
  <c r="O289" i="3"/>
  <c r="P288" i="3"/>
  <c r="O288" i="3"/>
  <c r="P287" i="3"/>
  <c r="O287" i="3"/>
  <c r="P286" i="3"/>
  <c r="O286" i="3"/>
  <c r="P285" i="3"/>
  <c r="O285" i="3"/>
  <c r="P284" i="3"/>
  <c r="O284" i="3"/>
  <c r="P283" i="3"/>
  <c r="O283" i="3"/>
  <c r="P282" i="3"/>
  <c r="O282" i="3"/>
  <c r="P281" i="3"/>
  <c r="O281" i="3"/>
  <c r="P280" i="3"/>
  <c r="O280" i="3"/>
  <c r="P279" i="3"/>
  <c r="O279" i="3"/>
  <c r="P278" i="3"/>
  <c r="O278" i="3"/>
  <c r="P277" i="3"/>
  <c r="O277" i="3"/>
  <c r="P276" i="3"/>
  <c r="O276" i="3"/>
  <c r="P275" i="3"/>
  <c r="O275" i="3"/>
  <c r="P274" i="3"/>
  <c r="O274" i="3"/>
  <c r="P273" i="3"/>
  <c r="O273" i="3"/>
  <c r="P272" i="3"/>
  <c r="O272" i="3"/>
  <c r="P271" i="3"/>
  <c r="O271" i="3"/>
  <c r="P270" i="3"/>
  <c r="O270" i="3"/>
  <c r="P269" i="3"/>
  <c r="O269" i="3"/>
  <c r="P268" i="3"/>
  <c r="O268" i="3"/>
  <c r="P267" i="3"/>
  <c r="O267" i="3"/>
  <c r="P266" i="3"/>
  <c r="O266" i="3"/>
  <c r="P265" i="3"/>
  <c r="O265" i="3"/>
  <c r="P264" i="3"/>
  <c r="O264" i="3"/>
  <c r="P263" i="3"/>
  <c r="O263" i="3"/>
  <c r="P262" i="3"/>
  <c r="O262" i="3"/>
  <c r="P261" i="3"/>
  <c r="O261" i="3"/>
  <c r="P260" i="3"/>
  <c r="O260" i="3"/>
  <c r="P259" i="3"/>
  <c r="O259" i="3"/>
  <c r="P258" i="3"/>
  <c r="O258" i="3"/>
  <c r="P257" i="3"/>
  <c r="O257" i="3"/>
  <c r="P256" i="3"/>
  <c r="O256" i="3"/>
  <c r="P255" i="3"/>
  <c r="O255" i="3"/>
  <c r="P254" i="3"/>
  <c r="O254" i="3"/>
  <c r="P253" i="3"/>
  <c r="O253" i="3"/>
  <c r="P252" i="3"/>
  <c r="O252" i="3"/>
  <c r="P251" i="3"/>
  <c r="O251" i="3"/>
  <c r="P250" i="3"/>
  <c r="O250" i="3"/>
  <c r="P249" i="3"/>
  <c r="O249" i="3"/>
  <c r="P248" i="3"/>
  <c r="O248" i="3"/>
  <c r="P247" i="3"/>
  <c r="O247" i="3"/>
  <c r="P246" i="3"/>
  <c r="O246" i="3"/>
  <c r="P245" i="3"/>
  <c r="O245" i="3"/>
  <c r="P244" i="3"/>
  <c r="O244" i="3"/>
  <c r="P243" i="3"/>
  <c r="O243" i="3"/>
  <c r="P242" i="3"/>
  <c r="O242" i="3"/>
  <c r="P241" i="3"/>
  <c r="O241" i="3"/>
  <c r="P240" i="3"/>
  <c r="O240" i="3"/>
  <c r="P239" i="3"/>
  <c r="O239" i="3"/>
  <c r="P238" i="3"/>
  <c r="O238" i="3"/>
  <c r="P237" i="3"/>
  <c r="O237" i="3"/>
  <c r="P236" i="3"/>
  <c r="O236" i="3"/>
  <c r="P235" i="3"/>
  <c r="O235" i="3"/>
  <c r="P234" i="3"/>
  <c r="O234" i="3"/>
  <c r="P233" i="3"/>
  <c r="O233" i="3"/>
  <c r="P232" i="3"/>
  <c r="O232" i="3"/>
  <c r="P231" i="3"/>
  <c r="O231" i="3"/>
  <c r="P230" i="3"/>
  <c r="O230" i="3"/>
  <c r="P229" i="3"/>
  <c r="O229" i="3"/>
  <c r="P228" i="3"/>
  <c r="O228" i="3"/>
  <c r="P227" i="3"/>
  <c r="O227" i="3"/>
  <c r="P226" i="3"/>
  <c r="O226" i="3"/>
  <c r="P225" i="3"/>
  <c r="O225" i="3"/>
  <c r="P224" i="3"/>
  <c r="O224" i="3"/>
  <c r="P223" i="3"/>
  <c r="O223" i="3"/>
  <c r="P222" i="3"/>
  <c r="O222" i="3"/>
  <c r="P221" i="3"/>
  <c r="O221" i="3"/>
  <c r="P220" i="3"/>
  <c r="O220" i="3"/>
  <c r="P219" i="3"/>
  <c r="O219" i="3"/>
  <c r="P218" i="3"/>
  <c r="O218" i="3"/>
  <c r="P217" i="3"/>
  <c r="O217" i="3"/>
  <c r="P216" i="3"/>
  <c r="O216" i="3"/>
  <c r="P215" i="3"/>
  <c r="O215" i="3"/>
  <c r="P214" i="3"/>
  <c r="O214" i="3"/>
  <c r="P213" i="3"/>
  <c r="O213" i="3"/>
  <c r="P212" i="3"/>
  <c r="O212" i="3"/>
  <c r="P211" i="3"/>
  <c r="O211" i="3"/>
  <c r="P210" i="3"/>
  <c r="O210" i="3"/>
  <c r="P209" i="3"/>
  <c r="O209" i="3"/>
  <c r="P208" i="3"/>
  <c r="O208" i="3"/>
  <c r="P207" i="3"/>
  <c r="O207" i="3"/>
  <c r="P206" i="3"/>
  <c r="O206" i="3"/>
  <c r="P205" i="3"/>
  <c r="O205" i="3"/>
  <c r="P204" i="3"/>
  <c r="O204" i="3"/>
  <c r="P203" i="3"/>
  <c r="O203" i="3"/>
  <c r="P202" i="3"/>
  <c r="O202" i="3"/>
  <c r="P201" i="3"/>
  <c r="O201" i="3"/>
  <c r="P200" i="3"/>
  <c r="O200" i="3"/>
  <c r="P199" i="3"/>
  <c r="O199" i="3"/>
  <c r="P198" i="3"/>
  <c r="O198" i="3"/>
  <c r="P197" i="3"/>
  <c r="O197" i="3"/>
  <c r="P196" i="3"/>
  <c r="O196" i="3"/>
  <c r="P195" i="3"/>
  <c r="O195" i="3"/>
  <c r="P194" i="3"/>
  <c r="O194" i="3"/>
  <c r="P193" i="3"/>
  <c r="O193" i="3"/>
  <c r="P192" i="3"/>
  <c r="O192" i="3"/>
  <c r="P191" i="3"/>
  <c r="O191" i="3"/>
  <c r="P190" i="3"/>
  <c r="O190" i="3"/>
  <c r="P189" i="3"/>
  <c r="O189" i="3"/>
  <c r="P188" i="3"/>
  <c r="O188" i="3"/>
  <c r="P187" i="3"/>
  <c r="O187" i="3"/>
  <c r="P186" i="3"/>
  <c r="O186" i="3"/>
  <c r="P185" i="3"/>
  <c r="O185" i="3"/>
  <c r="P184" i="3"/>
  <c r="O184" i="3"/>
  <c r="P183" i="3"/>
  <c r="O183" i="3"/>
  <c r="P182" i="3"/>
  <c r="O182" i="3"/>
  <c r="P181" i="3"/>
  <c r="O181" i="3"/>
  <c r="P180" i="3"/>
  <c r="O180" i="3"/>
  <c r="P179" i="3"/>
  <c r="O179" i="3"/>
  <c r="P178" i="3"/>
  <c r="O178" i="3"/>
  <c r="P177" i="3"/>
  <c r="O177" i="3"/>
  <c r="P176" i="3"/>
  <c r="O176" i="3"/>
  <c r="P175" i="3"/>
  <c r="O175" i="3"/>
  <c r="P174" i="3"/>
  <c r="O174" i="3"/>
  <c r="P173" i="3"/>
  <c r="O173" i="3"/>
  <c r="P172" i="3"/>
  <c r="O172" i="3"/>
  <c r="P171" i="3"/>
  <c r="O171" i="3"/>
  <c r="P170" i="3"/>
  <c r="O170" i="3"/>
  <c r="P169" i="3"/>
  <c r="O169" i="3"/>
  <c r="P168" i="3"/>
  <c r="O168" i="3"/>
  <c r="P167" i="3"/>
  <c r="O167" i="3"/>
  <c r="P166" i="3"/>
  <c r="O166" i="3"/>
  <c r="P165" i="3"/>
  <c r="O165" i="3"/>
  <c r="P164" i="3"/>
  <c r="O164" i="3"/>
  <c r="P163" i="3"/>
  <c r="O163" i="3"/>
  <c r="P162" i="3"/>
  <c r="O162" i="3"/>
  <c r="P161" i="3"/>
  <c r="O161" i="3"/>
  <c r="P160" i="3"/>
  <c r="O160" i="3"/>
  <c r="P159" i="3"/>
  <c r="O159" i="3"/>
  <c r="P158" i="3"/>
  <c r="O158" i="3"/>
  <c r="P157" i="3"/>
  <c r="O157" i="3"/>
  <c r="P156" i="3"/>
  <c r="O156" i="3"/>
  <c r="P155" i="3"/>
  <c r="O155" i="3"/>
  <c r="P154" i="3"/>
  <c r="O154" i="3"/>
  <c r="P153" i="3"/>
  <c r="O153" i="3"/>
  <c r="P152" i="3"/>
  <c r="O152" i="3"/>
  <c r="P151" i="3"/>
  <c r="O151" i="3"/>
  <c r="P150" i="3"/>
  <c r="O150" i="3"/>
  <c r="P149" i="3"/>
  <c r="O149" i="3"/>
  <c r="P148" i="3"/>
  <c r="O148" i="3"/>
  <c r="P147" i="3"/>
  <c r="O147" i="3"/>
  <c r="P146" i="3"/>
  <c r="O146" i="3"/>
  <c r="P145" i="3"/>
  <c r="O145" i="3"/>
  <c r="P144" i="3"/>
  <c r="O144" i="3"/>
  <c r="P143" i="3"/>
  <c r="O143" i="3"/>
  <c r="P142" i="3"/>
  <c r="O142" i="3"/>
  <c r="P141" i="3"/>
  <c r="O141" i="3"/>
  <c r="P140" i="3"/>
  <c r="O140" i="3"/>
  <c r="P139" i="3"/>
  <c r="O139" i="3"/>
  <c r="P138" i="3"/>
  <c r="O138" i="3"/>
  <c r="P137" i="3"/>
  <c r="O137" i="3"/>
  <c r="P136" i="3"/>
  <c r="O136" i="3"/>
  <c r="P135" i="3"/>
  <c r="O135" i="3"/>
  <c r="P134" i="3"/>
  <c r="O134" i="3"/>
  <c r="P133" i="3"/>
  <c r="O133" i="3"/>
  <c r="P132" i="3"/>
  <c r="O132" i="3"/>
  <c r="P131" i="3"/>
  <c r="O131" i="3"/>
  <c r="P130" i="3"/>
  <c r="O130" i="3"/>
  <c r="P129" i="3"/>
  <c r="O129" i="3"/>
  <c r="P128" i="3"/>
  <c r="O128" i="3"/>
  <c r="P127" i="3"/>
  <c r="O127" i="3"/>
  <c r="P126" i="3"/>
  <c r="O126" i="3"/>
  <c r="P125" i="3"/>
  <c r="O125" i="3"/>
  <c r="P124" i="3"/>
  <c r="O124" i="3"/>
  <c r="P123" i="3"/>
  <c r="O123" i="3"/>
  <c r="P122" i="3"/>
  <c r="O122" i="3"/>
  <c r="P121" i="3"/>
  <c r="O121" i="3"/>
  <c r="P120" i="3"/>
  <c r="O120" i="3"/>
  <c r="P119" i="3"/>
  <c r="O119" i="3"/>
  <c r="P118" i="3"/>
  <c r="O118" i="3"/>
  <c r="P117" i="3"/>
  <c r="O117" i="3"/>
  <c r="P116" i="3"/>
  <c r="O116" i="3"/>
  <c r="P115" i="3"/>
  <c r="O115" i="3"/>
  <c r="P114" i="3"/>
  <c r="O114" i="3"/>
  <c r="P113" i="3"/>
  <c r="O113" i="3"/>
  <c r="P112" i="3"/>
  <c r="O112" i="3"/>
  <c r="P111" i="3"/>
  <c r="O111" i="3"/>
  <c r="P110" i="3"/>
  <c r="O110" i="3"/>
  <c r="P109" i="3"/>
  <c r="O109" i="3"/>
  <c r="P108" i="3"/>
  <c r="O108" i="3"/>
  <c r="P107" i="3"/>
  <c r="O107" i="3"/>
  <c r="P106" i="3"/>
  <c r="O106" i="3"/>
  <c r="P105" i="3"/>
  <c r="O105" i="3"/>
  <c r="P104" i="3"/>
  <c r="O104" i="3"/>
  <c r="P103" i="3"/>
  <c r="O103" i="3"/>
  <c r="P102" i="3"/>
  <c r="O102" i="3"/>
  <c r="P101" i="3"/>
  <c r="O101" i="3"/>
  <c r="P100" i="3"/>
  <c r="O100" i="3"/>
  <c r="P99" i="3"/>
  <c r="O99" i="3"/>
  <c r="P98" i="3"/>
  <c r="O98" i="3"/>
  <c r="P97" i="3"/>
  <c r="O97" i="3"/>
  <c r="P96" i="3"/>
  <c r="O96" i="3"/>
  <c r="P95" i="3"/>
  <c r="O95" i="3"/>
  <c r="P94" i="3"/>
  <c r="O94" i="3"/>
  <c r="P93" i="3"/>
  <c r="O93" i="3"/>
  <c r="P92" i="3"/>
  <c r="O92" i="3"/>
  <c r="P91" i="3"/>
  <c r="O91" i="3"/>
  <c r="P90" i="3"/>
  <c r="O90" i="3"/>
  <c r="P89" i="3"/>
  <c r="O89" i="3"/>
  <c r="P88" i="3"/>
  <c r="O88" i="3"/>
  <c r="P87" i="3"/>
  <c r="O87" i="3"/>
  <c r="P86" i="3"/>
  <c r="O86" i="3"/>
  <c r="P85" i="3"/>
  <c r="O85" i="3"/>
  <c r="P84" i="3"/>
  <c r="O84" i="3"/>
  <c r="P83" i="3"/>
  <c r="O83" i="3"/>
  <c r="P82" i="3"/>
  <c r="O82" i="3"/>
  <c r="P81" i="3"/>
  <c r="O81" i="3"/>
  <c r="P80" i="3"/>
  <c r="O80" i="3"/>
  <c r="P79" i="3"/>
  <c r="O79" i="3"/>
  <c r="P78" i="3"/>
  <c r="O78" i="3"/>
  <c r="P77" i="3"/>
  <c r="O77" i="3"/>
  <c r="P76" i="3"/>
  <c r="O76" i="3"/>
  <c r="P75" i="3"/>
  <c r="O75" i="3"/>
  <c r="P74" i="3"/>
  <c r="O74" i="3"/>
  <c r="P73" i="3"/>
  <c r="O73" i="3"/>
  <c r="P72" i="3"/>
  <c r="O72" i="3"/>
  <c r="P71" i="3"/>
  <c r="O71" i="3"/>
  <c r="P70" i="3"/>
  <c r="O70" i="3"/>
  <c r="P69" i="3"/>
  <c r="O69" i="3"/>
  <c r="P68" i="3"/>
  <c r="O68" i="3"/>
  <c r="P67" i="3"/>
  <c r="O67" i="3"/>
  <c r="P66" i="3"/>
  <c r="O66" i="3"/>
  <c r="P65" i="3"/>
  <c r="O65" i="3"/>
  <c r="P64" i="3"/>
  <c r="O64" i="3"/>
  <c r="P63" i="3"/>
  <c r="O63" i="3"/>
  <c r="P62" i="3"/>
  <c r="O62" i="3"/>
  <c r="P61" i="3"/>
  <c r="O61" i="3"/>
  <c r="P60" i="3"/>
  <c r="O60" i="3"/>
  <c r="P59" i="3"/>
  <c r="O59" i="3"/>
  <c r="P58" i="3"/>
  <c r="O58" i="3"/>
  <c r="P57" i="3"/>
  <c r="O57" i="3"/>
  <c r="P56" i="3"/>
  <c r="O56" i="3"/>
  <c r="P55" i="3"/>
  <c r="O55" i="3"/>
  <c r="P54" i="3"/>
  <c r="O54" i="3"/>
  <c r="P53" i="3"/>
  <c r="O53" i="3"/>
  <c r="P52" i="3"/>
  <c r="O52" i="3"/>
  <c r="P51" i="3"/>
  <c r="O51" i="3"/>
  <c r="P50" i="3"/>
  <c r="O50" i="3"/>
  <c r="P49" i="3"/>
  <c r="O49" i="3"/>
  <c r="P48" i="3"/>
  <c r="O48" i="3"/>
  <c r="P47" i="3"/>
  <c r="O47" i="3"/>
  <c r="P46" i="3"/>
  <c r="O46" i="3"/>
  <c r="P45" i="3"/>
  <c r="O45" i="3"/>
  <c r="P44" i="3"/>
  <c r="O44" i="3"/>
  <c r="P43" i="3"/>
  <c r="O43" i="3"/>
  <c r="P42" i="3"/>
  <c r="O42" i="3"/>
  <c r="P41" i="3"/>
  <c r="O41" i="3"/>
  <c r="P40" i="3"/>
  <c r="O40" i="3"/>
  <c r="P39" i="3"/>
  <c r="O39" i="3"/>
  <c r="P38" i="3"/>
  <c r="O38" i="3"/>
  <c r="P37" i="3"/>
  <c r="O37" i="3"/>
  <c r="P36" i="3"/>
  <c r="O36" i="3"/>
  <c r="P35" i="3"/>
  <c r="O35" i="3"/>
  <c r="P34" i="3"/>
  <c r="O34" i="3"/>
  <c r="P33" i="3"/>
  <c r="O33" i="3"/>
  <c r="P32" i="3"/>
  <c r="O32" i="3"/>
  <c r="P31" i="3"/>
  <c r="O31" i="3"/>
  <c r="P30" i="3"/>
  <c r="O30" i="3"/>
  <c r="P29" i="3"/>
  <c r="O29" i="3"/>
  <c r="P28" i="3"/>
  <c r="O28" i="3"/>
  <c r="P27" i="3"/>
  <c r="O27" i="3"/>
  <c r="P26" i="3"/>
  <c r="O26" i="3"/>
  <c r="P25" i="3"/>
  <c r="O25" i="3"/>
  <c r="P24" i="3"/>
  <c r="O24" i="3"/>
  <c r="P23" i="3"/>
  <c r="O23" i="3"/>
  <c r="P22" i="3"/>
  <c r="O22" i="3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Kathy Bauman</author>
  </authors>
  <commentList>
    <comment ref="B8" authorId="0" shapeId="0" xr:uid="{B223129B-4AF7-417B-A61A-A1FF3BA0DFFC}">
      <text>
        <r>
          <rPr>
            <b/>
            <sz val="9"/>
            <color indexed="81"/>
            <rFont val="Tahoma"/>
            <family val="2"/>
          </rPr>
          <t>Kathy Bauman:</t>
        </r>
        <r>
          <rPr>
            <sz val="9"/>
            <color indexed="81"/>
            <rFont val="Tahoma"/>
            <family val="2"/>
          </rPr>
          <t xml:space="preserve">
3 indicates Upper Quartile in formula</t>
        </r>
      </text>
    </comment>
    <comment ref="B9" authorId="0" shapeId="0" xr:uid="{39F55FCD-2FF7-4B1A-B68F-804C841443DA}">
      <text>
        <r>
          <rPr>
            <b/>
            <sz val="9"/>
            <color indexed="81"/>
            <rFont val="Tahoma"/>
            <family val="2"/>
          </rPr>
          <t>Kathy Bauman:</t>
        </r>
        <r>
          <rPr>
            <sz val="9"/>
            <color indexed="81"/>
            <rFont val="Tahoma"/>
            <family val="2"/>
          </rPr>
          <t xml:space="preserve">
1 indicates Lower Quartile in formula</t>
        </r>
      </text>
    </comment>
  </commentList>
</comments>
</file>

<file path=xl/sharedStrings.xml><?xml version="1.0" encoding="utf-8"?>
<sst xmlns="http://schemas.openxmlformats.org/spreadsheetml/2006/main" count="87778" uniqueCount="8395">
  <si>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</si>
  <si>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</si>
  <si>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</si>
  <si>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</si>
  <si>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</si>
  <si>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</si>
  <si>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</si>
  <si>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</si>
  <si>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</si>
  <si>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</si>
  <si>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</si>
  <si>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</si>
  <si>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</si>
  <si>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</si>
  <si>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</si>
  <si>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</si>
  <si>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</si>
  <si>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</si>
  <si>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</si>
  <si>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</si>
  <si>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</si>
  <si>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</si>
  <si>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</si>
  <si>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</si>
  <si>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</si>
  <si>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</si>
  <si>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</si>
  <si>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</si>
  <si>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</si>
  <si>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</si>
  <si>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</si>
  <si>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</si>
  <si>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</si>
  <si>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</si>
  <si>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</si>
  <si>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</si>
  <si>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</si>
  <si>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</si>
  <si>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</si>
  <si>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</si>
  <si>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</si>
  <si>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</si>
  <si>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</si>
  <si>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</si>
  <si>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</si>
  <si>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</si>
  <si>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</si>
  <si>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</si>
  <si>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</si>
  <si>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</si>
  <si>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</si>
  <si>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</si>
  <si>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</si>
  <si>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</si>
  <si>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</si>
  <si>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</si>
  <si>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</si>
  <si>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</si>
  <si>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</si>
  <si>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</si>
  <si>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</si>
  <si>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</si>
  <si>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</si>
  <si>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</si>
  <si>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</si>
  <si>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</si>
  <si>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</si>
  <si>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</si>
  <si>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</si>
  <si>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</si>
  <si>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</si>
  <si>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</si>
  <si>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</si>
  <si>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</si>
  <si>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</si>
  <si>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</si>
  <si>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</si>
  <si>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</si>
  <si>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</si>
  <si>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</si>
  <si>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</si>
  <si>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</si>
  <si>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</si>
  <si>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</si>
  <si>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</si>
  <si>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</si>
  <si>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</si>
  <si>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</si>
  <si>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</si>
  <si>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</si>
  <si>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</si>
  <si>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</si>
  <si>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</si>
  <si>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</si>
  <si>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</si>
  <si>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</si>
  <si>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</si>
  <si>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</si>
  <si>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</si>
  <si>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</si>
  <si>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</si>
  <si>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</si>
  <si>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</si>
  <si>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</si>
  <si>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</si>
  <si>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</si>
  <si>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</si>
  <si>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</si>
  <si>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</si>
  <si>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</si>
  <si>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</si>
  <si>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</si>
  <si>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</si>
  <si>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</si>
  <si>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</si>
  <si>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</si>
  <si>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</si>
  <si>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</si>
  <si>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</si>
  <si>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</si>
  <si>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</si>
  <si>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</si>
  <si>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</si>
  <si>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</si>
  <si>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</si>
  <si>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</si>
  <si>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</si>
  <si>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</si>
  <si>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</si>
  <si>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</si>
  <si>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</si>
  <si>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</si>
  <si>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</si>
  <si>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</si>
  <si>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</si>
  <si>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</si>
  <si>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</si>
  <si>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</si>
  <si>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</si>
  <si>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</si>
  <si>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</si>
  <si>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</si>
  <si>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</si>
  <si>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</si>
  <si>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</si>
  <si>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</si>
  <si>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</si>
  <si>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</si>
  <si>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</si>
  <si>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</si>
  <si>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</si>
  <si>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</si>
  <si>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</si>
  <si>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</si>
  <si>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</si>
  <si>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</si>
  <si>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</si>
  <si>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</si>
  <si>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</si>
  <si>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</si>
  <si>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</si>
  <si>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</si>
  <si>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</si>
  <si>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</si>
  <si>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</si>
  <si>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</si>
  <si>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</si>
  <si>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</si>
  <si>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</si>
  <si>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</si>
  <si>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</si>
  <si>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</si>
  <si>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</si>
  <si>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</si>
  <si>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</si>
  <si>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</si>
  <si>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</si>
  <si>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</si>
  <si>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</si>
  <si>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</si>
  <si>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</si>
  <si>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</si>
  <si>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</si>
  <si>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</si>
  <si>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</si>
  <si>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</si>
  <si>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</si>
  <si>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</si>
  <si>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</si>
  <si>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</si>
  <si>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</si>
  <si>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</si>
  <si>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</si>
  <si>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</si>
  <si>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</si>
  <si>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</si>
  <si>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</si>
  <si>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</si>
  <si>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</si>
  <si>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</si>
  <si>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</si>
  <si>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</si>
  <si>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</si>
  <si>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</si>
  <si>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</si>
  <si>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</si>
  <si>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</si>
  <si>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</si>
  <si>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</si>
  <si>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</si>
  <si>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</si>
  <si>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</si>
  <si>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</si>
  <si>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</si>
  <si>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</si>
  <si>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</si>
  <si>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</si>
  <si>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</si>
  <si>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</si>
  <si>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</si>
  <si>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</si>
  <si>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</si>
  <si>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</si>
  <si>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</si>
  <si>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</si>
  <si>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</si>
  <si>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</si>
  <si>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</si>
  <si>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</si>
  <si>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</si>
  <si>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</si>
  <si>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</si>
  <si>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</si>
  <si>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</si>
  <si>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</si>
  <si>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</si>
  <si>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</si>
  <si>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</si>
  <si>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</si>
  <si>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</si>
  <si>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</si>
  <si>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</si>
  <si>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</si>
  <si>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</si>
  <si>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</si>
  <si>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</si>
  <si>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</si>
  <si>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</si>
  <si>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</si>
  <si>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</si>
  <si>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</si>
  <si>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</si>
  <si>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</si>
  <si>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</si>
  <si>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</si>
  <si>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</si>
  <si>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</si>
  <si>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</si>
  <si>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</si>
  <si>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</si>
  <si>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</si>
  <si>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</si>
  <si>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</si>
  <si>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</si>
  <si>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</si>
  <si>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</si>
  <si>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</si>
  <si>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</si>
  <si>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</si>
  <si>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</si>
  <si>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</si>
  <si>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</si>
  <si>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</si>
  <si>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</si>
  <si>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</si>
  <si>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</si>
  <si>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</si>
  <si>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</si>
  <si>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</si>
  <si>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</si>
  <si>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</si>
  <si>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</si>
  <si>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</si>
  <si>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</si>
  <si>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</si>
  <si>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</si>
  <si>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</si>
  <si>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</si>
  <si>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</si>
  <si>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</si>
  <si>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</si>
  <si>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</si>
  <si>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</si>
  <si>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</si>
  <si>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</si>
  <si>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</si>
  <si>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</si>
  <si>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</si>
  <si>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</si>
  <si>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</si>
  <si>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</si>
  <si>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</si>
  <si>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</si>
  <si>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</si>
  <si>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</si>
  <si>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</si>
  <si>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</si>
  <si>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</si>
  <si>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</si>
  <si>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</si>
  <si>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</si>
  <si>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</si>
  <si>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</si>
  <si>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</si>
  <si>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</si>
  <si>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</si>
  <si>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</si>
  <si>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</si>
  <si>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</si>
  <si>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</si>
  <si>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</si>
  <si>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</si>
  <si>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</si>
  <si>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</si>
  <si>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</si>
  <si>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</si>
  <si>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</si>
  <si>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</si>
  <si>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</si>
  <si>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</si>
  <si>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</si>
  <si>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</si>
  <si>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</si>
  <si>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</si>
  <si>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</si>
  <si>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</si>
  <si>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</si>
  <si>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</si>
  <si>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</si>
  <si>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</si>
  <si>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</si>
  <si>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</si>
  <si>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</si>
  <si>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</si>
  <si>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</si>
  <si>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</si>
  <si>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</si>
  <si>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</si>
  <si>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</si>
  <si>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</si>
  <si>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</si>
  <si>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</si>
  <si>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</si>
  <si>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</si>
  <si>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</si>
  <si>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</si>
  <si>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</si>
  <si>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</si>
  <si>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</si>
  <si>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</si>
  <si>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</si>
  <si>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</si>
  <si>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</si>
  <si>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</si>
  <si>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</si>
  <si>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</si>
  <si>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</si>
  <si>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</si>
  <si>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</si>
  <si>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</si>
  <si>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</si>
  <si>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</si>
  <si>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</si>
  <si>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</si>
  <si>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</si>
  <si>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</si>
  <si>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</si>
  <si>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</si>
  <si>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</si>
  <si>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</si>
  <si>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</si>
  <si>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</si>
  <si>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</si>
  <si>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</si>
  <si>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</si>
  <si>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</si>
  <si>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</si>
  <si>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</si>
  <si>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</si>
  <si>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</si>
  <si>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</si>
  <si>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</si>
  <si>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</si>
  <si>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</si>
  <si>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</si>
  <si>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</si>
  <si>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</si>
  <si>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</si>
  <si>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</si>
  <si>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</si>
  <si>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</si>
  <si>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</si>
  <si>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</si>
  <si>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</si>
  <si>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</si>
  <si>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</si>
  <si>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</si>
  <si>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</si>
  <si>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</si>
  <si>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</si>
  <si>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</si>
  <si>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</si>
  <si>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</si>
  <si>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</si>
  <si>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</si>
  <si>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</si>
  <si>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</si>
  <si>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</si>
  <si>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</si>
  <si>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</si>
  <si>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</si>
  <si>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</si>
  <si>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</si>
  <si>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</si>
  <si>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</si>
  <si>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</si>
  <si>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</si>
  <si>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</si>
  <si>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</si>
  <si>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</si>
  <si>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</si>
  <si>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</si>
  <si>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</si>
  <si>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</si>
  <si>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</si>
  <si>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</si>
  <si>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</si>
  <si>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</si>
  <si>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</si>
  <si>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</si>
  <si>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</si>
  <si>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</si>
  <si>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</si>
  <si>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</si>
  <si>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</si>
  <si>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</si>
  <si>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</si>
  <si>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</si>
  <si>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</si>
  <si>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</si>
  <si>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</si>
  <si>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</si>
  <si>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</si>
  <si>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</si>
  <si>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</si>
  <si>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</si>
  <si>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</si>
  <si>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</si>
  <si>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</si>
  <si>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</si>
  <si>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</si>
  <si>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</si>
  <si>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</si>
  <si>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</si>
  <si>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</si>
  <si>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</si>
  <si>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</si>
  <si>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</si>
  <si>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</si>
  <si>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</si>
  <si>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</si>
  <si>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</si>
  <si>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</si>
  <si>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</si>
  <si>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</si>
  <si>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</si>
  <si>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</si>
  <si>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</si>
  <si>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</si>
  <si>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</si>
  <si>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</si>
  <si>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</si>
  <si>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</si>
  <si>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</si>
  <si>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</si>
  <si>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</si>
  <si>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</si>
  <si>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</si>
  <si>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</si>
  <si>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</si>
  <si>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</si>
  <si>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</si>
  <si>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</si>
  <si>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</si>
  <si>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</si>
  <si>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</si>
  <si>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</si>
  <si>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</si>
  <si>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</si>
  <si>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</si>
  <si>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</si>
  <si>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</si>
  <si>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</si>
  <si>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</si>
  <si>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</si>
  <si>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</si>
  <si>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</si>
  <si>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</si>
  <si>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</si>
  <si>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</si>
  <si>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</si>
  <si>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</si>
  <si>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</si>
  <si>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</si>
  <si>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</si>
  <si>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</si>
  <si>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</si>
  <si>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</si>
  <si>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</si>
  <si>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</si>
  <si>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</si>
  <si>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</si>
  <si>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</si>
  <si>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</si>
  <si>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</si>
  <si>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</si>
  <si>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</si>
  <si>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</si>
  <si>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</si>
  <si>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</si>
  <si>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</si>
  <si>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</si>
  <si>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</si>
  <si>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</si>
  <si>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</si>
  <si>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</si>
  <si>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</si>
  <si>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</si>
  <si>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</si>
  <si>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</si>
  <si>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</si>
  <si>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</si>
  <si>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</si>
  <si>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</si>
  <si>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</si>
  <si>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</si>
  <si>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</si>
  <si>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</si>
  <si>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</si>
  <si>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</si>
  <si>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</si>
  <si>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</si>
  <si>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</si>
  <si>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</si>
  <si>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</si>
  <si>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</si>
  <si>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</si>
  <si>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</si>
  <si>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</si>
  <si>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</si>
  <si>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</si>
  <si>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</si>
  <si>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</si>
  <si>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</si>
  <si>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</si>
  <si>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</si>
  <si>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</si>
  <si>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</si>
  <si>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</si>
  <si>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</si>
  <si>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</si>
  <si>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</si>
  <si>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</si>
  <si>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</si>
  <si>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</si>
  <si>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</si>
  <si>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</si>
  <si>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</si>
  <si>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</si>
  <si>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</si>
  <si>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</si>
  <si>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</si>
  <si>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</si>
  <si>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</si>
  <si>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</si>
  <si>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</si>
  <si>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</si>
  <si>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</si>
  <si>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</si>
  <si>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</si>
  <si>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</si>
  <si>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</si>
  <si>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</si>
  <si>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</si>
  <si>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</si>
  <si>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</si>
  <si>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</si>
  <si>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</si>
  <si>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</si>
  <si>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</si>
  <si>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</si>
  <si>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</si>
  <si>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</si>
  <si>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</si>
  <si>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</si>
  <si>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</si>
  <si>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</si>
  <si>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</si>
  <si>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</si>
  <si>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</si>
  <si>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</si>
  <si>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</si>
  <si>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</si>
  <si>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</si>
  <si>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</si>
  <si>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</si>
  <si>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</si>
  <si>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</si>
  <si>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</si>
  <si>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</si>
  <si>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</si>
  <si>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</si>
  <si>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</si>
  <si>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</si>
  <si>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</si>
  <si>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</si>
  <si>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</si>
  <si>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</si>
  <si>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</si>
  <si>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</si>
  <si>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</si>
  <si>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</si>
  <si>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</si>
  <si>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</si>
  <si>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</si>
  <si>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</si>
  <si>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</si>
  <si>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</si>
  <si>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</si>
  <si>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</si>
  <si>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</si>
  <si>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</si>
  <si>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</si>
  <si>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</si>
  <si>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</si>
  <si>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</si>
  <si>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</si>
  <si>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</si>
  <si>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</si>
  <si>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</si>
  <si>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</si>
  <si>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</si>
  <si>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</si>
  <si>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</si>
  <si>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</si>
  <si>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</si>
  <si>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</si>
  <si>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</si>
  <si>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</si>
  <si>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</si>
  <si>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</si>
  <si>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</si>
  <si>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</si>
  <si>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</si>
  <si>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</si>
  <si>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</si>
  <si>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</si>
  <si>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</si>
  <si>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</si>
  <si>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</si>
  <si>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</si>
  <si>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</si>
  <si>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</si>
  <si>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</si>
  <si>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</si>
  <si>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</si>
  <si>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</si>
  <si>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</si>
  <si>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</si>
  <si>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</si>
  <si>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</si>
  <si>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</si>
  <si>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</si>
  <si>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</si>
  <si>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</si>
  <si>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</si>
  <si>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</si>
  <si>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</si>
  <si>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</si>
  <si>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</si>
  <si>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</si>
  <si>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</si>
  <si>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</si>
  <si>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</si>
  <si>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</si>
  <si>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</si>
  <si>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</si>
  <si>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</si>
  <si>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</si>
  <si>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</si>
  <si>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</si>
  <si>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</si>
  <si>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</si>
  <si>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</si>
  <si>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</si>
  <si>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</si>
  <si>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</si>
  <si>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</si>
  <si>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</si>
  <si>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</si>
  <si>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</si>
  <si>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</si>
  <si>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</si>
  <si>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</si>
  <si>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</si>
  <si>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</si>
  <si>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</si>
  <si>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</si>
  <si>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</si>
  <si>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</si>
  <si>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</si>
  <si>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</si>
  <si>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</si>
  <si>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</si>
  <si>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</si>
  <si>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</si>
  <si>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</si>
  <si>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</si>
  <si>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</si>
  <si>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</si>
  <si>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</si>
  <si>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</si>
  <si>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</si>
  <si>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</si>
  <si>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</si>
  <si>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</si>
  <si>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</si>
  <si>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</si>
  <si>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</si>
  <si>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</si>
  <si>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</si>
  <si>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</si>
  <si>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</si>
  <si>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</si>
  <si>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</si>
  <si>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</si>
  <si>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</si>
  <si>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</si>
  <si>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</si>
  <si>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</si>
  <si>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</si>
  <si>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</si>
  <si>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</si>
  <si>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</si>
  <si>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</si>
  <si>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</si>
  <si>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</si>
  <si>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</si>
  <si>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</si>
  <si>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</si>
  <si>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</si>
  <si>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</si>
  <si>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</si>
  <si>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</si>
  <si>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</si>
  <si>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</si>
  <si>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</si>
  <si>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</si>
  <si>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</si>
  <si>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</si>
  <si>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</si>
  <si>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</si>
  <si>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</si>
  <si>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</si>
  <si>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</si>
  <si>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</si>
  <si>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</si>
  <si>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</si>
  <si>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</si>
  <si>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</si>
  <si>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</si>
  <si>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</si>
  <si>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</si>
  <si>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</si>
  <si>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</si>
  <si>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</si>
  <si>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</si>
  <si>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</si>
  <si>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</si>
  <si>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</si>
  <si>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</si>
  <si>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</si>
  <si>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</si>
  <si>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</si>
  <si>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</si>
  <si>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</si>
  <si>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</si>
  <si>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</si>
  <si>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</si>
  <si>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</si>
  <si>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</si>
  <si>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</si>
  <si>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</si>
  <si>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</si>
  <si>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</si>
  <si>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</si>
  <si>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</si>
  <si>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</si>
  <si>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</si>
  <si>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</si>
  <si>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</si>
  <si>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</si>
  <si>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</si>
  <si>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</si>
  <si>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</si>
  <si>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</si>
  <si>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</si>
  <si>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</si>
  <si>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</si>
  <si>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</si>
  <si>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</si>
  <si>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</si>
  <si>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</si>
  <si>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</si>
  <si>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</si>
  <si>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</si>
  <si>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</si>
  <si>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</si>
  <si>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</si>
  <si>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</si>
  <si>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</si>
  <si>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</si>
  <si>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</si>
  <si>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</si>
  <si>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</si>
  <si>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</si>
  <si>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</si>
  <si>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</si>
  <si>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</si>
  <si>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</si>
  <si>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</si>
  <si>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</si>
  <si>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</si>
  <si>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</si>
  <si>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</si>
  <si>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</si>
  <si>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</si>
  <si>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</si>
  <si>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</si>
  <si>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</si>
  <si>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</si>
  <si>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</si>
  <si>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</si>
  <si>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</si>
  <si>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</si>
  <si>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</si>
  <si>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</si>
  <si>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</si>
  <si>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</si>
  <si>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</si>
  <si>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</si>
  <si>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</si>
  <si>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</si>
  <si>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</si>
  <si>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</si>
  <si>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</si>
  <si>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</si>
  <si>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</si>
  <si>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</si>
  <si>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</si>
  <si>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</si>
  <si>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</si>
  <si>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</si>
  <si>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</si>
  <si>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</si>
  <si>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</si>
  <si>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</si>
  <si>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</si>
  <si>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</si>
  <si>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</si>
  <si>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</si>
  <si>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</si>
  <si>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</si>
  <si>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</si>
  <si>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</si>
  <si>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</si>
  <si>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</si>
  <si>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</si>
  <si>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</si>
  <si>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</si>
  <si>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</si>
  <si>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</si>
  <si>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</si>
  <si>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</si>
  <si>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</si>
  <si>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</si>
  <si>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</si>
  <si>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</si>
  <si>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</si>
  <si>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</si>
  <si>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</si>
  <si>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</si>
  <si>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</si>
  <si>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</si>
  <si>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</si>
  <si>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</si>
  <si>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</si>
  <si>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</si>
  <si>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</si>
  <si>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</si>
  <si>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</si>
  <si>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</si>
  <si>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</si>
  <si>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</si>
  <si>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</si>
  <si>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</si>
  <si>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</si>
  <si>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</si>
  <si>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</si>
  <si>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</si>
  <si>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</si>
  <si>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</si>
  <si>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</si>
  <si>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</si>
  <si>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</si>
  <si>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</si>
  <si>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</si>
  <si>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</si>
  <si>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</si>
  <si>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</si>
  <si>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</si>
  <si>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</si>
  <si>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</si>
  <si>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</si>
  <si>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</si>
  <si>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</si>
  <si>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</si>
  <si>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</si>
  <si>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</si>
  <si>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</si>
  <si>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</si>
  <si>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</si>
  <si>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</si>
  <si>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</si>
  <si>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</si>
  <si>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</si>
  <si>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</si>
  <si>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</si>
  <si>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</si>
  <si>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</si>
  <si>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</si>
  <si>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</si>
  <si>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</si>
  <si>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</si>
  <si>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</si>
  <si>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</si>
  <si>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</si>
  <si>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</si>
  <si>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</si>
  <si>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</si>
  <si>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</si>
  <si>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</si>
  <si>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</si>
  <si>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</si>
  <si>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</si>
  <si>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</si>
  <si>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</si>
  <si>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</si>
  <si>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</si>
  <si>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</si>
  <si>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</si>
  <si>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</si>
  <si>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</si>
  <si>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</si>
  <si>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</si>
  <si>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</si>
  <si>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</si>
  <si>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</si>
  <si>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</si>
  <si>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</si>
  <si>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</si>
  <si>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</si>
  <si>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</si>
  <si>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</si>
  <si>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</si>
  <si>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</si>
  <si>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</si>
  <si>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</si>
  <si>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</si>
  <si>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</si>
  <si>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</si>
  <si>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</si>
  <si>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</si>
  <si>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</si>
  <si>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</si>
  <si>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</si>
  <si>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</si>
  <si>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</si>
  <si>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</si>
  <si>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</si>
  <si>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</si>
  <si>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</si>
  <si>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</si>
  <si>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</si>
  <si>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</si>
  <si>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</si>
  <si>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</si>
  <si>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</si>
  <si>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</si>
  <si>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</si>
  <si>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</si>
  <si>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</si>
  <si>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</si>
  <si>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</si>
  <si>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</si>
  <si>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</si>
  <si>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</si>
  <si>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</si>
  <si>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</si>
  <si>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</si>
  <si>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</si>
  <si>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</si>
  <si>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</si>
  <si>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</si>
  <si>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</si>
  <si>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</si>
  <si>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</si>
  <si>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</si>
  <si>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</si>
  <si>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</si>
  <si>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</si>
  <si>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</si>
  <si>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</si>
  <si>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</si>
  <si>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</si>
  <si>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</si>
  <si>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</si>
  <si>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</si>
  <si>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</si>
  <si>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</si>
  <si>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</si>
  <si>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</si>
  <si>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</si>
  <si>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</si>
  <si>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</si>
  <si>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</si>
  <si>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</si>
  <si>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</si>
  <si>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</si>
  <si>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</si>
  <si>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</si>
  <si>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</si>
  <si>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</si>
  <si>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</si>
  <si>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</si>
  <si>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</si>
  <si>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</si>
  <si>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</si>
  <si>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</si>
  <si>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</si>
  <si>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</si>
  <si>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</si>
  <si>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</si>
  <si>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</si>
  <si>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</si>
  <si>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</si>
  <si>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</si>
  <si>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</si>
  <si>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</si>
  <si>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</si>
  <si>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</si>
  <si>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</si>
  <si>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</si>
  <si>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</si>
  <si>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</si>
  <si>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</si>
  <si>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</si>
  <si>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</si>
  <si>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</si>
  <si>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</si>
  <si>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</si>
  <si>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</si>
  <si>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</si>
  <si>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</si>
  <si>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</si>
  <si>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</si>
  <si>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</si>
  <si>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</si>
  <si>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</si>
  <si>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</si>
  <si>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</si>
  <si>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</si>
  <si>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</si>
  <si>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</si>
  <si>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</si>
  <si>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</si>
  <si>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</si>
  <si>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</si>
  <si>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</si>
  <si>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</si>
  <si>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</si>
  <si>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</si>
  <si>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</si>
  <si>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</si>
  <si>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</si>
  <si>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</si>
  <si>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</si>
  <si>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</si>
  <si>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</si>
  <si>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</si>
  <si>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</si>
  <si>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</si>
  <si>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</si>
  <si>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</si>
  <si>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</si>
  <si>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</si>
  <si>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</si>
  <si>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</si>
  <si>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</si>
  <si>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</si>
  <si>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</si>
  <si>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</si>
  <si>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</si>
  <si>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</si>
  <si>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</si>
  <si>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</si>
  <si>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</si>
  <si>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</si>
  <si>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</si>
  <si>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</si>
  <si>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</si>
  <si>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</si>
  <si>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</si>
  <si>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</si>
  <si>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</si>
  <si>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</si>
  <si>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</si>
  <si>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</si>
  <si>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</si>
  <si>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</si>
  <si>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</si>
  <si>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</si>
  <si>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</si>
  <si>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</si>
  <si>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</si>
  <si>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</si>
  <si>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</si>
  <si>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</si>
  <si>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</si>
  <si>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</si>
  <si>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</si>
  <si>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</si>
  <si>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</si>
  <si>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</si>
  <si>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</si>
  <si>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</si>
  <si>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</si>
  <si>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</si>
  <si>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</si>
  <si>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</si>
  <si>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</si>
  <si>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</si>
  <si>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</si>
  <si>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</si>
  <si>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</si>
  <si>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</si>
  <si>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</si>
  <si>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</si>
  <si>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</si>
  <si>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</si>
  <si>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</si>
  <si>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</si>
  <si>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</si>
  <si>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</si>
  <si>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</si>
  <si>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</si>
  <si>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</si>
  <si>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</si>
  <si>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</si>
  <si>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</si>
  <si>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</si>
  <si>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</si>
  <si>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</si>
  <si>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</si>
  <si>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</si>
  <si>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</si>
  <si>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</si>
  <si>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</si>
  <si>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</si>
  <si>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</si>
  <si>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</si>
  <si>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</si>
  <si>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</si>
  <si>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</si>
  <si>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</si>
  <si>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</si>
  <si>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</si>
  <si>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</si>
  <si>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</si>
  <si>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</si>
  <si>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</si>
  <si>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</si>
  <si>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</si>
  <si>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</si>
  <si>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</si>
  <si>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</si>
  <si>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</si>
  <si>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</si>
  <si>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</si>
  <si>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</si>
  <si>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</si>
  <si>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</si>
  <si>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</si>
  <si>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</si>
  <si>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</si>
  <si>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</si>
  <si>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</si>
  <si>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</si>
  <si>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</si>
  <si>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</si>
  <si>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</si>
  <si>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</si>
  <si>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</si>
  <si>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</si>
  <si>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</si>
  <si>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</si>
  <si>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</si>
  <si>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</si>
  <si>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</si>
  <si>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</si>
  <si>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</si>
  <si>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</si>
  <si>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</si>
  <si>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</si>
  <si>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</si>
  <si>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</si>
  <si>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</si>
  <si>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</si>
  <si>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</si>
  <si>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</si>
  <si>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</si>
  <si>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</si>
  <si>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</si>
  <si>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</si>
  <si>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</si>
  <si>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</si>
  <si>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</si>
  <si>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</si>
  <si>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</si>
  <si>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</si>
  <si>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</si>
  <si>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</si>
  <si>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</si>
  <si>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</si>
  <si>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</si>
  <si>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</si>
  <si>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</si>
  <si>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</si>
  <si>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</si>
  <si>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</si>
  <si>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</si>
  <si>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</si>
  <si>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</si>
  <si>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</si>
  <si>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</si>
  <si>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</si>
  <si>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</si>
  <si>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</si>
  <si>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</si>
  <si>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</si>
  <si>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</si>
  <si>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</si>
  <si>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</si>
  <si>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</si>
  <si>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</si>
  <si>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</si>
  <si>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</si>
  <si>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</si>
  <si>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</si>
  <si>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</si>
  <si>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</si>
  <si>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</si>
  <si>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</si>
  <si>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</si>
  <si>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</si>
  <si>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</si>
  <si>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</si>
  <si>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</si>
  <si>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</si>
  <si>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</si>
  <si>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</si>
  <si>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</si>
  <si>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</si>
  <si>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</si>
  <si>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</si>
  <si>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</si>
  <si>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</si>
  <si>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</si>
  <si>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</si>
  <si>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</si>
  <si>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</si>
  <si>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</si>
  <si>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</si>
  <si>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</si>
  <si>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</si>
  <si>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</si>
  <si>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</si>
  <si>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</si>
  <si>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</si>
  <si>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</si>
  <si>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</si>
  <si>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</si>
  <si>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</si>
  <si>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</si>
  <si>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</si>
  <si>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</si>
  <si>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</si>
  <si>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</si>
  <si>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</si>
  <si>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</si>
  <si>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</si>
  <si>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</si>
  <si>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</si>
  <si>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</si>
  <si>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</si>
  <si>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</si>
  <si>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</si>
  <si>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</si>
  <si>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</si>
  <si>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</si>
  <si>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</si>
  <si>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</si>
  <si>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</si>
  <si>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</si>
  <si>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</si>
  <si>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</si>
  <si>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</si>
  <si>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</si>
  <si>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</si>
  <si>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</si>
  <si>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</si>
  <si>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</si>
  <si>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</si>
  <si>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</si>
  <si>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</si>
  <si>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</si>
  <si>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</si>
  <si>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</si>
  <si>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</si>
  <si>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</si>
  <si>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</si>
  <si>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</si>
  <si>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</si>
  <si>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</si>
  <si>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</si>
  <si>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</si>
  <si>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</si>
  <si>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</si>
  <si>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</si>
  <si>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</si>
  <si>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</si>
  <si>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</si>
  <si>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</si>
  <si>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</si>
  <si>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</si>
  <si>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</si>
  <si>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</si>
  <si>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</si>
  <si>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</si>
  <si>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</si>
  <si>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</si>
  <si>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</si>
  <si>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</si>
  <si>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</si>
  <si>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</si>
  <si>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</si>
  <si>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</si>
  <si>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</si>
  <si>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</si>
  <si>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</si>
  <si>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</si>
  <si>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</si>
  <si>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</si>
  <si>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</si>
  <si>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</si>
  <si>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</si>
  <si>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</si>
  <si>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</si>
  <si>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</si>
  <si>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</si>
  <si>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</si>
  <si>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</si>
  <si>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</si>
  <si>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</si>
  <si>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</si>
  <si>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</si>
  <si>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</si>
  <si>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</si>
  <si>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</si>
  <si>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</si>
  <si>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</si>
  <si>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</si>
  <si>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</si>
  <si>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</si>
  <si>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</si>
  <si>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</si>
  <si>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</si>
  <si>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</si>
  <si>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</si>
  <si>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</si>
  <si>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</si>
  <si>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</si>
  <si>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</si>
  <si>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</si>
  <si>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</si>
  <si>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</si>
  <si>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</si>
  <si>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</si>
  <si>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</si>
  <si>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</si>
  <si>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</si>
  <si>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</si>
  <si>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</si>
  <si>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</si>
  <si>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</si>
  <si>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</si>
  <si>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</si>
  <si>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</si>
  <si>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</si>
  <si>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</si>
  <si>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</si>
  <si>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</si>
  <si>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</si>
  <si>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</si>
  <si>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</si>
  <si>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</si>
  <si>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</si>
  <si>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</si>
  <si>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</si>
  <si>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</si>
  <si>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</si>
  <si>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</si>
  <si>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</si>
  <si>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</si>
  <si>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</si>
  <si>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</si>
  <si>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</si>
  <si>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</si>
  <si>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</si>
  <si>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</si>
  <si>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</si>
  <si>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</si>
  <si>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</si>
  <si>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</si>
  <si>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</si>
  <si>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</si>
  <si>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</si>
  <si>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</si>
  <si>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</si>
  <si>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</si>
  <si>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</si>
  <si>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</si>
  <si>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</si>
  <si>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</si>
  <si>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</si>
  <si>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</si>
  <si>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</si>
  <si>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</si>
  <si>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</si>
  <si>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</si>
  <si>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</si>
  <si>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</si>
  <si>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</si>
  <si>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</si>
  <si>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</si>
  <si>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</si>
  <si>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</si>
  <si>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</si>
  <si>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</si>
  <si>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</si>
  <si>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</si>
  <si>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</si>
  <si>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</si>
  <si>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</si>
  <si>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</si>
  <si>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</si>
  <si>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</si>
  <si>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</si>
  <si>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</si>
  <si>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</si>
  <si>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</si>
  <si>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</si>
  <si>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</si>
  <si>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</si>
  <si>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</si>
  <si>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</si>
  <si>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</si>
  <si>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</si>
  <si>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</si>
  <si>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</si>
  <si>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</si>
  <si>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</si>
  <si>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</si>
  <si>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</si>
  <si>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</si>
  <si>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</si>
  <si>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</si>
  <si>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</si>
  <si>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</si>
  <si>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</si>
  <si>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</si>
  <si>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</si>
  <si>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</si>
  <si>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</si>
  <si>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</si>
  <si>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</si>
  <si>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</si>
  <si>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</si>
  <si>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</si>
  <si>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</si>
  <si>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</si>
  <si>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</si>
  <si>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</si>
  <si>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</si>
  <si>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</si>
  <si>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</si>
  <si>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</si>
  <si>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</si>
  <si>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</si>
  <si>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</si>
  <si>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</si>
  <si>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</si>
  <si>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</si>
  <si>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</si>
  <si>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</si>
  <si>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</si>
  <si>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</si>
  <si>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</si>
  <si>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</si>
  <si>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</si>
  <si>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</si>
  <si>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</si>
  <si>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</si>
  <si>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</si>
  <si>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</si>
  <si>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</si>
  <si>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</si>
  <si>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</si>
  <si>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</si>
  <si>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</si>
  <si>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</si>
  <si>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</si>
  <si>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</si>
  <si>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</si>
  <si>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</si>
  <si>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</si>
  <si>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</si>
  <si>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</si>
  <si>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</si>
  <si>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</si>
  <si>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</si>
  <si>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</si>
  <si>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</si>
  <si>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</si>
  <si>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</si>
  <si>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</si>
  <si>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</si>
  <si>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</si>
  <si>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</si>
  <si>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</si>
  <si>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</si>
  <si>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</si>
  <si>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</si>
  <si>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</si>
  <si>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</si>
  <si>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</si>
  <si>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</si>
  <si>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</si>
  <si>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</si>
  <si>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</si>
  <si>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</si>
  <si>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</si>
  <si>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</si>
  <si>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</si>
  <si>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</si>
  <si>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</si>
  <si>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</si>
  <si>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</si>
  <si>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</si>
  <si>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</si>
  <si>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</si>
  <si>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</si>
  <si>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</si>
  <si>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</si>
  <si>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</si>
  <si>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</si>
  <si>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</si>
  <si>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</si>
  <si>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</si>
  <si>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</si>
  <si>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</si>
  <si>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</si>
  <si>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</si>
  <si>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</si>
  <si>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</si>
  <si>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</si>
  <si>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</si>
  <si>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</si>
  <si>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</si>
  <si>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</si>
  <si>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</si>
  <si>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</si>
  <si>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</si>
  <si>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</si>
  <si>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</si>
  <si>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</si>
  <si>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</si>
  <si>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</si>
  <si>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</si>
  <si>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</si>
  <si>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</si>
  <si>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</si>
  <si>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</si>
  <si>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</si>
  <si>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</si>
  <si>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</si>
  <si>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</si>
  <si>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</si>
  <si>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</si>
  <si>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</si>
  <si>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</si>
  <si>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</si>
  <si>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</si>
  <si>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</si>
  <si>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</si>
  <si>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</si>
  <si>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</si>
  <si>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</si>
  <si>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</si>
  <si>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</si>
  <si>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</si>
  <si>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</si>
  <si>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</si>
  <si>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</si>
  <si>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</si>
  <si>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</si>
  <si>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</si>
  <si>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</si>
  <si>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</si>
  <si>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</si>
  <si>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</si>
  <si>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</si>
  <si>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</si>
  <si>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</si>
  <si>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</si>
  <si>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</si>
  <si>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</si>
  <si>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</si>
  <si>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</si>
  <si>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</si>
  <si>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</si>
  <si>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</si>
  <si>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</si>
  <si>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</si>
  <si>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</si>
  <si>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</si>
  <si>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</si>
  <si>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</si>
  <si>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</si>
  <si>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</si>
  <si>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</si>
  <si>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</si>
  <si>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</si>
  <si>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</si>
  <si>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</si>
  <si>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</si>
  <si>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</si>
  <si>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</si>
  <si>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</si>
  <si>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</si>
  <si>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</si>
  <si>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</si>
  <si>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</si>
  <si>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</si>
  <si>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</si>
  <si>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</si>
  <si>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</si>
  <si>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</si>
  <si>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</si>
  <si>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</si>
  <si>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</si>
  <si>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</si>
  <si>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</si>
  <si>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</si>
  <si>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</si>
  <si>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</si>
  <si>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</si>
  <si>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</si>
  <si>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</si>
  <si>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</si>
  <si>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</si>
  <si>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</si>
  <si>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</si>
  <si>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</si>
  <si>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</si>
  <si>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</si>
  <si>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</si>
  <si>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</si>
  <si>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</si>
  <si>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</si>
  <si>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</si>
  <si>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</si>
  <si>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</si>
  <si>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</si>
  <si>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</si>
  <si>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</si>
  <si>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</si>
  <si>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</si>
  <si>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</si>
  <si>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</si>
  <si>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</si>
  <si>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</si>
  <si>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</si>
  <si>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</si>
  <si>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</si>
  <si>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</si>
  <si>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</si>
  <si>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</si>
  <si>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</si>
  <si>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</si>
  <si>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</si>
  <si>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</si>
  <si>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</si>
  <si>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</si>
  <si>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</si>
  <si>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</si>
  <si>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</si>
  <si>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</si>
  <si>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</si>
  <si>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</si>
  <si>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</si>
  <si>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</si>
  <si>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</si>
  <si>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</si>
  <si>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</si>
  <si>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</si>
  <si>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</si>
  <si>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</si>
  <si>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</si>
  <si>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</si>
  <si>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</si>
  <si>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</si>
  <si>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</si>
  <si>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</si>
  <si>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</si>
  <si>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</si>
  <si>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</si>
  <si>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</si>
  <si>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</si>
  <si>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</si>
  <si>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</si>
  <si>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</si>
  <si>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</si>
  <si>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</si>
  <si>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</si>
  <si>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</si>
  <si>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</si>
  <si>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</si>
  <si>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</si>
  <si>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</si>
  <si>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</si>
  <si>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</si>
  <si>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</si>
  <si>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</si>
  <si>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</si>
  <si>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</si>
  <si>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</si>
  <si>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</si>
  <si>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</si>
  <si>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</si>
  <si>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</si>
  <si>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</si>
  <si>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</si>
  <si>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</si>
  <si>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</si>
  <si>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</si>
  <si>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</si>
  <si>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</si>
  <si>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</si>
  <si>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</si>
  <si>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</si>
  <si>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</si>
  <si>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</si>
  <si>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</si>
  <si>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</si>
  <si>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</si>
  <si>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</si>
  <si>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</si>
  <si>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</si>
  <si>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</si>
  <si>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</si>
  <si>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</si>
  <si>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</si>
  <si>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</si>
  <si>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</si>
  <si>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</si>
  <si>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</si>
  <si>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</si>
  <si>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</si>
  <si>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</si>
  <si>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</si>
  <si>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</si>
  <si>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</si>
  <si>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</si>
  <si>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</si>
  <si>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</si>
  <si>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</si>
  <si>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</si>
  <si>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</si>
  <si>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</si>
  <si>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</si>
  <si>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</si>
  <si>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</si>
  <si>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</si>
  <si>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</si>
  <si>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</si>
  <si>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</si>
  <si>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</si>
  <si>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</si>
  <si>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</si>
  <si>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</si>
  <si>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</si>
  <si>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</si>
  <si>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</si>
  <si>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</si>
  <si>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</si>
  <si>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</si>
  <si>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</si>
  <si>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</si>
  <si>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</si>
  <si>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</si>
  <si>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</si>
  <si>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</si>
  <si>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</si>
  <si>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</si>
  <si>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</si>
  <si>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</si>
  <si>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</si>
  <si>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</si>
  <si>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</si>
  <si>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</si>
  <si>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</si>
  <si>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</si>
  <si>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</si>
  <si>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</si>
  <si>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</si>
  <si>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</si>
  <si>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</si>
  <si>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</si>
  <si>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</si>
  <si>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</si>
  <si>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</si>
  <si>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</si>
  <si>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</si>
  <si>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</si>
  <si>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</si>
  <si>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</si>
  <si>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</si>
  <si>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</si>
  <si>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</si>
  <si>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</si>
  <si>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</si>
  <si>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</si>
  <si>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</si>
  <si>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</si>
  <si>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</si>
  <si>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</si>
  <si>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</si>
  <si>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</si>
  <si>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</si>
  <si>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</si>
  <si>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</si>
  <si>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</si>
  <si>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</si>
  <si>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</si>
  <si>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</si>
  <si>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</si>
  <si>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</si>
  <si>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</si>
  <si>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</si>
  <si>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</si>
  <si>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</si>
  <si>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</si>
  <si>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</si>
  <si>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</si>
  <si>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</si>
  <si>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</si>
  <si>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</si>
  <si>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</si>
  <si>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</si>
  <si>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</si>
  <si>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</si>
  <si>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</si>
  <si>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</si>
  <si>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</si>
  <si>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</si>
  <si>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</si>
  <si>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</si>
  <si>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</si>
  <si>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</si>
  <si>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</si>
  <si>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</si>
  <si>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</si>
  <si>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</si>
  <si>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</si>
  <si>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</si>
  <si>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</si>
  <si>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</si>
  <si>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</si>
  <si>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</si>
  <si>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</si>
  <si>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</si>
  <si>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</si>
  <si>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</si>
  <si>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</si>
  <si>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</si>
  <si>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</si>
  <si>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</si>
  <si>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</si>
  <si>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</si>
  <si>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</si>
  <si>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</si>
  <si>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</si>
  <si>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</si>
  <si>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</si>
  <si>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</si>
  <si>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</si>
  <si>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</si>
  <si>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</si>
  <si>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</si>
  <si>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</si>
  <si>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</si>
  <si>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</si>
  <si>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</si>
  <si>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</si>
  <si>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</si>
  <si>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</si>
  <si>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</si>
  <si>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</si>
  <si>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</si>
  <si>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</si>
  <si>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</si>
  <si>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</si>
  <si>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</si>
  <si>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</si>
  <si>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</si>
  <si>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</si>
  <si>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</si>
  <si>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</si>
  <si>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</si>
  <si>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</si>
  <si>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</si>
  <si>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</si>
  <si>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</si>
  <si>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</si>
  <si>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</si>
  <si>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</si>
  <si>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</si>
  <si>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</si>
  <si>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</si>
  <si>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</si>
  <si>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</si>
  <si>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</si>
  <si>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</si>
  <si>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</si>
  <si>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</si>
  <si>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</si>
  <si>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</si>
  <si>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</si>
  <si>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</si>
  <si>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</si>
  <si>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</si>
  <si>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</si>
  <si>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</si>
  <si>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</si>
  <si>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</si>
  <si>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</si>
  <si>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</si>
  <si>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</si>
  <si>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</si>
  <si>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</si>
  <si>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</si>
  <si>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</si>
  <si>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</si>
  <si>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</si>
  <si>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</si>
  <si>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</si>
  <si>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</si>
  <si>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</si>
  <si>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</si>
  <si>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</si>
  <si>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</si>
  <si>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</si>
  <si>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</si>
  <si>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</si>
  <si>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</si>
  <si>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</si>
  <si>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</si>
  <si>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</si>
  <si>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</si>
  <si>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</si>
  <si>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</si>
  <si>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</si>
  <si>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</si>
  <si>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</si>
  <si>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</si>
  <si>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</si>
  <si>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</si>
  <si>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</si>
  <si>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</si>
  <si>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</si>
  <si>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</si>
  <si>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</si>
  <si>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</si>
  <si>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</si>
  <si>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</si>
  <si>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</si>
  <si>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</si>
  <si>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</si>
  <si>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</si>
  <si>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</si>
  <si>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</si>
  <si>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</si>
  <si>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</si>
  <si>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</si>
  <si>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</si>
  <si>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</si>
  <si>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</si>
  <si>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</si>
  <si>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</si>
  <si>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</si>
  <si>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</si>
  <si>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</si>
  <si>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</si>
  <si>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</si>
  <si>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</si>
  <si>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</si>
  <si>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</si>
  <si>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</si>
  <si>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</si>
  <si>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</si>
  <si>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</si>
  <si>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</si>
  <si>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</si>
  <si>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</si>
  <si>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</si>
  <si>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</si>
  <si>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</si>
  <si>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</si>
  <si>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</si>
  <si>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</si>
  <si>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</si>
  <si>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</si>
  <si>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</si>
  <si>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</si>
  <si>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</si>
  <si>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</si>
  <si>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</si>
  <si>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</si>
  <si>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</si>
  <si>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</si>
  <si>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</si>
  <si>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</si>
  <si>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</si>
  <si>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</si>
  <si>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</si>
  <si>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</si>
  <si>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</si>
  <si>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</si>
  <si>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</si>
  <si>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</si>
  <si>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</si>
  <si>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</si>
  <si>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</si>
  <si>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</si>
  <si>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</si>
  <si>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</si>
  <si>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</si>
  <si>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</si>
  <si>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</si>
  <si>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</si>
  <si>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</si>
  <si>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</si>
  <si>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</si>
  <si>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</si>
  <si>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</si>
  <si>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</si>
  <si>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</si>
  <si>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</si>
  <si>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</si>
  <si>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</si>
  <si>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</si>
  <si>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</si>
  <si>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</si>
  <si>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</si>
  <si>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</si>
  <si>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</si>
  <si>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</si>
  <si>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</si>
  <si>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</si>
  <si>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</si>
  <si>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</si>
  <si>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</si>
  <si>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</si>
  <si>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</si>
  <si>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</si>
  <si>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</si>
  <si>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</si>
  <si>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</si>
  <si>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</si>
  <si>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</si>
  <si>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</si>
  <si>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</si>
  <si>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</si>
  <si>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</si>
  <si>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</si>
  <si>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</si>
  <si>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</si>
  <si>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</si>
  <si>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</si>
  <si>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</si>
  <si>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</si>
  <si>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</si>
  <si>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</si>
  <si>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</si>
  <si>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</si>
  <si>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</si>
  <si>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</si>
  <si>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</si>
  <si>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</si>
  <si>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</si>
  <si>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</si>
  <si>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</si>
  <si>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</si>
  <si>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</si>
  <si>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</si>
  <si>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</si>
  <si>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</si>
  <si>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</si>
  <si>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</si>
  <si>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</si>
  <si>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</si>
  <si>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</si>
  <si>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</si>
  <si>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</si>
  <si>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</si>
  <si>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</si>
  <si>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</si>
  <si>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</si>
  <si>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</si>
  <si>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</si>
  <si>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</si>
  <si>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</si>
  <si>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</si>
  <si>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</si>
  <si>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</si>
  <si>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</si>
  <si>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</si>
  <si>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</si>
  <si>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</si>
  <si>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</si>
  <si>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</si>
  <si>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</si>
  <si>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</si>
  <si>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</si>
  <si>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</si>
  <si>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</si>
  <si>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</si>
  <si>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</si>
  <si>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</si>
  <si>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</si>
  <si>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</si>
  <si>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</si>
  <si>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</si>
  <si>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</si>
  <si>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</si>
  <si>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</si>
  <si>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</si>
  <si>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</si>
  <si>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</si>
  <si>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</si>
  <si>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</si>
  <si>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</si>
  <si>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</si>
  <si>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</si>
  <si>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</si>
  <si>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</si>
  <si>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</si>
  <si>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</si>
  <si>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</si>
  <si>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</si>
  <si>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</si>
  <si>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</si>
  <si>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</si>
  <si>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</si>
  <si>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</si>
  <si>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</si>
  <si>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</si>
  <si>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</si>
  <si>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</si>
  <si>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</si>
  <si>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</si>
  <si>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</si>
  <si>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</si>
  <si>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</si>
  <si>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</si>
  <si>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</si>
  <si>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</si>
  <si>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</si>
  <si>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</si>
  <si>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</si>
  <si>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</si>
  <si>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</si>
  <si>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</si>
  <si>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</si>
  <si>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</si>
  <si>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</si>
  <si>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</si>
  <si>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</si>
  <si>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</si>
  <si>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</si>
  <si>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</si>
  <si>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</si>
  <si>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</si>
  <si>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</si>
  <si>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</si>
  <si>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</si>
  <si>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</si>
  <si>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</si>
  <si>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</si>
  <si>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</si>
  <si>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</si>
  <si>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</si>
  <si>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</si>
  <si>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</si>
  <si>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</si>
  <si>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</si>
  <si>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</si>
  <si>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</si>
  <si>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</si>
  <si>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</si>
  <si>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</si>
  <si>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</si>
  <si>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</si>
  <si>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</si>
  <si>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</si>
  <si>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</si>
  <si>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</si>
  <si>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</si>
  <si>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</si>
  <si>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</si>
  <si>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</si>
  <si>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</si>
  <si>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</si>
  <si>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</si>
  <si>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</si>
  <si>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</si>
  <si>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</si>
  <si>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</si>
  <si>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</si>
  <si>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</si>
  <si>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</si>
  <si>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</si>
  <si>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</si>
  <si>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</si>
  <si>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</si>
  <si>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</si>
  <si>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</si>
  <si>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</si>
  <si>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</si>
  <si>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</si>
  <si>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</si>
  <si>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</si>
  <si>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</si>
  <si>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</si>
  <si>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</si>
  <si>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</si>
  <si>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</si>
  <si>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</si>
  <si>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</si>
  <si>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</si>
  <si>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</si>
  <si>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</si>
  <si>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</si>
  <si>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</si>
  <si>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</si>
  <si>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</si>
  <si>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</si>
  <si>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</si>
  <si>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</si>
  <si>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</si>
  <si>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</si>
  <si>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</si>
  <si>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</si>
  <si>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</si>
  <si>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</si>
  <si>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</si>
  <si>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</si>
  <si>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</si>
  <si>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</si>
  <si>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</si>
  <si>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</si>
  <si>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</si>
  <si>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</si>
  <si>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</si>
  <si>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</si>
  <si>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</si>
  <si>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</si>
  <si>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</si>
  <si>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</si>
  <si>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</si>
  <si>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</si>
  <si>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</si>
  <si>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</si>
  <si>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</si>
  <si>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</si>
  <si>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</si>
  <si>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</si>
  <si>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</si>
  <si>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</si>
  <si>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</si>
  <si>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</si>
  <si>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</si>
  <si>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</si>
  <si>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</si>
  <si>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</si>
  <si>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</si>
  <si>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</si>
  <si>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</si>
  <si>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</si>
  <si>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</si>
  <si>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</si>
  <si>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</si>
  <si>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</si>
  <si>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</si>
  <si>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</si>
  <si>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</si>
  <si>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</si>
  <si>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</si>
  <si>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</si>
  <si>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</si>
  <si>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</si>
  <si>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</si>
  <si>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</si>
  <si>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</si>
  <si>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</si>
  <si>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</si>
  <si>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</si>
  <si>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</si>
  <si>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</si>
  <si>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</si>
  <si>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</si>
  <si>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</si>
  <si>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</si>
  <si>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</si>
  <si>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</si>
  <si>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</si>
  <si>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</si>
  <si>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</si>
  <si>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</si>
  <si>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</si>
  <si>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</si>
  <si>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</si>
  <si>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</si>
  <si>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</si>
  <si>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</si>
  <si>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</si>
  <si>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</si>
  <si>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</si>
  <si>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</si>
  <si>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</si>
  <si>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</si>
  <si>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</si>
  <si>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</si>
  <si>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</si>
  <si>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</si>
  <si>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</si>
  <si>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</si>
  <si>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</si>
  <si>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</si>
  <si>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</si>
  <si>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</si>
  <si>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</si>
  <si>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</si>
  <si>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</si>
  <si>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</si>
  <si>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</si>
  <si>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</si>
  <si>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</si>
  <si>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</si>
  <si>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</si>
  <si>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</si>
  <si>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</si>
  <si>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</si>
  <si>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</si>
  <si>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</si>
  <si>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</si>
  <si>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</si>
  <si>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</si>
  <si>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</si>
  <si>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</si>
  <si>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</si>
  <si>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</si>
  <si>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</si>
  <si>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</si>
  <si>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</si>
  <si>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</si>
  <si>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</si>
  <si>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</si>
  <si>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</si>
  <si>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</si>
  <si>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</si>
  <si>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</si>
  <si>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</si>
  <si>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</si>
  <si>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</si>
  <si>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</si>
  <si>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</si>
  <si>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</si>
  <si>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</si>
  <si>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</si>
  <si>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</si>
  <si>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</si>
  <si>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</si>
  <si>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</si>
  <si>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</si>
  <si>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</si>
  <si>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</si>
  <si>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</si>
  <si>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</si>
  <si>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</si>
  <si>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</si>
  <si>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</si>
  <si>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</si>
  <si>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</si>
  <si>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</si>
  <si>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</si>
  <si>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</si>
  <si>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</si>
  <si>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</si>
  <si>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</si>
  <si>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</si>
  <si>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</si>
  <si>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</si>
  <si>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</si>
  <si>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</si>
  <si>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</si>
  <si>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</si>
  <si>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</si>
  <si>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</si>
  <si>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</si>
  <si>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</si>
  <si>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</si>
  <si>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</si>
  <si>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</si>
  <si>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</si>
  <si>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</si>
  <si>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</si>
  <si>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</si>
  <si>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</si>
  <si>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</si>
  <si>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</si>
  <si>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</si>
  <si>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</si>
  <si>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</si>
  <si>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</si>
  <si>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</si>
  <si>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</si>
  <si>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</si>
  <si>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</si>
  <si>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</si>
  <si>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</si>
  <si>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</si>
  <si>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</si>
  <si>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</si>
  <si>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</si>
  <si>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</si>
  <si>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</si>
  <si>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</si>
  <si>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</si>
  <si>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</si>
  <si>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</si>
  <si>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</si>
  <si>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</si>
  <si>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</si>
  <si>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</si>
  <si>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</si>
  <si>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</si>
  <si>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</si>
  <si>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</si>
  <si>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</si>
  <si>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</si>
  <si>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</si>
  <si>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</si>
  <si>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</si>
  <si>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</si>
  <si>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</si>
  <si>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</si>
  <si>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</si>
  <si>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</si>
  <si>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</si>
  <si>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</si>
  <si>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</si>
  <si>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</si>
  <si>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</si>
  <si>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</si>
  <si>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</si>
  <si>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</si>
  <si>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</si>
  <si>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</si>
  <si>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</si>
  <si>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</si>
  <si>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</si>
  <si>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</si>
  <si>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</si>
  <si>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</si>
  <si>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</si>
  <si>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</si>
  <si>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</si>
  <si>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</si>
  <si>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</si>
  <si>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</si>
  <si>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</si>
  <si>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</si>
  <si>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</si>
  <si>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</si>
  <si>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</si>
  <si>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</si>
  <si>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</si>
  <si>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</si>
  <si>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</si>
  <si>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</si>
  <si>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</si>
  <si>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</si>
  <si>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</si>
  <si>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</si>
  <si>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</si>
  <si>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</si>
  <si>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</si>
  <si>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</si>
  <si>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</si>
  <si>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</si>
  <si>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</si>
  <si>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</si>
  <si>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</si>
  <si>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</si>
  <si>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</si>
  <si>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</si>
  <si>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</si>
  <si>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</si>
  <si>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</si>
  <si>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</si>
  <si>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</si>
  <si>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</si>
  <si>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</si>
  <si>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</si>
  <si>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</si>
  <si>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</si>
  <si>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</si>
  <si>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</si>
  <si>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</si>
  <si>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</si>
  <si>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</si>
  <si>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</si>
  <si>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</si>
  <si>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</si>
  <si>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</si>
  <si>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</si>
  <si>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</si>
  <si>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</si>
  <si>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</si>
  <si>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</si>
  <si>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</si>
  <si>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</si>
  <si>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</si>
  <si>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</si>
  <si>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</si>
  <si>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</si>
  <si>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</si>
  <si>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</si>
  <si>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</si>
  <si>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</si>
  <si>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</si>
  <si>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</si>
  <si>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</si>
  <si>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</si>
  <si>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</si>
  <si>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</si>
  <si>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</si>
  <si>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</si>
  <si>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</si>
  <si>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</si>
  <si>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</si>
  <si>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</si>
  <si>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</si>
  <si>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</si>
  <si>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</si>
  <si>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</si>
  <si>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</si>
  <si>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</si>
  <si>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</si>
  <si>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</si>
  <si>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</si>
  <si>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</si>
  <si>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</si>
  <si>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</si>
  <si>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</si>
  <si>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</si>
  <si>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</si>
  <si>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</si>
  <si>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</si>
  <si>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</si>
  <si>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</si>
  <si>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</si>
  <si>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</si>
  <si>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</si>
  <si>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</si>
  <si>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</si>
  <si>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</si>
  <si>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</si>
  <si>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</si>
  <si>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</si>
  <si>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</si>
  <si>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</si>
  <si>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</si>
  <si>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</si>
  <si>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</si>
  <si>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</si>
  <si>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</si>
  <si>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</si>
  <si>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</si>
  <si>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</si>
  <si>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</si>
  <si>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</si>
  <si>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</si>
  <si>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</si>
  <si>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</si>
  <si>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</si>
  <si>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</si>
  <si>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</si>
  <si>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</si>
  <si>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</si>
  <si>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</si>
  <si>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</si>
  <si>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</si>
  <si>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</si>
  <si>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</si>
  <si>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</si>
  <si>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</si>
  <si>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</si>
  <si>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</si>
  <si>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</si>
  <si>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</si>
  <si>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</si>
  <si>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</si>
  <si>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</si>
  <si>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</si>
  <si>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</si>
  <si>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</si>
  <si>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</si>
  <si>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</si>
  <si>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</si>
  <si>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</si>
  <si>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</si>
  <si>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</si>
  <si>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</si>
  <si>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</si>
  <si>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</si>
  <si>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</si>
  <si>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</si>
  <si>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</si>
  <si>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</si>
  <si>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</si>
  <si>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</si>
  <si>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</si>
  <si>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</si>
  <si>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</si>
  <si>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</si>
  <si>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</si>
  <si>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</si>
  <si>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</si>
  <si>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</si>
  <si>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</si>
  <si>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</si>
  <si>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</si>
  <si>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</si>
  <si>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</si>
  <si>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</si>
  <si>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</si>
  <si>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</si>
  <si>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</si>
  <si>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</si>
  <si>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</si>
  <si>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</si>
  <si>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</si>
  <si>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</si>
  <si>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</si>
  <si>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</si>
  <si>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</si>
  <si>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</si>
  <si>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</si>
  <si>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</si>
  <si>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</si>
  <si>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</si>
  <si>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</si>
  <si>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</si>
  <si>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</si>
  <si>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</si>
  <si>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</si>
  <si>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</si>
  <si>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</si>
  <si>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</si>
  <si>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</si>
  <si>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</si>
  <si>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</si>
  <si>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</si>
  <si>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</si>
  <si>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</si>
  <si>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</si>
  <si>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</si>
  <si>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</si>
  <si>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</si>
  <si>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</si>
  <si>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</si>
  <si>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</si>
  <si>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</si>
  <si>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</si>
  <si>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</si>
  <si>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</si>
  <si>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</si>
  <si>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</si>
  <si>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</si>
  <si>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</si>
  <si>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</si>
  <si>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</si>
  <si>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</si>
  <si>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</si>
  <si>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</si>
  <si>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</si>
  <si>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</si>
  <si>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</si>
  <si>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</si>
  <si>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</si>
  <si>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</si>
  <si>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</si>
  <si>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</si>
  <si>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</si>
  <si>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</si>
  <si>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</si>
  <si>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</si>
  <si>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</si>
  <si>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</si>
  <si>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</si>
  <si>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</si>
  <si>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</si>
  <si>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</si>
  <si>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</si>
  <si>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</si>
  <si>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</si>
  <si>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</si>
  <si>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</si>
  <si>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</si>
  <si>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</si>
  <si>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</si>
  <si>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</si>
  <si>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</si>
  <si>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</si>
  <si>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</si>
  <si>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</si>
  <si>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</si>
  <si>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</si>
  <si>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</si>
  <si>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</si>
  <si>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</si>
  <si>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</si>
  <si>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</si>
  <si>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</si>
  <si>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</si>
  <si>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</si>
  <si>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</si>
  <si>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</si>
  <si>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</si>
  <si>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</si>
  <si>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</si>
  <si>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</si>
  <si>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</si>
  <si>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</si>
  <si>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</si>
  <si>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</si>
  <si>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</si>
  <si>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</si>
  <si>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</si>
  <si>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</si>
  <si>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</si>
  <si>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</si>
  <si>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</si>
  <si>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</si>
  <si>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</si>
  <si>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</si>
  <si>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</si>
  <si>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</si>
  <si>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</si>
  <si>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</si>
  <si>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</si>
  <si>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</si>
  <si>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</si>
  <si>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</si>
  <si>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</si>
  <si>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</si>
  <si>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</si>
  <si>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</si>
  <si>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</si>
  <si>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</si>
  <si>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</si>
  <si>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</si>
  <si>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</si>
  <si>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</si>
  <si>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</si>
  <si>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</si>
  <si>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</si>
  <si>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</si>
  <si>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</si>
  <si>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</si>
  <si>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</si>
  <si>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</si>
  <si>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</si>
  <si>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</si>
  <si>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</si>
  <si>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</si>
  <si>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</si>
  <si>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</si>
  <si>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</si>
  <si>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</si>
  <si>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</si>
  <si>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</si>
  <si>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</si>
  <si>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</si>
  <si>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</si>
  <si>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</si>
  <si>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</si>
  <si>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</si>
  <si>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</si>
  <si>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</si>
  <si>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</si>
  <si>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</si>
  <si>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</si>
  <si>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</si>
  <si>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</si>
  <si>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</si>
  <si>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</si>
  <si>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</si>
  <si>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</si>
  <si>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</si>
  <si>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</si>
  <si>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</si>
  <si>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</si>
  <si>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</si>
  <si>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</si>
  <si>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</si>
  <si>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</si>
  <si>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</si>
  <si>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</si>
  <si>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</si>
  <si>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</si>
  <si>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</si>
  <si>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</si>
  <si>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</si>
  <si>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</si>
  <si>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</si>
  <si>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</si>
  <si>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</si>
  <si>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</si>
  <si>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</si>
  <si>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</si>
  <si>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</si>
  <si>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</si>
  <si>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</si>
  <si>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</si>
  <si>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</si>
  <si>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</si>
  <si>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</si>
  <si>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</si>
  <si>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</si>
  <si>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</si>
  <si>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</si>
  <si>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</si>
  <si>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</si>
  <si>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</si>
  <si>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</si>
  <si>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</si>
  <si>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</si>
  <si>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</si>
  <si>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</si>
  <si>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</si>
  <si>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</si>
  <si>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</si>
  <si>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</si>
  <si>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</si>
  <si>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</si>
  <si>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</si>
  <si>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</si>
  <si>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</si>
  <si>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</si>
  <si>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</si>
  <si>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</si>
  <si>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</si>
  <si>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</si>
  <si>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</si>
  <si>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</si>
  <si>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</si>
  <si>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</si>
  <si>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</si>
  <si>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</si>
  <si>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</si>
  <si>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</si>
  <si>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</si>
  <si>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</si>
  <si>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</si>
  <si>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</si>
  <si>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</si>
  <si>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</si>
  <si>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</si>
  <si>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</si>
  <si>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</si>
  <si>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</si>
  <si>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</si>
  <si>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</si>
  <si>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</si>
  <si>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</si>
  <si>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</si>
  <si>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</si>
  <si>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</si>
  <si>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</si>
  <si>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</si>
  <si>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</si>
  <si>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</si>
  <si>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</si>
  <si>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</si>
  <si>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</si>
  <si>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</si>
  <si>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</si>
  <si>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</si>
  <si>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</si>
  <si>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</si>
  <si>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</si>
  <si>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</si>
  <si>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</si>
  <si>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</si>
  <si>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</si>
  <si>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</si>
  <si>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</si>
  <si>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</si>
  <si>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</si>
  <si>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</si>
  <si>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</si>
  <si>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</si>
  <si>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</si>
  <si>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</si>
  <si>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</si>
  <si>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</si>
  <si>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</si>
  <si>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</si>
  <si>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</si>
  <si>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</si>
  <si>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</si>
  <si>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</si>
  <si>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</si>
  <si>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</si>
  <si>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</si>
  <si>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</si>
  <si>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</si>
  <si>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</si>
  <si>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</si>
  <si>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</si>
  <si>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</si>
  <si>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</si>
  <si>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</si>
  <si>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</si>
  <si>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</si>
  <si>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</si>
  <si>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</si>
  <si>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</si>
  <si>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</si>
  <si>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</si>
  <si>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</si>
  <si>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</si>
  <si>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</si>
  <si>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</si>
  <si>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</si>
  <si>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</si>
  <si>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</si>
  <si>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</si>
  <si>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</si>
  <si>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</si>
  <si>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</si>
  <si>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</si>
  <si>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</si>
  <si>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</si>
  <si>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</si>
  <si>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</si>
  <si>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</si>
  <si>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</si>
  <si>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</si>
  <si>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</si>
  <si>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</si>
  <si>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</si>
  <si>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</si>
  <si>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</si>
  <si>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</si>
  <si>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</si>
  <si>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</si>
  <si>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</si>
  <si>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</si>
  <si>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</si>
  <si>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</si>
  <si>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</si>
  <si>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</si>
  <si>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</si>
  <si>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</si>
  <si>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</si>
  <si>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</si>
  <si>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</si>
  <si>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</si>
  <si>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</si>
  <si>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</si>
  <si>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</si>
  <si>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</si>
  <si>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</si>
  <si>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</si>
  <si>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</si>
  <si>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</si>
  <si>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</si>
  <si>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</si>
  <si>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</si>
  <si>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</si>
  <si>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</si>
  <si>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</si>
  <si>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</si>
  <si>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</si>
  <si>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</si>
  <si>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</si>
  <si>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</si>
  <si>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</si>
  <si>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</si>
  <si>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</si>
  <si>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</si>
  <si>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</si>
  <si>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</si>
  <si>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</si>
  <si>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</si>
  <si>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</si>
  <si>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</si>
  <si>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</si>
  <si>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</si>
  <si>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</si>
  <si>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</si>
  <si>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</si>
  <si>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</si>
  <si>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</si>
  <si>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</si>
  <si>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</si>
  <si>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</si>
  <si>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</si>
  <si>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</si>
  <si>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</si>
  <si>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</si>
  <si>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</si>
  <si>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</si>
  <si>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</si>
  <si>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</si>
  <si>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</si>
  <si>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</si>
  <si>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</si>
  <si>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</si>
  <si>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</si>
  <si>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</si>
  <si>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</si>
  <si>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</si>
  <si>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</si>
  <si>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</si>
  <si>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</si>
  <si>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</si>
  <si>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</si>
  <si>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</si>
  <si>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</si>
  <si>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</si>
  <si>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</si>
  <si>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</si>
  <si>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</si>
  <si>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</si>
  <si>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</si>
  <si>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</si>
  <si>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</si>
  <si>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</si>
  <si>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</si>
  <si>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</si>
  <si>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</si>
  <si>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</si>
  <si>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</si>
  <si>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</si>
  <si>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</si>
  <si>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</si>
  <si>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</si>
  <si>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</si>
  <si>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</si>
  <si>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</si>
  <si>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</si>
  <si>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</si>
  <si>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</si>
  <si>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</si>
  <si>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</si>
  <si>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</si>
  <si>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</si>
  <si>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</si>
  <si>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</si>
  <si>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</si>
  <si>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</si>
  <si>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</si>
  <si>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</si>
  <si>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</si>
  <si>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</si>
  <si>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</si>
  <si>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</si>
  <si>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</si>
  <si>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</si>
  <si>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</si>
  <si>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</si>
  <si>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</si>
  <si>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</si>
  <si>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</si>
  <si>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</si>
  <si>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</si>
  <si>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</si>
  <si>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</si>
  <si>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</si>
  <si>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</si>
  <si>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</si>
  <si>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</si>
  <si>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</si>
  <si>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</si>
  <si>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</si>
  <si>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</si>
  <si>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</si>
  <si>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</si>
  <si>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</si>
  <si>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</si>
  <si>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</si>
  <si>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</si>
  <si>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</si>
  <si>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</si>
  <si>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</si>
  <si>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</si>
  <si>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</si>
  <si>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</si>
  <si>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</si>
  <si>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</si>
  <si>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</si>
  <si>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</si>
  <si>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</si>
  <si>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</si>
  <si>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</si>
  <si>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</si>
  <si>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</si>
  <si>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</si>
  <si>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</si>
  <si>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</si>
  <si>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</si>
  <si>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</si>
  <si>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</si>
  <si>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</si>
  <si>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</si>
  <si>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</si>
  <si>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</si>
  <si>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</si>
  <si>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</si>
  <si>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</si>
  <si>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</si>
  <si>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</si>
  <si>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</si>
  <si>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</si>
  <si>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</si>
  <si>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</si>
  <si>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</si>
  <si>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</si>
  <si>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</si>
  <si>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</si>
  <si>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</si>
  <si>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</si>
  <si>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</si>
  <si>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</si>
  <si>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</si>
  <si>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</si>
  <si>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</si>
  <si>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</si>
  <si>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</si>
  <si>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</si>
  <si>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</si>
  <si>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</si>
  <si>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</si>
  <si>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</si>
  <si>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</si>
  <si>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</si>
  <si>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</si>
  <si>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</si>
  <si>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</si>
  <si>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</si>
  <si>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</si>
  <si>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</si>
  <si>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</si>
  <si>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</si>
  <si>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</si>
  <si>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</si>
  <si>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</si>
  <si>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</si>
  <si>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</si>
  <si>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</si>
  <si>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</si>
  <si>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</si>
  <si>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</si>
  <si>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</si>
  <si>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</si>
  <si>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</si>
  <si>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</si>
  <si>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</si>
  <si>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</si>
  <si>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</si>
  <si>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</si>
  <si>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</si>
  <si>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</si>
  <si>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</si>
  <si>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</si>
  <si>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</si>
  <si>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</si>
  <si>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</si>
  <si>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</si>
  <si>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</si>
  <si>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</si>
  <si>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</si>
  <si>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</si>
  <si>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</si>
  <si>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</si>
  <si>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</si>
  <si>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</si>
  <si>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</si>
  <si>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</si>
  <si>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</si>
  <si>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</si>
  <si>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</si>
  <si>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</si>
  <si>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</si>
  <si>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</si>
  <si>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</si>
  <si>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</si>
  <si>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</si>
  <si>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</si>
  <si>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</si>
  <si>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</si>
  <si>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</si>
  <si>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</si>
  <si>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</si>
  <si>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</si>
  <si>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</si>
  <si>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</si>
  <si>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</si>
  <si>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</si>
  <si>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</si>
  <si>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</si>
  <si>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</si>
  <si>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</si>
  <si>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</si>
  <si>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</si>
  <si>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</si>
  <si>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</si>
  <si>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</si>
  <si>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</si>
  <si>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</si>
  <si>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</si>
  <si>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</si>
  <si>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</si>
  <si>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</si>
  <si>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</si>
  <si>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</si>
  <si>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</si>
  <si>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</si>
  <si>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</si>
  <si>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</si>
  <si>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</si>
  <si>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</si>
  <si>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</si>
  <si>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</si>
  <si>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</si>
  <si>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</si>
  <si>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</si>
  <si>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</si>
  <si>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</si>
  <si>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</si>
  <si>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</si>
  <si>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</si>
  <si>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</si>
  <si>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</si>
  <si>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</si>
  <si>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</si>
  <si>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</si>
  <si>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</si>
  <si>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</si>
  <si>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</si>
  <si>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</si>
  <si>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</si>
  <si>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</si>
  <si>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</si>
  <si>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</si>
  <si>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</si>
  <si>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</si>
  <si>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</si>
  <si>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</si>
  <si>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</si>
  <si>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</si>
  <si>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</si>
  <si>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</si>
  <si>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</si>
  <si>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</si>
  <si>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</si>
  <si>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</si>
  <si>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</si>
  <si>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</si>
  <si>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</si>
  <si>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</si>
  <si>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</si>
  <si>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</si>
  <si>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</si>
  <si>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</si>
  <si>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</si>
  <si>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</si>
  <si>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</si>
  <si>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</si>
  <si>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</si>
  <si>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</si>
  <si>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</si>
  <si>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</si>
  <si>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</si>
  <si>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</si>
  <si>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</si>
  <si>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</si>
  <si>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</si>
  <si>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</si>
  <si>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</si>
  <si>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</si>
  <si>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</si>
  <si>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</si>
  <si>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</si>
  <si>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</si>
  <si>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</si>
  <si>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</si>
  <si>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</si>
  <si>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</si>
  <si>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</si>
  <si>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</si>
  <si>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</si>
  <si>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</si>
  <si>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</si>
  <si>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</si>
  <si>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</si>
  <si>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</si>
  <si>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</si>
  <si>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</si>
  <si>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</si>
  <si>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</si>
  <si>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</si>
  <si>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</si>
  <si>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</si>
  <si>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</si>
  <si>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</si>
  <si>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</si>
  <si>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</si>
  <si>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</si>
  <si>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</si>
  <si>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</si>
  <si>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</si>
  <si>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</si>
  <si>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</si>
  <si>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</si>
  <si>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</si>
  <si>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</si>
  <si>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</si>
  <si>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</si>
  <si>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</si>
  <si>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</si>
  <si>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</si>
  <si>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</si>
  <si>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</si>
  <si>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</si>
  <si>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</si>
  <si>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</si>
  <si>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</si>
  <si>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</si>
  <si>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</si>
  <si>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</si>
  <si>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</si>
  <si>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</si>
  <si>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</si>
  <si>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</si>
  <si>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</si>
  <si>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</si>
  <si>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</si>
  <si>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</si>
  <si>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</si>
  <si>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</si>
  <si>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</si>
  <si>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</si>
  <si>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</si>
  <si>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</si>
  <si>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</si>
  <si>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</si>
  <si>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</si>
  <si>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</si>
  <si>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</si>
  <si>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</si>
  <si>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</si>
  <si>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</si>
  <si>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</si>
  <si>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</si>
  <si>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</si>
  <si>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</si>
  <si>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</si>
  <si>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</si>
  <si>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</si>
  <si>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</si>
  <si>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</si>
  <si>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</si>
  <si>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</si>
  <si>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</si>
  <si>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</si>
  <si>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</si>
  <si>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</si>
  <si>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</si>
  <si>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</si>
  <si>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</si>
  <si>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</si>
  <si>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</si>
  <si>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</si>
  <si>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</si>
  <si>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</si>
  <si>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</si>
  <si>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</si>
  <si>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</si>
  <si>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</si>
  <si>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</si>
  <si>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</si>
  <si>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</si>
  <si>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</si>
  <si>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</si>
  <si>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</si>
  <si>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</si>
  <si>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</si>
  <si>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</si>
  <si>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</si>
  <si>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</si>
  <si>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</si>
  <si>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</si>
  <si>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</si>
  <si>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</si>
  <si>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</si>
  <si>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</si>
  <si>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</si>
  <si>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</si>
  <si>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</si>
  <si>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</si>
  <si>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</si>
  <si>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</si>
  <si>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</si>
  <si>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</si>
  <si>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</si>
  <si>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</si>
  <si>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</si>
  <si>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</si>
  <si>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</si>
  <si>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</si>
  <si>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</si>
  <si>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</si>
  <si>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</si>
  <si>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</si>
  <si>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</si>
  <si>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</si>
  <si>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</si>
  <si>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</si>
  <si>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</si>
  <si>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</si>
  <si>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</si>
  <si>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</si>
  <si>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</si>
  <si>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</si>
  <si>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</si>
  <si>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</si>
  <si>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</si>
  <si>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</si>
  <si>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</si>
  <si>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</si>
  <si>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</si>
  <si>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</si>
  <si>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</si>
  <si>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</si>
  <si>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</si>
  <si>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</si>
  <si>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</si>
  <si>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</si>
  <si>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</si>
  <si>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</si>
  <si>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</si>
  <si>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</si>
  <si>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</si>
  <si>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</si>
  <si>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</si>
  <si>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</si>
  <si>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</si>
  <si>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</si>
  <si>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</si>
  <si>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</si>
  <si>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</si>
  <si>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</si>
  <si>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</si>
  <si>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</si>
  <si>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</si>
  <si>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</si>
  <si>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</si>
  <si>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</si>
  <si>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</si>
  <si>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</si>
  <si>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</si>
  <si>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</si>
  <si>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</si>
  <si>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</si>
  <si>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</si>
  <si>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</si>
  <si>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</si>
  <si>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</si>
  <si>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</si>
  <si>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</si>
  <si>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</si>
  <si>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</si>
  <si>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</si>
  <si>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</si>
  <si>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</si>
  <si>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</si>
  <si>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</si>
  <si>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</si>
  <si>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</si>
  <si>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</si>
  <si>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</si>
  <si>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</si>
  <si>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</si>
  <si>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</si>
  <si>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</si>
  <si>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</si>
  <si>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</si>
  <si>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</si>
  <si>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</si>
  <si>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</si>
  <si>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</si>
  <si>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</si>
  <si>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</si>
  <si>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</si>
  <si>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</si>
  <si>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</si>
  <si>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</si>
  <si>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</si>
  <si>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</si>
  <si>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</si>
  <si>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</si>
  <si>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</si>
  <si>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</si>
  <si>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</si>
  <si>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</si>
  <si>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</si>
  <si>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</si>
  <si>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</si>
  <si>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</si>
  <si>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</si>
  <si>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</si>
  <si>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</si>
  <si>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</si>
  <si>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</si>
  <si>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</si>
  <si>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</si>
  <si>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</si>
  <si>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</si>
  <si>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</si>
  <si>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</si>
  <si>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</si>
  <si>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</si>
  <si>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</si>
  <si>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</si>
  <si>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</si>
  <si>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</si>
  <si>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</si>
  <si>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</si>
  <si>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</si>
  <si>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</si>
  <si>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</si>
  <si>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</si>
  <si>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</si>
  <si>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</si>
  <si>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</si>
  <si>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</si>
  <si>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</si>
  <si>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</si>
  <si>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</si>
  <si>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</si>
  <si>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</si>
  <si>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</si>
  <si>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</si>
  <si>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</si>
  <si>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</si>
  <si>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</si>
  <si>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</si>
  <si>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</si>
  <si>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</si>
  <si>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</si>
  <si>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</si>
  <si>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</si>
  <si>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</si>
  <si>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</si>
  <si>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</si>
  <si>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</si>
  <si>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</si>
  <si>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</si>
  <si>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</si>
  <si>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</si>
  <si>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</si>
  <si>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</si>
  <si>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</si>
  <si>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</si>
  <si>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</si>
  <si>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</si>
  <si>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</si>
  <si>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</si>
  <si>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</si>
  <si>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</si>
  <si>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</si>
  <si>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</si>
  <si>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</si>
  <si>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</si>
  <si>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</si>
  <si>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</si>
  <si>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</si>
  <si>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</si>
  <si>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</si>
  <si>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</si>
  <si>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</si>
  <si>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</si>
  <si>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</si>
  <si>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</si>
  <si>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</si>
  <si>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</si>
  <si>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</si>
  <si>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</si>
  <si>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</si>
  <si>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</si>
  <si>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</si>
  <si>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</si>
  <si>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</si>
  <si>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</si>
  <si>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</si>
  <si>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</si>
  <si>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</si>
  <si>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</si>
  <si>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</si>
  <si>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</si>
  <si>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</si>
  <si>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</si>
  <si>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</si>
  <si>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</si>
  <si>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</si>
  <si>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</si>
  <si>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</si>
  <si>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</si>
  <si>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</si>
  <si>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</si>
  <si>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</si>
  <si>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</si>
  <si>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</si>
  <si>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</si>
  <si>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</si>
  <si>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</si>
  <si>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</si>
  <si>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</si>
  <si>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</si>
  <si>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</si>
  <si>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</si>
  <si>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</si>
  <si>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</si>
  <si>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</si>
  <si>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</si>
  <si>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</si>
  <si>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</si>
  <si>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</si>
  <si>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</si>
  <si>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</si>
  <si>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</si>
  <si>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</si>
  <si>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</si>
  <si>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</si>
  <si>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</si>
  <si>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</si>
  <si>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</si>
  <si>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</si>
  <si>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</si>
  <si>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</si>
  <si>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</si>
  <si>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</si>
  <si>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</si>
  <si>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</si>
  <si>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</si>
  <si>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</si>
  <si>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</si>
  <si>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</si>
  <si>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</si>
  <si>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</si>
  <si>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</si>
  <si>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</si>
  <si>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</si>
  <si>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</si>
  <si>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</si>
  <si>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</si>
  <si>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</si>
  <si>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</si>
  <si>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</si>
  <si>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</si>
  <si>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</si>
  <si>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</si>
  <si>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</si>
  <si>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</si>
  <si>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</si>
  <si>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</si>
  <si>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</si>
  <si>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</si>
  <si>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</si>
  <si>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</si>
  <si>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</si>
  <si>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</si>
  <si>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</si>
  <si>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</si>
  <si>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</si>
  <si>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</si>
  <si>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</si>
  <si>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</si>
  <si>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</si>
  <si>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</si>
  <si>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</si>
  <si>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</si>
  <si>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</si>
  <si>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</si>
  <si>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</si>
  <si>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</si>
  <si>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</si>
  <si>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</si>
  <si>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</si>
  <si>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</si>
  <si>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</si>
  <si>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</si>
  <si>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</si>
  <si>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</si>
  <si>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</si>
  <si>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</si>
  <si>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</si>
  <si>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</si>
  <si>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</si>
  <si>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</si>
  <si>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</si>
  <si>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</si>
  <si>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</si>
  <si>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</si>
  <si>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</si>
  <si>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</si>
  <si>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</si>
  <si>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</si>
  <si>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</si>
  <si>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</si>
  <si>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</si>
  <si>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</si>
  <si>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</si>
  <si>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</si>
  <si>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</si>
  <si>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</si>
  <si>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</si>
  <si>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</si>
  <si>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</si>
  <si>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</si>
  <si>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</si>
  <si>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</si>
  <si>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</si>
  <si>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</si>
  <si>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</si>
  <si>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</si>
  <si>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</si>
  <si>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</si>
  <si>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</si>
  <si>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</si>
  <si>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</si>
  <si>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</si>
  <si>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</si>
  <si>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</si>
  <si>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</si>
  <si>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</si>
  <si>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</si>
  <si>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</si>
  <si>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</si>
  <si>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</si>
  <si>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</si>
  <si>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</si>
  <si>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</si>
  <si>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</si>
  <si>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</si>
  <si>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</si>
  <si>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</si>
  <si>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</si>
  <si>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</si>
  <si>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</si>
  <si>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</si>
  <si>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</si>
  <si>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</si>
  <si>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</si>
  <si>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</si>
  <si>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</si>
  <si>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</si>
  <si>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</si>
  <si>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</si>
  <si>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</si>
  <si>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</si>
  <si>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</si>
  <si>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</si>
  <si>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</si>
  <si>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</si>
  <si>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</si>
  <si>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</si>
  <si>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</si>
  <si>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</si>
  <si>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</si>
  <si>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</si>
  <si>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</si>
  <si>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</si>
  <si>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</si>
  <si>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</si>
  <si>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</si>
  <si>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</si>
  <si>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</si>
  <si>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</si>
  <si>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</si>
  <si>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</si>
  <si>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</si>
  <si>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</si>
  <si>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</si>
  <si>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</si>
  <si>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</si>
  <si>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</si>
  <si>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</si>
  <si>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</si>
  <si>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</si>
  <si>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</si>
  <si>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</si>
  <si>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</si>
  <si>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</si>
  <si>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</si>
  <si>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</si>
  <si>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</si>
  <si>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</si>
  <si>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</si>
  <si>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</si>
  <si>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</si>
  <si>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</si>
  <si>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</si>
  <si>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</si>
  <si>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</si>
  <si>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</si>
  <si>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</si>
  <si>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</si>
  <si>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</si>
  <si>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</si>
  <si>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</si>
  <si>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</si>
  <si>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</si>
  <si>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</si>
  <si>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</si>
  <si>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</si>
  <si>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</si>
  <si>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</si>
  <si>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</si>
  <si>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</si>
  <si>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</si>
  <si>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</si>
  <si>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</si>
  <si>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</si>
  <si>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</si>
  <si>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</si>
  <si>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</si>
  <si>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</si>
  <si>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</si>
  <si>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</si>
  <si>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</si>
  <si>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</si>
  <si>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</si>
  <si>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</si>
  <si>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</si>
  <si>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</si>
  <si>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</si>
  <si>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</si>
  <si>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</si>
  <si>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</si>
  <si>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</si>
  <si>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</si>
  <si>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</si>
  <si>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</si>
  <si>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</si>
  <si>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</si>
  <si>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</si>
  <si>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</si>
  <si>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</si>
  <si>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</si>
  <si>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</si>
  <si>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</si>
  <si>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</si>
  <si>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</si>
  <si>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</si>
  <si>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</si>
  <si>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</si>
  <si>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</si>
  <si>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</si>
  <si>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</si>
  <si>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</si>
  <si>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</si>
  <si>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</si>
  <si>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</si>
  <si>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</si>
  <si>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</si>
  <si>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</si>
  <si>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</si>
  <si>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</si>
  <si>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</si>
  <si>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</si>
  <si>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</si>
  <si>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</si>
  <si>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</si>
  <si>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</si>
  <si>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</si>
  <si>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</si>
  <si>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</si>
  <si>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</si>
  <si>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</si>
  <si>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</si>
  <si>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</si>
  <si>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</si>
  <si>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</si>
  <si>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</si>
  <si>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</si>
  <si>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</si>
  <si>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</si>
  <si>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</si>
  <si>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</si>
  <si>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</si>
  <si>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</si>
  <si>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</si>
  <si>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</si>
  <si>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</si>
  <si>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</si>
  <si>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</si>
  <si>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</si>
  <si>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</si>
  <si>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</si>
  <si>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</si>
  <si>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</si>
  <si>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</si>
  <si>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</si>
  <si>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</si>
  <si>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</si>
  <si>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</si>
  <si>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</si>
  <si>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</si>
  <si>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</si>
  <si>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</si>
  <si>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</si>
  <si>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</si>
  <si>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</si>
  <si>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</si>
  <si>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</si>
  <si>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</si>
  <si>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</si>
  <si>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</si>
  <si>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</si>
  <si>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</si>
  <si>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</si>
  <si>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</si>
  <si>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</si>
  <si>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</si>
  <si>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</si>
  <si>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</si>
  <si>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</si>
  <si>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</si>
  <si>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</si>
  <si>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</si>
  <si>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</si>
  <si>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</si>
  <si>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</si>
  <si>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</si>
  <si>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</si>
  <si>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</si>
  <si>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</si>
  <si>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</si>
  <si>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</si>
  <si>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</si>
  <si>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</si>
  <si>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</si>
  <si>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</si>
  <si>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</si>
  <si>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</si>
  <si>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</si>
  <si>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</si>
  <si>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</si>
  <si>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</si>
  <si>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</si>
  <si>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</si>
  <si>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</si>
  <si>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</si>
  <si>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</si>
  <si>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</si>
  <si>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</si>
  <si>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</si>
  <si>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</si>
  <si>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</si>
  <si>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</si>
  <si>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</si>
  <si>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</si>
  <si>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</si>
  <si>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</si>
  <si>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</si>
  <si>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</si>
  <si>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</si>
  <si>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</si>
  <si>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</si>
  <si>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</si>
  <si>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</si>
  <si>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</si>
  <si>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</si>
  <si>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</si>
  <si>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</si>
  <si>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</si>
  <si>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</si>
  <si>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</si>
  <si>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</si>
  <si>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</si>
  <si>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</si>
  <si>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</si>
  <si>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</si>
  <si>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</si>
  <si>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</si>
  <si>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</si>
  <si>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</si>
  <si>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</si>
  <si>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</si>
  <si>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</si>
  <si>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</si>
  <si>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</si>
  <si>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</si>
  <si>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</si>
  <si>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</si>
  <si>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</si>
  <si>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</si>
  <si>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</si>
  <si>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</si>
  <si>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</si>
  <si>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</si>
  <si>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</si>
  <si>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</si>
  <si>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</si>
  <si>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</si>
  <si>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</si>
  <si>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</si>
  <si>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</si>
  <si>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</si>
  <si>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</si>
  <si>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</si>
  <si>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</si>
  <si>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</si>
  <si>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</si>
  <si>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</si>
  <si>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</si>
  <si>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</si>
  <si>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</si>
  <si>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</si>
  <si>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</si>
  <si>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</si>
  <si>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</si>
  <si>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</si>
  <si>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</si>
  <si>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</si>
  <si>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</si>
  <si>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</si>
  <si>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</si>
  <si>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</si>
  <si>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</si>
  <si>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</si>
  <si>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</si>
  <si>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</si>
  <si>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</si>
  <si>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</si>
  <si>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</si>
  <si>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</si>
  <si>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</si>
  <si>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</si>
  <si>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</si>
  <si>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</si>
  <si>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</si>
  <si>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</si>
  <si>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</si>
  <si>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</si>
  <si>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</si>
  <si>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</si>
  <si>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</si>
  <si>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</si>
  <si>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</si>
  <si>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</si>
  <si>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</si>
  <si>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</si>
  <si>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</si>
  <si>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</si>
  <si>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</si>
  <si>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</si>
  <si>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</si>
  <si>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</si>
  <si>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</si>
  <si>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</si>
  <si>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</si>
  <si>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</si>
  <si>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</si>
  <si>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</si>
  <si>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</si>
  <si>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</si>
  <si>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</si>
  <si>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</si>
  <si>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</si>
  <si>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</si>
  <si>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</si>
  <si>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</si>
  <si>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</si>
  <si>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</si>
  <si>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</si>
  <si>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</si>
  <si>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</si>
  <si>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</si>
  <si>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</si>
  <si>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</si>
  <si>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</si>
  <si>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</si>
  <si>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</si>
  <si>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</si>
  <si>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</si>
  <si>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</si>
  <si>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</si>
  <si>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</si>
  <si>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</si>
  <si>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</si>
  <si>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</si>
  <si>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</si>
  <si>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</si>
  <si>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</si>
  <si>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</si>
  <si>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</si>
  <si>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</si>
  <si>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</si>
  <si>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</si>
  <si>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</si>
  <si>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</si>
  <si>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</si>
  <si>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</si>
  <si>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</si>
  <si>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</si>
  <si>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</si>
  <si>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</si>
  <si>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</si>
  <si>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</si>
  <si>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</si>
  <si>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</si>
  <si>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</si>
  <si>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</si>
  <si>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</si>
  <si>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</si>
  <si>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</si>
  <si>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</si>
  <si>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</si>
  <si>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</si>
  <si>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</si>
  <si>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</si>
  <si>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</si>
  <si>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</si>
  <si>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</si>
  <si>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</si>
  <si>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</si>
  <si>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</si>
  <si>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</si>
  <si>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</si>
  <si>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</si>
  <si>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</si>
  <si>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</si>
  <si>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</si>
  <si>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</si>
  <si>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</si>
  <si>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</si>
  <si>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</si>
  <si>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</si>
  <si>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</si>
  <si>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</si>
  <si>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</si>
  <si>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</si>
  <si>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</si>
  <si>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</si>
  <si>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</si>
  <si>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</si>
  <si>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</si>
  <si>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</si>
  <si>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</si>
  <si>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</si>
  <si>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</si>
  <si>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</si>
  <si>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</si>
  <si>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</si>
  <si>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</si>
  <si>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</si>
  <si>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</si>
  <si>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</si>
  <si>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</si>
  <si>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</si>
  <si>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</si>
  <si>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</si>
  <si>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</si>
  <si>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</si>
  <si>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</si>
  <si>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</si>
  <si>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</si>
  <si>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</si>
  <si>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</si>
  <si>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</si>
  <si>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</si>
  <si>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</si>
  <si>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</si>
  <si>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</si>
  <si>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</si>
  <si>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</si>
  <si>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</si>
  <si>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</si>
  <si>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</si>
  <si>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</si>
  <si>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</si>
  <si>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</si>
  <si>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</si>
  <si>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</si>
  <si>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</si>
  <si>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</si>
  <si>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</si>
  <si>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</si>
  <si>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</si>
  <si>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</si>
  <si>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</si>
  <si>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</si>
  <si>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</si>
  <si>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</si>
  <si>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</si>
  <si>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</si>
  <si>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</si>
  <si>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</si>
  <si>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</si>
  <si>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</si>
  <si>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</si>
  <si>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</si>
  <si>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</si>
  <si>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</si>
  <si>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</si>
  <si>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</si>
  <si>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</si>
  <si>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</si>
  <si>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</si>
  <si>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</si>
  <si>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</si>
  <si>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</si>
  <si>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</si>
  <si>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</si>
  <si>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</si>
  <si>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</si>
  <si>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</si>
  <si>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</si>
  <si>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</si>
  <si>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</si>
  <si>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</si>
  <si>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</si>
  <si>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</si>
  <si>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</si>
  <si>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</si>
  <si>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</si>
  <si>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</si>
  <si>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</si>
  <si>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</si>
  <si>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</si>
  <si>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</si>
  <si>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</si>
  <si>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</si>
  <si>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</si>
  <si>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</si>
  <si>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</si>
  <si>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</si>
  <si>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</si>
  <si>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</si>
  <si>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</si>
  <si>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</si>
  <si>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</si>
  <si>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</si>
  <si>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</si>
  <si>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</si>
  <si>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</si>
  <si>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</si>
  <si>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</si>
  <si>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</si>
  <si>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</si>
  <si>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</si>
  <si>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</si>
  <si>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</si>
  <si>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</si>
  <si>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</si>
  <si>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</si>
  <si>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</si>
  <si>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</si>
  <si>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</si>
  <si>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</si>
  <si>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</si>
  <si>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</si>
  <si>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</si>
  <si>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</si>
  <si>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</si>
  <si>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</si>
  <si>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</si>
  <si>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</si>
  <si>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</si>
  <si>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</si>
  <si>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</si>
  <si>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</si>
  <si>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</si>
  <si>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</si>
  <si>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</si>
  <si>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</si>
  <si>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</si>
  <si>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</si>
  <si>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</si>
  <si>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</si>
  <si>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</si>
  <si>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</si>
  <si>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</si>
  <si>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</si>
  <si>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</si>
  <si>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</si>
  <si>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</si>
  <si>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</si>
  <si>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</si>
  <si>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</si>
  <si>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</si>
  <si>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</si>
  <si>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</si>
  <si>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</si>
  <si>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</si>
  <si>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</si>
  <si>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</si>
  <si>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</si>
  <si>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</si>
  <si>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</si>
  <si>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</si>
  <si>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</si>
  <si>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</si>
  <si>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</si>
  <si>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</si>
  <si>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</si>
  <si>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</si>
  <si>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</si>
  <si>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</si>
  <si>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</si>
  <si>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</si>
  <si>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</si>
  <si>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</si>
  <si>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</si>
  <si>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</si>
  <si>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</si>
  <si>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</si>
  <si>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</si>
  <si>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</si>
  <si>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</si>
  <si>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</si>
  <si>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</si>
  <si>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</si>
  <si>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</si>
  <si>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</si>
  <si>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</si>
  <si>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</si>
  <si>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</si>
  <si>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</si>
  <si>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</si>
  <si>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</si>
  <si>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</si>
  <si>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</si>
  <si>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</si>
  <si>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</si>
  <si>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</si>
  <si>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</si>
  <si>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</si>
  <si>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</si>
  <si>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</si>
  <si>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</si>
  <si>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</si>
  <si>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</si>
  <si>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</si>
  <si>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</si>
  <si>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</si>
  <si>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</si>
  <si>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</si>
  <si>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</si>
  <si>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</si>
  <si>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</si>
  <si>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</si>
  <si>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</si>
  <si>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</si>
  <si>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</si>
  <si>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</si>
  <si>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</si>
  <si>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</si>
  <si>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</si>
  <si>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</si>
  <si>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</si>
  <si>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</si>
  <si>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</si>
  <si>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</si>
  <si>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</si>
  <si>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</si>
  <si>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</si>
  <si>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</si>
  <si>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</si>
  <si>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</si>
  <si>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</si>
  <si>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</si>
  <si>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</si>
  <si>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</si>
  <si>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</si>
  <si>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</si>
  <si>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</si>
  <si>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</si>
  <si>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</si>
  <si>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</si>
  <si>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</si>
  <si>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</si>
  <si>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</si>
  <si>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</si>
  <si>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</si>
  <si>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</si>
  <si>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</si>
  <si>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</si>
  <si>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</si>
  <si>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</si>
  <si>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</si>
  <si>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</si>
  <si>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</si>
  <si>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</si>
  <si>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</si>
  <si>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</si>
  <si>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</si>
  <si>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</si>
  <si>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</si>
  <si>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</si>
  <si>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</si>
  <si>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</si>
  <si>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</si>
  <si>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</si>
  <si>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</si>
  <si>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</si>
  <si>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</si>
  <si>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</si>
  <si>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</si>
  <si>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</si>
  <si>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</si>
  <si>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</si>
  <si>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</si>
  <si>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</si>
  <si>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</si>
  <si>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</si>
  <si>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</si>
  <si>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</si>
  <si>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</si>
  <si>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</si>
  <si>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</si>
  <si>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</si>
  <si>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</si>
  <si>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</si>
  <si>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</si>
  <si>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</si>
  <si>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</si>
  <si>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</si>
  <si>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</si>
  <si>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</si>
  <si>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</si>
  <si>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</si>
  <si>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</si>
  <si>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</si>
  <si>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</si>
  <si>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</si>
  <si>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</si>
  <si>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</si>
  <si>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</si>
  <si>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</si>
  <si>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</si>
  <si>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</si>
  <si>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</si>
  <si>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</si>
  <si>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</si>
  <si>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</si>
  <si>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</si>
  <si>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</si>
  <si>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</si>
  <si>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</si>
  <si>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</si>
  <si>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</si>
  <si>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</si>
  <si>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</si>
  <si>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</si>
  <si>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</si>
  <si>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</si>
  <si>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</si>
  <si>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</si>
  <si>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</si>
  <si>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</si>
  <si>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</si>
  <si>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</si>
  <si>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</si>
  <si>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</si>
  <si>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</si>
  <si>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</si>
  <si>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</si>
  <si>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</si>
  <si>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</si>
  <si>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</si>
  <si>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</si>
  <si>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</si>
  <si>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</si>
  <si>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</si>
  <si>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</si>
  <si>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</si>
  <si>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</si>
  <si>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</si>
  <si>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</si>
  <si>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</si>
  <si>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</si>
  <si>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</si>
  <si>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</si>
  <si>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</si>
  <si>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</si>
  <si>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</si>
  <si>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</si>
  <si>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</si>
  <si>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</si>
  <si>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</si>
  <si>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</si>
  <si>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</si>
  <si>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</si>
  <si>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</si>
  <si>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</si>
  <si>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</si>
  <si>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</si>
  <si>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</si>
  <si>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</si>
  <si>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</si>
  <si>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</si>
  <si>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</si>
  <si>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</si>
  <si>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</si>
  <si>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</si>
  <si>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</si>
  <si>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</si>
  <si>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</si>
  <si>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</si>
  <si>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</si>
  <si>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</si>
  <si>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</si>
  <si>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</si>
  <si>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</si>
  <si>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</si>
  <si>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</si>
  <si>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</si>
  <si>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</si>
  <si>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</si>
  <si>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</si>
  <si>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</si>
  <si>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</si>
  <si>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</si>
  <si>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</si>
  <si>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</si>
  <si>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</si>
  <si>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</si>
  <si>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</si>
  <si>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</si>
  <si>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</si>
  <si>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</si>
  <si>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</si>
  <si>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</si>
  <si>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</si>
  <si>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</si>
  <si>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</si>
  <si>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</si>
  <si>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</si>
  <si>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</si>
  <si>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</si>
  <si>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</si>
  <si>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</si>
  <si>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</si>
  <si>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</si>
  <si>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</si>
  <si>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</si>
  <si>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</si>
  <si>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</si>
  <si>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</si>
  <si>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</si>
  <si>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</si>
  <si>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</si>
  <si>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</si>
  <si>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</si>
  <si>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</si>
  <si>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</si>
  <si>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</si>
  <si>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</si>
  <si>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</si>
  <si>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</si>
  <si>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</si>
  <si>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</si>
  <si>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</si>
  <si>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</si>
  <si>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</si>
  <si>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</si>
  <si>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</si>
  <si>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</si>
  <si>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</si>
  <si>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</si>
  <si>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</si>
  <si>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</si>
  <si>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</si>
  <si>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</si>
  <si>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</si>
  <si>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</si>
  <si>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</si>
  <si>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</si>
  <si>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</si>
  <si>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</si>
  <si>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</si>
  <si>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</si>
  <si>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</si>
  <si>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</si>
  <si>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</si>
  <si>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</si>
  <si>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</si>
  <si>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</si>
  <si>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</si>
  <si>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</si>
  <si>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</si>
  <si>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</si>
  <si>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</si>
  <si>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</si>
  <si>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</si>
  <si>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</si>
  <si>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</si>
  <si>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</si>
  <si>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</si>
  <si>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</si>
  <si>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</si>
  <si>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</si>
  <si>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</si>
  <si>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</si>
  <si>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</si>
  <si>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</si>
  <si>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</si>
  <si>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</si>
  <si>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</si>
  <si>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</si>
  <si>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</si>
  <si>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</si>
  <si>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</si>
  <si>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</si>
  <si>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</si>
  <si>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</si>
  <si>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</si>
  <si>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</si>
  <si>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</si>
  <si>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</si>
  <si>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</si>
  <si>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</si>
  <si>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</si>
  <si>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</si>
  <si>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</si>
  <si>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</si>
  <si>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</si>
  <si>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</si>
  <si>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</si>
  <si>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</si>
  <si>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</si>
  <si>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</si>
  <si>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</si>
  <si>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</si>
  <si>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</si>
  <si>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</si>
  <si>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</si>
  <si>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</si>
  <si>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</si>
  <si>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</si>
  <si>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</si>
  <si>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</si>
  <si>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</si>
  <si>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</si>
  <si>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</si>
  <si>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</si>
  <si>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</si>
  <si>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</si>
  <si>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</si>
  <si>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</si>
  <si>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</si>
  <si>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</si>
  <si>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</si>
  <si>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</si>
  <si>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</si>
  <si>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</si>
  <si>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</si>
  <si>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</si>
  <si>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</si>
  <si>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</si>
  <si>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</si>
  <si>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</si>
  <si>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</si>
  <si>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</si>
  <si>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</si>
  <si>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</si>
  <si>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</si>
  <si>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</si>
  <si>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</si>
  <si>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</si>
  <si>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</si>
  <si>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</si>
  <si>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</si>
  <si>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</si>
  <si>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</si>
  <si>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</si>
  <si>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</si>
  <si>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</si>
  <si>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</si>
  <si>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</si>
  <si>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</si>
  <si>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</si>
  <si>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</si>
  <si>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</si>
  <si>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</si>
  <si>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</si>
  <si>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</si>
  <si>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</si>
  <si>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</si>
  <si>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</si>
  <si>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</si>
  <si>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</si>
  <si>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</si>
  <si>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</si>
  <si>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</si>
  <si>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</si>
  <si>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</si>
  <si>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</si>
  <si>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</si>
  <si>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</si>
  <si>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</si>
  <si>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</si>
  <si>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</si>
  <si>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</si>
  <si>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</si>
  <si>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</si>
  <si>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</si>
  <si>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</si>
  <si>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</si>
  <si>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</si>
  <si>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</si>
  <si>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</si>
  <si>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</si>
  <si>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</si>
  <si>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</si>
  <si>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</si>
  <si>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</si>
  <si>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</si>
  <si>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</si>
  <si>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</si>
  <si>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</si>
  <si>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</si>
  <si>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</si>
  <si>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</si>
  <si>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</si>
  <si>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</si>
  <si>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</si>
  <si>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</si>
  <si>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</si>
  <si>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</si>
  <si>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</si>
  <si>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</si>
  <si>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</si>
  <si>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</si>
  <si>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</si>
  <si>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</si>
  <si>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</si>
  <si>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</si>
  <si>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</si>
  <si>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</si>
  <si>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</si>
  <si>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</si>
  <si>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</si>
  <si>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</si>
  <si>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</si>
  <si>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</si>
  <si>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</si>
  <si>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</si>
  <si>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</si>
  <si>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</si>
  <si>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</si>
  <si>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</si>
  <si>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</si>
  <si>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</si>
  <si>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</si>
  <si>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</si>
  <si>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</si>
  <si>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</si>
  <si>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</si>
  <si>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</si>
  <si>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</si>
  <si>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</si>
  <si>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</si>
  <si>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</si>
  <si>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</si>
  <si>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</si>
  <si>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</si>
  <si>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</si>
  <si>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</si>
  <si>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</si>
  <si>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</si>
  <si>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</si>
  <si>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</si>
  <si>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</si>
  <si>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</si>
  <si>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</si>
  <si>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</si>
  <si>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</si>
  <si>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</si>
  <si>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</si>
  <si>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</si>
  <si>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</si>
  <si>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</si>
  <si>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</si>
  <si>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</si>
  <si>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</si>
  <si>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</si>
  <si>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</si>
  <si>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</si>
  <si>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</si>
  <si>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</si>
  <si>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</si>
  <si>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</si>
  <si>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</si>
  <si>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</si>
  <si>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</si>
  <si>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</si>
  <si>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</si>
  <si>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</si>
  <si>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</si>
  <si>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</si>
  <si>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</si>
  <si>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</si>
  <si>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</si>
  <si>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</si>
  <si>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</si>
  <si>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</si>
  <si>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</si>
  <si>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</si>
  <si>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</si>
  <si>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</si>
  <si>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</si>
  <si>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</si>
  <si>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</si>
  <si>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</si>
  <si>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</si>
  <si>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</si>
  <si>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</si>
  <si>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</si>
  <si>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</si>
  <si>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</si>
  <si>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</si>
  <si>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</si>
  <si>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</si>
  <si>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</si>
  <si>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</si>
  <si>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</si>
  <si>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</si>
  <si>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</si>
  <si>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</si>
  <si>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</si>
  <si>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</si>
  <si>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</si>
  <si>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</si>
  <si>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</si>
  <si>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</si>
  <si>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</si>
  <si>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</si>
  <si>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</si>
  <si>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</si>
  <si>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</si>
  <si>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</si>
  <si>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</si>
  <si>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</si>
  <si>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</si>
  <si>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</si>
  <si>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</si>
  <si>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</si>
  <si>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</si>
  <si>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</si>
  <si>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</si>
  <si>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</si>
  <si>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</si>
  <si>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</si>
  <si>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</si>
  <si>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</si>
  <si>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</si>
  <si>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</si>
  <si>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</si>
  <si>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</si>
  <si>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</si>
  <si>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</si>
  <si>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</si>
  <si>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</si>
  <si>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</si>
  <si>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</si>
  <si>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</si>
  <si>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</si>
  <si>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</si>
  <si>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</si>
  <si>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</si>
  <si>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</si>
  <si>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</si>
  <si>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</si>
  <si>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</si>
  <si>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</si>
  <si>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</si>
  <si>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</si>
  <si>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</si>
  <si>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</si>
  <si>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</si>
  <si>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</si>
  <si>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</si>
  <si>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</si>
  <si>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</si>
  <si>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</si>
  <si>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</si>
  <si>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</si>
  <si>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</si>
  <si>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</si>
  <si>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</si>
  <si>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</si>
  <si>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</si>
  <si>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</si>
  <si>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</si>
  <si>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</si>
  <si>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</si>
  <si>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</si>
  <si>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</si>
  <si>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</si>
  <si>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</si>
  <si>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</si>
  <si>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</si>
  <si>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</si>
  <si>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</si>
  <si>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</si>
  <si>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</si>
  <si>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</si>
  <si>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</si>
  <si>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</si>
  <si>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</si>
  <si>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</si>
  <si>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</si>
  <si>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</si>
  <si>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</si>
  <si>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</si>
  <si>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</si>
  <si>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</si>
  <si>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</si>
  <si>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</si>
  <si>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</si>
  <si>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</si>
  <si>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</si>
  <si>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</si>
  <si>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</si>
  <si>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</si>
  <si>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</si>
  <si>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</si>
  <si>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</si>
  <si>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</si>
  <si>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</si>
  <si>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</si>
  <si>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</si>
  <si>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</si>
  <si>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</si>
  <si>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</si>
  <si>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</si>
  <si>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</si>
  <si>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</si>
  <si>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</si>
  <si>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</si>
  <si>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</si>
  <si>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</si>
  <si>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</si>
  <si>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</si>
  <si>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</si>
  <si>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</si>
  <si>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</si>
  <si>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</si>
  <si>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</si>
  <si>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</si>
  <si>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</si>
  <si>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</si>
  <si>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</si>
  <si>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</si>
  <si>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</si>
  <si>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</si>
  <si>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</si>
  <si>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</si>
  <si>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</si>
  <si>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</si>
  <si>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</si>
  <si>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</si>
  <si>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</si>
  <si>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</si>
  <si>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</si>
  <si>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</si>
  <si>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</si>
  <si>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</si>
  <si>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</si>
  <si>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</si>
  <si>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</si>
  <si>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</si>
  <si>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</si>
  <si>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</si>
  <si>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</si>
  <si>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</si>
  <si>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</si>
  <si>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</si>
  <si>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</si>
  <si>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</si>
  <si>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</si>
  <si>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</si>
  <si>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</si>
  <si>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</si>
  <si>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</si>
  <si>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</si>
  <si>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</si>
  <si>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</si>
  <si>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</si>
  <si>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</si>
  <si>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</si>
  <si>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</si>
  <si>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</si>
  <si>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</si>
  <si>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</si>
  <si>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</si>
  <si>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</si>
  <si>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</si>
  <si>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</si>
  <si>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</si>
  <si>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</si>
  <si>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</si>
  <si>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</si>
  <si>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</si>
  <si>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</si>
  <si>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</si>
  <si>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</si>
  <si>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</si>
  <si>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</si>
  <si>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</si>
  <si>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</si>
  <si>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</si>
  <si>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</si>
  <si>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</si>
  <si>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</si>
  <si>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</si>
  <si>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</si>
  <si>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</si>
  <si>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</si>
  <si>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</si>
  <si>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</si>
  <si>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</si>
  <si>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</si>
  <si>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</si>
  <si>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</si>
  <si>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</si>
  <si>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</si>
  <si>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</si>
  <si>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</si>
  <si>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</si>
  <si>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</si>
  <si>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</si>
  <si>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</si>
  <si>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</si>
  <si>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</si>
  <si>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</si>
  <si>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</si>
  <si>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</si>
  <si>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</si>
  <si>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</si>
  <si>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</si>
  <si>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</si>
  <si>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</si>
  <si>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</si>
  <si>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</si>
  <si>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</si>
  <si>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</si>
  <si>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</si>
  <si>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</si>
  <si>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</si>
  <si>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</si>
  <si>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</si>
  <si>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</si>
  <si>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</si>
  <si>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</si>
  <si>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</si>
  <si>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</si>
  <si>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</si>
  <si>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</si>
  <si>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</si>
  <si>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</si>
  <si>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</si>
  <si>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</si>
  <si>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</si>
  <si>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</si>
  <si>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</si>
  <si>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</si>
  <si>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</si>
  <si>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</si>
  <si>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</si>
  <si>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</si>
  <si>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</si>
  <si>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</si>
  <si>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</si>
  <si>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</si>
  <si>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</si>
  <si>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</si>
  <si>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</si>
  <si>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</si>
  <si>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</si>
  <si>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</si>
  <si>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</si>
  <si>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</si>
  <si>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</si>
  <si>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</si>
  <si>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</si>
  <si>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</si>
  <si>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</si>
  <si>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</si>
  <si>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</si>
  <si>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</si>
  <si>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</si>
  <si>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</si>
  <si>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</si>
  <si>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</si>
  <si>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</si>
  <si>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</si>
  <si>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</si>
  <si>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</si>
  <si>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</si>
  <si>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</si>
  <si>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</si>
  <si>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</si>
  <si>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</si>
  <si>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</si>
  <si>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</si>
  <si>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</si>
  <si>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</si>
  <si>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</si>
  <si>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</si>
  <si>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</si>
  <si>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</si>
  <si>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</si>
  <si>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</si>
  <si>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</si>
  <si>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</si>
  <si>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</si>
  <si>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</si>
  <si>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</si>
  <si>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</si>
  <si>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</si>
  <si>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</si>
  <si>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</si>
  <si>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</si>
  <si>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</si>
  <si>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</si>
  <si>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</si>
  <si>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</si>
  <si>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</si>
  <si>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</si>
  <si>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</si>
  <si>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</si>
  <si>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</si>
  <si>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</si>
  <si>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</si>
  <si>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</si>
  <si>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</si>
  <si>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</si>
  <si>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</si>
  <si>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</si>
  <si>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</si>
  <si>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</si>
  <si>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</si>
  <si>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</si>
  <si>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</si>
  <si>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</si>
  <si>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</si>
  <si>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</si>
  <si>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</si>
  <si>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</si>
  <si>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</si>
  <si>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</si>
  <si>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</si>
  <si>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</si>
  <si>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</si>
  <si>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</si>
  <si>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</si>
  <si>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</si>
  <si>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</si>
  <si>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</si>
  <si>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</si>
  <si>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</si>
  <si>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</si>
  <si>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</si>
  <si>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</si>
  <si>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</si>
  <si>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</si>
  <si>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</si>
  <si>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</si>
  <si>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</si>
  <si>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</si>
  <si>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</si>
  <si>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</si>
  <si>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</si>
  <si>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</si>
  <si>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</si>
  <si>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</si>
  <si>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</si>
  <si>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</si>
  <si>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</si>
  <si>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</si>
  <si>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</si>
  <si>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</si>
  <si>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</si>
  <si>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</si>
  <si>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</si>
  <si>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</si>
  <si>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</si>
  <si>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</si>
  <si>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</si>
  <si>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</si>
  <si>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</si>
  <si>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</si>
  <si>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</si>
  <si>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</si>
  <si>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</si>
  <si>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</si>
  <si>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</si>
  <si>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</si>
  <si>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</si>
  <si>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</si>
  <si>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</si>
  <si>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</si>
  <si>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</si>
  <si>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</si>
  <si>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</si>
  <si>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</si>
  <si>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</si>
  <si>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</si>
  <si>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</si>
  <si>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</si>
  <si>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</si>
  <si>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</si>
  <si>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</si>
  <si>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</si>
  <si>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</si>
  <si>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</si>
  <si>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</si>
  <si>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</si>
  <si>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</si>
  <si>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</si>
  <si>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</si>
  <si>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</si>
  <si>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</si>
  <si>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</si>
  <si>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</si>
  <si>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</si>
  <si>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</si>
  <si>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</si>
  <si>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</si>
  <si>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</si>
  <si>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</si>
  <si>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</si>
  <si>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</si>
  <si>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</si>
  <si>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</si>
  <si>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</si>
  <si>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</si>
  <si>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</si>
  <si>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</si>
  <si>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</si>
  <si>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</si>
  <si>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</si>
  <si>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</si>
  <si>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</si>
  <si>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</si>
  <si>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</si>
  <si>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</si>
  <si>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</si>
  <si>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</si>
  <si>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</si>
  <si>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</si>
  <si>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</si>
  <si>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</si>
  <si>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</si>
  <si>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</si>
  <si>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</si>
  <si>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</si>
  <si>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</si>
  <si>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</si>
  <si>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</si>
  <si>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</si>
  <si>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</si>
  <si>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</si>
  <si>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</si>
  <si>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</si>
  <si>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</si>
  <si>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</si>
  <si>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</si>
  <si>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</si>
  <si>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</si>
  <si>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</si>
  <si>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</si>
  <si>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</si>
  <si>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</si>
  <si>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</si>
  <si>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</si>
  <si>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</si>
  <si>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</si>
  <si>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</si>
  <si>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</si>
  <si>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</si>
  <si>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</si>
  <si>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</si>
  <si>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</si>
  <si>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</si>
  <si>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</si>
  <si>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</si>
  <si>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</si>
  <si>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</si>
  <si>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</si>
  <si>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</si>
  <si>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</si>
  <si>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</si>
  <si>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</si>
  <si>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</si>
  <si>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</si>
  <si>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</si>
  <si>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</si>
  <si>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</si>
  <si>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</si>
  <si>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</si>
  <si>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</si>
  <si>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</si>
  <si>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</si>
  <si>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</si>
  <si>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</si>
  <si>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</si>
  <si>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</si>
  <si>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</si>
  <si>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</si>
  <si>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</si>
  <si>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</si>
  <si>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</si>
  <si>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</si>
  <si>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</si>
  <si>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</si>
  <si>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</si>
  <si>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</si>
  <si>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</si>
  <si>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</si>
  <si>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</si>
  <si>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</si>
  <si>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</si>
  <si>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</si>
  <si>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</si>
  <si>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</si>
  <si>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</si>
  <si>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</si>
  <si>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</si>
  <si>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</si>
  <si>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</si>
  <si>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</si>
  <si>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</si>
  <si>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</si>
  <si>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</si>
  <si>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</si>
  <si>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</si>
  <si>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</si>
  <si>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</si>
  <si>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</si>
  <si>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</si>
  <si>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</si>
  <si>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</si>
  <si>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</si>
  <si>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</si>
  <si>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</si>
  <si>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</si>
  <si>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</si>
  <si>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</si>
  <si>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</si>
  <si>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</si>
  <si>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</si>
  <si>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</si>
  <si>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</si>
  <si>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</si>
  <si>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</si>
  <si>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</si>
  <si>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</si>
  <si>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</si>
  <si>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</si>
  <si>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</si>
  <si>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</si>
  <si>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</si>
  <si>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</si>
  <si>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</si>
  <si>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</si>
  <si>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</si>
  <si>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</si>
  <si>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</si>
  <si>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</si>
  <si>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</si>
  <si>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</si>
  <si>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</si>
  <si>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</si>
  <si>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</si>
  <si>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</si>
  <si>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</si>
  <si>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</si>
  <si>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</si>
  <si>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</si>
  <si>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</si>
  <si>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</si>
  <si>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</si>
  <si>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</si>
  <si>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</si>
  <si>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</si>
  <si>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</si>
  <si>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</si>
  <si>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</si>
  <si>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</si>
  <si>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</si>
  <si>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</si>
  <si>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</si>
  <si>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</si>
  <si>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</si>
  <si>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</si>
  <si>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</si>
  <si>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</si>
  <si>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</si>
  <si>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</si>
  <si>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</si>
  <si>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</si>
  <si>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</si>
  <si>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</si>
  <si>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</si>
  <si>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</si>
  <si>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</si>
  <si>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</si>
  <si>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</si>
  <si>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</si>
  <si>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</si>
  <si>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</si>
  <si>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</si>
  <si>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</si>
  <si>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</si>
  <si>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</si>
  <si>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</si>
  <si>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</si>
  <si>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</si>
  <si>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</si>
  <si>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</si>
  <si>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</si>
  <si>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</si>
  <si>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</si>
  <si>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</si>
  <si>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</si>
  <si>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</si>
  <si>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</si>
  <si>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</si>
  <si>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</si>
  <si>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</si>
  <si>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</si>
  <si>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</si>
  <si>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</si>
  <si>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</si>
  <si>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</si>
  <si>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</si>
  <si>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</si>
  <si>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</si>
  <si>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</si>
  <si>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</si>
  <si>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</si>
  <si>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</si>
  <si>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</si>
  <si>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</si>
  <si>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</si>
  <si>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</si>
  <si>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</si>
  <si>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</si>
  <si>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</si>
  <si>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</si>
  <si>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</si>
  <si>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</si>
  <si>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</si>
  <si>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</si>
  <si>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</si>
  <si>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</si>
  <si>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</si>
  <si>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</si>
  <si>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</si>
  <si>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</si>
  <si>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</si>
  <si>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</si>
  <si>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</si>
  <si>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</si>
  <si>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</si>
  <si>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</si>
  <si>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</si>
  <si>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</si>
  <si>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</si>
  <si>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</si>
  <si>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</si>
  <si>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</si>
  <si>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</si>
  <si>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</si>
  <si>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</si>
  <si>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</si>
  <si>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</si>
  <si>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</si>
  <si>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</si>
  <si>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</si>
  <si>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</si>
  <si>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</si>
  <si>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</si>
  <si>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</si>
  <si>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</si>
  <si>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</si>
  <si>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</si>
  <si>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</si>
  <si>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</si>
  <si>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</si>
  <si>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</si>
  <si>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</si>
  <si>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</si>
  <si>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</si>
  <si>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</si>
  <si>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</si>
  <si>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</si>
  <si>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</si>
  <si>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</si>
  <si>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</si>
  <si>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</si>
  <si>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</si>
  <si>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</si>
  <si>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</si>
  <si>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</si>
  <si>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</si>
  <si>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</si>
  <si>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</si>
  <si>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</si>
  <si>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</si>
  <si>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</si>
  <si>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</si>
  <si>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</si>
  <si>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</si>
  <si>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</si>
  <si>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</si>
  <si>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</si>
  <si>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</si>
  <si>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</si>
  <si>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</si>
  <si>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</si>
  <si>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</si>
  <si>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</si>
  <si>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</si>
  <si>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</si>
  <si>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</si>
  <si>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</si>
  <si>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</si>
  <si>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</si>
  <si>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</si>
  <si>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</si>
  <si>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</si>
  <si>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</si>
  <si>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</si>
  <si>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</si>
  <si>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</si>
  <si>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</si>
  <si>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</si>
  <si>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</si>
  <si>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</si>
  <si>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</si>
  <si>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</si>
  <si>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</si>
  <si>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</si>
  <si>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</si>
  <si>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</si>
  <si>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</si>
  <si>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</si>
  <si>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</si>
  <si>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</si>
  <si>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</si>
  <si>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</si>
  <si>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</si>
  <si>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</si>
  <si>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</si>
  <si>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</si>
  <si>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</si>
  <si>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</si>
  <si>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</si>
  <si>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</si>
  <si>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</si>
  <si>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</si>
  <si>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</si>
  <si>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</si>
  <si>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</si>
  <si>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</si>
  <si>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</si>
  <si>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</si>
  <si>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</si>
  <si>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</si>
  <si>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</si>
  <si>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</si>
  <si>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</si>
  <si>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</si>
  <si>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</si>
  <si>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</si>
  <si>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</si>
  <si>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</si>
  <si>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</si>
  <si>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</si>
  <si>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</si>
  <si>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</si>
  <si>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</si>
  <si>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</si>
  <si>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</si>
  <si>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</si>
  <si>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</si>
  <si>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</si>
  <si>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</si>
  <si>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</si>
  <si>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</si>
  <si>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</si>
  <si>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</si>
  <si>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</si>
  <si>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</si>
  <si>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</si>
  <si>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</si>
  <si>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</si>
  <si>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</si>
  <si>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</si>
  <si>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</si>
  <si>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</si>
  <si>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</si>
  <si>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</si>
  <si>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</si>
  <si>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</si>
  <si>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</si>
  <si>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</si>
  <si>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</si>
  <si>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</si>
  <si>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</si>
  <si>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</si>
  <si>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</si>
  <si>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</si>
  <si>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</si>
  <si>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</si>
  <si>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</si>
  <si>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</si>
  <si>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</si>
  <si>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</si>
  <si>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</si>
  <si>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</si>
  <si>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</si>
  <si>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</si>
  <si>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</si>
  <si>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</si>
  <si>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</si>
  <si>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</si>
  <si>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</si>
  <si>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</si>
  <si>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</si>
  <si>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</si>
  <si>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</si>
  <si>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</si>
  <si>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</si>
  <si>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</si>
  <si>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</si>
  <si>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</si>
  <si>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</si>
  <si>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</si>
  <si>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</si>
  <si>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</si>
  <si>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</si>
  <si>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</si>
  <si>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</si>
  <si>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</si>
  <si>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</si>
  <si>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</si>
  <si>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</si>
  <si>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</si>
  <si>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</si>
  <si>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</si>
  <si>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</si>
  <si>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</si>
  <si>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</si>
  <si>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</si>
  <si>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</si>
  <si>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</si>
  <si>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</si>
  <si>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</si>
  <si>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</si>
  <si>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</si>
  <si>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</si>
  <si>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</si>
  <si>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</si>
  <si>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</si>
  <si>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</si>
  <si>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</si>
  <si>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</si>
  <si>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</si>
  <si>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</si>
  <si>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</si>
  <si>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</si>
  <si>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</si>
  <si>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</si>
  <si>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</si>
  <si>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</si>
  <si>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</si>
  <si>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</si>
  <si>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</si>
  <si>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</si>
  <si>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</si>
  <si>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</si>
  <si>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</si>
  <si>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</si>
  <si>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</si>
  <si>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</si>
  <si>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</si>
  <si>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</si>
  <si>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</si>
  <si>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</si>
  <si>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</si>
  <si>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</si>
  <si>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</si>
  <si>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</si>
  <si>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</si>
  <si>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</si>
  <si>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</si>
  <si>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</si>
  <si>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</si>
  <si>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</si>
  <si>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</si>
  <si>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</si>
  <si>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</si>
  <si>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</si>
  <si>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</si>
  <si>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</si>
  <si>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</si>
  <si>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</si>
  <si>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</si>
  <si>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</si>
  <si>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</si>
  <si>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</si>
  <si>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</si>
  <si>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</si>
  <si>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</si>
  <si>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</si>
  <si>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</si>
  <si>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</si>
  <si>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</si>
  <si>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</si>
  <si>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</si>
  <si>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</si>
  <si>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</si>
  <si>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</si>
  <si>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</si>
  <si>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</si>
  <si>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</si>
  <si>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</si>
  <si>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</si>
  <si>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</si>
  <si>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</si>
  <si>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</si>
  <si>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</si>
  <si>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</si>
  <si>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</si>
  <si>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</si>
  <si>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</si>
  <si>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</si>
  <si>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</si>
  <si>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</si>
  <si>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</si>
  <si>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</si>
  <si>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</si>
  <si>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</si>
  <si>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</si>
  <si>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</si>
  <si>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</si>
  <si>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</si>
  <si>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</si>
  <si>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</si>
  <si>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</si>
  <si>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</si>
  <si>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</si>
  <si>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</si>
  <si>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</si>
  <si>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</si>
  <si>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</si>
  <si>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</si>
  <si>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</si>
  <si>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</si>
  <si>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</si>
  <si>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</si>
  <si>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</si>
  <si>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</si>
  <si>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</si>
  <si>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</si>
  <si>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</si>
  <si>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</si>
  <si>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</si>
  <si>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</si>
  <si>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</si>
  <si>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</si>
  <si>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</si>
  <si>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</si>
  <si>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</si>
  <si>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</si>
  <si>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</si>
  <si>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</si>
  <si>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</si>
  <si>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</si>
  <si>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</si>
  <si>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</si>
  <si>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</si>
  <si>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</si>
  <si>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</si>
  <si>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</si>
  <si>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</si>
  <si>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</si>
  <si>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</si>
  <si>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</si>
  <si>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</si>
  <si>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</si>
  <si>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</si>
  <si>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</si>
  <si>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</si>
  <si>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</si>
  <si>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</si>
  <si>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</si>
  <si>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</si>
  <si>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</si>
  <si>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</si>
  <si>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</si>
  <si>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</si>
  <si>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</si>
  <si>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</si>
  <si>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</si>
  <si>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</si>
  <si>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</si>
  <si>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</si>
  <si>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</si>
  <si>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</si>
  <si>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</si>
  <si>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</si>
  <si>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</si>
  <si>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</si>
  <si>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</si>
  <si>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</si>
  <si>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</si>
  <si>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</si>
  <si>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</si>
  <si>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</si>
  <si>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</si>
  <si>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</si>
  <si>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</si>
  <si>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</si>
  <si>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</si>
  <si>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</si>
  <si>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</si>
  <si>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</si>
  <si>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</si>
  <si>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</si>
  <si>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</si>
  <si>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</si>
  <si>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</si>
  <si>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</si>
  <si>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</si>
  <si>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</si>
  <si>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</si>
  <si>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</si>
  <si>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</si>
  <si>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</si>
  <si>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</si>
  <si>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</si>
  <si>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</si>
  <si>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</si>
  <si>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</si>
  <si>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</si>
  <si>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</si>
  <si>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</si>
  <si>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</si>
  <si>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</si>
  <si>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</si>
  <si>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</si>
  <si>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</si>
  <si>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</si>
  <si>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</si>
  <si>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</si>
  <si>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</si>
  <si>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</si>
  <si>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</si>
  <si>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</si>
  <si>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</si>
  <si>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</si>
  <si>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</si>
  <si>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</si>
  <si>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</si>
  <si>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</si>
  <si>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</si>
  <si>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</si>
  <si>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</si>
  <si>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</si>
  <si>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</si>
  <si>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</si>
  <si>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</si>
  <si>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</si>
  <si>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</si>
  <si>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</si>
  <si>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</si>
  <si>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</si>
  <si>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</si>
  <si>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</si>
  <si>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</si>
  <si>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</si>
  <si>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</si>
  <si>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</si>
  <si>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</si>
  <si>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</si>
  <si>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</si>
  <si>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</si>
  <si>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</si>
  <si>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</si>
  <si>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</si>
  <si>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</si>
  <si>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</si>
  <si>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</si>
  <si>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</si>
  <si>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</si>
  <si>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</si>
  <si>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</si>
  <si>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</si>
  <si>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</si>
  <si>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</si>
  <si>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</si>
  <si>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</si>
  <si>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</si>
  <si>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</si>
  <si>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</si>
  <si>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</si>
  <si>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</si>
  <si>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</si>
  <si>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</si>
  <si>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</si>
  <si>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</si>
  <si>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</si>
  <si>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</si>
  <si>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</si>
  <si>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</si>
  <si>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</si>
  <si>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</si>
  <si>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</si>
  <si>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</si>
  <si>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</si>
  <si>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</si>
  <si>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</si>
  <si>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</si>
  <si>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</si>
  <si>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</si>
  <si>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</si>
  <si>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</si>
  <si>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</si>
  <si>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</si>
  <si>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</si>
  <si>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</si>
  <si>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</si>
  <si>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</si>
  <si>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</si>
  <si>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</si>
  <si>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</si>
  <si>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</si>
  <si>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</si>
  <si>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</si>
  <si>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</si>
  <si>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</si>
  <si>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</si>
  <si>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</si>
  <si>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</si>
  <si>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</si>
  <si>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</si>
  <si>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</si>
  <si>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</si>
  <si>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</si>
  <si>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</si>
  <si>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</si>
  <si>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</si>
  <si>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</si>
  <si>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</si>
  <si>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</si>
  <si>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</si>
  <si>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</si>
  <si>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</si>
  <si>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</si>
  <si>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</si>
  <si>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</si>
  <si>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</si>
  <si>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</si>
  <si>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</si>
  <si>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</si>
  <si>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</si>
  <si>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</si>
  <si>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</si>
  <si>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</si>
  <si>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</si>
  <si>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</si>
  <si>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</si>
  <si>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</si>
  <si>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</si>
  <si>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</si>
  <si>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</si>
  <si>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</si>
  <si>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</si>
  <si>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</si>
  <si>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</si>
  <si>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</si>
  <si>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</si>
  <si>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</si>
  <si>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</si>
  <si>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</si>
  <si>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</si>
  <si>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</si>
  <si>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</si>
  <si>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</si>
  <si>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</si>
  <si>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</si>
  <si>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</si>
  <si>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</si>
  <si>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</si>
  <si>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</si>
  <si>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</si>
  <si>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</si>
  <si>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</si>
  <si>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</si>
  <si>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</si>
  <si>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</si>
  <si>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</si>
  <si>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</si>
  <si>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</si>
  <si>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</si>
  <si>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</si>
  <si>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</si>
  <si>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</si>
  <si>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</si>
  <si>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</si>
  <si>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</si>
  <si>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</si>
  <si>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</si>
  <si>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</si>
  <si>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</si>
  <si>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</si>
  <si>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</si>
  <si>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</si>
  <si>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</si>
  <si>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</si>
  <si>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</si>
  <si>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</si>
  <si>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</si>
  <si>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</si>
  <si>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</si>
  <si>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</si>
  <si>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</si>
  <si>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</si>
  <si>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</si>
  <si>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</si>
  <si>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</si>
  <si>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</si>
  <si>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</si>
  <si>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</si>
  <si>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</si>
  <si>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</si>
  <si>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</si>
  <si>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</si>
  <si>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</si>
  <si>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</si>
  <si>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</si>
  <si>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</si>
  <si>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</si>
  <si>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</si>
  <si>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</si>
  <si>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</si>
  <si>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</si>
  <si>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</si>
  <si>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</si>
  <si>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</si>
  <si>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</si>
  <si>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</si>
  <si>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</si>
  <si>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</si>
  <si>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</si>
  <si>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</si>
  <si>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</si>
  <si>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</si>
  <si>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</si>
  <si>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</si>
  <si>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</si>
  <si>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</si>
  <si>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</si>
  <si>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</si>
  <si>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</si>
  <si>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</si>
  <si>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</si>
  <si>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</si>
  <si>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</si>
  <si>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</si>
  <si>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</si>
  <si>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</si>
  <si>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</si>
  <si>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</si>
  <si>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</si>
  <si>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</si>
  <si>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</si>
  <si>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</si>
  <si>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</si>
  <si>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</si>
  <si>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</si>
  <si>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</si>
  <si>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</si>
  <si>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</si>
  <si>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</si>
  <si>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</si>
  <si>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</si>
  <si>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</si>
  <si>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</si>
  <si>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</si>
  <si>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</si>
  <si>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</si>
  <si>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</si>
  <si>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</si>
  <si>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</si>
  <si>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</si>
  <si>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</si>
  <si>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</si>
  <si>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</si>
  <si>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</si>
  <si>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</si>
  <si>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</si>
  <si>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</si>
  <si>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</si>
  <si>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</si>
  <si>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</si>
  <si>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</si>
  <si>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</si>
  <si>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</si>
  <si>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</si>
  <si>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</si>
  <si>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</si>
  <si>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</si>
  <si>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</si>
  <si>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</si>
  <si>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</si>
  <si>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</si>
  <si>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</si>
  <si>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</si>
  <si>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</si>
  <si>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</si>
  <si>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</si>
  <si>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</si>
  <si>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</si>
  <si>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</si>
  <si>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</si>
  <si>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</si>
  <si>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</si>
  <si>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</si>
  <si>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</si>
  <si>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</si>
  <si>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</si>
  <si>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</si>
  <si>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</si>
  <si>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</si>
  <si>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</si>
  <si>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</si>
  <si>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</si>
  <si>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</si>
  <si>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</si>
  <si>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</si>
  <si>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</si>
  <si>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</si>
  <si>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</si>
  <si>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</si>
  <si>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</si>
  <si>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</si>
  <si>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</si>
  <si>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</si>
  <si>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</si>
  <si>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</si>
  <si>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</si>
  <si>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</si>
  <si>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</si>
  <si>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</si>
  <si>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</si>
  <si>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</si>
  <si>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</si>
  <si>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</si>
  <si>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</si>
  <si>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</si>
  <si>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</si>
  <si>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</si>
  <si>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</si>
  <si>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</si>
  <si>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</si>
  <si>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</si>
  <si>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</si>
  <si>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</si>
  <si>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</si>
  <si>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</si>
  <si>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</si>
  <si>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</si>
  <si>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</si>
  <si>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</si>
  <si>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</si>
  <si>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</si>
  <si>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</si>
  <si>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</si>
  <si>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</si>
  <si>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</si>
  <si>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</si>
  <si>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</si>
  <si>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</si>
  <si>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</si>
  <si>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</si>
  <si>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</si>
  <si>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</si>
  <si>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</si>
  <si>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</si>
  <si>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</si>
  <si>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</si>
  <si>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</si>
  <si>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</si>
  <si>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</si>
  <si>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</si>
  <si>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</si>
  <si>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</si>
  <si>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</si>
  <si>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</si>
  <si>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</si>
  <si>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</si>
  <si>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</si>
  <si>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</si>
  <si>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</si>
  <si>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</si>
  <si>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</si>
  <si>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</si>
  <si>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</si>
  <si>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</si>
  <si>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</si>
  <si>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</si>
  <si>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</si>
  <si>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</si>
  <si>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</si>
  <si>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</si>
  <si>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</si>
  <si>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</si>
  <si>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</si>
  <si>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</si>
  <si>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</si>
  <si>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</si>
  <si>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</si>
  <si>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</si>
  <si>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</si>
  <si>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</si>
  <si>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</si>
  <si>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</si>
  <si>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</si>
  <si>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</si>
  <si>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</si>
  <si>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</si>
  <si>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</si>
  <si>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</si>
  <si>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</si>
  <si>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</si>
  <si>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</si>
  <si>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</si>
  <si>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</si>
  <si>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</si>
  <si>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</si>
  <si>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</si>
  <si>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</si>
  <si>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</si>
  <si>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</si>
  <si>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</si>
  <si>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</si>
  <si>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</si>
  <si>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</si>
  <si>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</si>
  <si>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</si>
  <si>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</si>
  <si>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</si>
  <si>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</si>
  <si>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</si>
  <si>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</si>
  <si>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</si>
  <si>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</si>
  <si>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</si>
  <si>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</si>
  <si>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</si>
  <si>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</si>
  <si>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</si>
  <si>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</si>
  <si>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</si>
  <si>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</si>
  <si>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</si>
  <si>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</si>
  <si>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</si>
  <si>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</si>
  <si>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</si>
  <si>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</si>
  <si>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</si>
  <si>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</si>
  <si>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</si>
  <si>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</si>
  <si>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</si>
  <si>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</si>
  <si>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</si>
  <si>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</si>
  <si>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</si>
  <si>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</si>
  <si>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</si>
  <si>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</si>
  <si>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</si>
  <si>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</si>
  <si>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</si>
  <si>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</si>
  <si>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</si>
  <si>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</si>
  <si>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</si>
  <si>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</si>
  <si>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</si>
  <si>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</si>
  <si>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</si>
  <si>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</si>
  <si>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</si>
  <si>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</si>
  <si>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</si>
  <si>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</si>
  <si>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</si>
  <si>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</si>
  <si>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</si>
  <si>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</si>
  <si>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</si>
  <si>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</si>
  <si>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</si>
  <si>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</si>
  <si>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</si>
  <si>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</si>
  <si>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</si>
  <si>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</si>
  <si>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</si>
  <si>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</si>
  <si>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</si>
  <si>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</si>
  <si>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</si>
  <si>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</si>
  <si>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</si>
  <si>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</si>
  <si>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</si>
  <si>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</si>
  <si>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</si>
  <si>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</si>
  <si>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</si>
  <si>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</si>
  <si>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</si>
  <si>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</si>
  <si>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</si>
  <si>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</si>
  <si>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</si>
  <si>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</si>
  <si>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</si>
  <si>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</si>
  <si>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</si>
  <si>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</si>
  <si>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</si>
  <si>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</si>
  <si>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</si>
  <si>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</si>
  <si>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</si>
  <si>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</si>
  <si>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</si>
  <si>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</si>
  <si>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</si>
  <si>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</si>
  <si>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</si>
  <si>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</si>
  <si>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</si>
  <si>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</si>
  <si>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</si>
  <si>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</si>
  <si>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</si>
  <si>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</si>
  <si>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</si>
  <si>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</si>
  <si>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</si>
  <si>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</si>
  <si>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</si>
  <si>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</si>
  <si>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</si>
  <si>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</si>
  <si>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</si>
  <si>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</si>
  <si>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</si>
  <si>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</si>
  <si>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</si>
  <si>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</si>
  <si>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</si>
  <si>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</si>
  <si>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</si>
  <si>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</si>
  <si>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</si>
  <si>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</si>
  <si>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</si>
  <si>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</si>
  <si>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</si>
  <si>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</si>
  <si>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</si>
  <si>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</si>
  <si>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</si>
  <si>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</si>
  <si>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</si>
  <si>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</si>
  <si>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</si>
  <si>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</si>
  <si>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</si>
  <si>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</si>
  <si>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</si>
  <si>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</si>
  <si>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</si>
  <si>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</si>
  <si>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</si>
  <si>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</si>
  <si>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</si>
  <si>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</si>
  <si>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</si>
  <si>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</si>
  <si>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</si>
  <si>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</si>
  <si>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</si>
  <si>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</si>
  <si>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</si>
  <si>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</si>
  <si>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</si>
  <si>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</si>
  <si>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</si>
  <si>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</si>
  <si>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</si>
  <si>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</si>
  <si>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</si>
  <si>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</si>
  <si>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</si>
  <si>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</si>
  <si>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</si>
  <si>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</si>
  <si>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</si>
  <si>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</si>
  <si>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</si>
  <si>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</si>
  <si>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</si>
  <si>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</si>
  <si>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</si>
  <si>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</si>
  <si>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</si>
  <si>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</si>
  <si>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</si>
  <si>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</si>
  <si>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</si>
  <si>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</si>
  <si>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</si>
  <si>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</si>
  <si>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</si>
  <si>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</si>
  <si>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</si>
  <si>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</si>
  <si>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</si>
  <si>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</si>
  <si>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</si>
  <si>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</si>
  <si>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</si>
  <si>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</si>
  <si>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</si>
  <si>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</si>
  <si>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</si>
  <si>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</si>
  <si>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</si>
  <si>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</si>
  <si>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</si>
  <si>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</si>
  <si>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</si>
  <si>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</si>
  <si>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</si>
  <si>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</si>
  <si>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</si>
  <si>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</si>
  <si>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</si>
  <si>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</si>
  <si>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</si>
  <si>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</si>
  <si>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</si>
  <si>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</si>
  <si>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</si>
  <si>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</si>
  <si>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</si>
  <si>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</si>
  <si>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</si>
  <si>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</si>
  <si>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</si>
  <si>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</si>
  <si>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</si>
  <si>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</si>
  <si>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</si>
  <si>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</si>
  <si>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</si>
  <si>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</si>
  <si>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</si>
  <si>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</si>
  <si>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</si>
  <si>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</si>
  <si>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</si>
  <si>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</si>
  <si>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</si>
  <si>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</si>
  <si>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</si>
  <si>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</si>
  <si>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</si>
  <si>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</si>
  <si>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</si>
  <si>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</si>
  <si>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</si>
  <si>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</si>
  <si>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</si>
  <si>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</si>
  <si>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</si>
  <si>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</si>
  <si>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</si>
  <si>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</si>
  <si>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</si>
  <si>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</si>
  <si>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</si>
  <si>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</si>
  <si>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</si>
  <si>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</si>
  <si>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</si>
  <si>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</si>
  <si>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</si>
  <si>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</si>
  <si>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</si>
  <si>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</si>
  <si>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</si>
  <si>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</si>
  <si>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</si>
  <si>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</si>
  <si>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</si>
  <si>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</si>
  <si>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</si>
  <si>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</si>
  <si>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</si>
  <si>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</si>
  <si>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</si>
  <si>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</si>
  <si>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</si>
  <si>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</si>
  <si>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</si>
  <si>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</si>
  <si>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</si>
  <si>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</si>
  <si>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</si>
  <si>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</si>
  <si>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</si>
  <si>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</si>
  <si>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</si>
  <si>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</si>
  <si>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</si>
  <si>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</si>
  <si>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</si>
  <si>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</si>
  <si>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</si>
  <si>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</si>
  <si>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</si>
  <si>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</si>
  <si>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</si>
  <si>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</si>
  <si>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</si>
  <si>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</si>
  <si>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</si>
  <si>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</si>
  <si>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</si>
  <si>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</si>
  <si>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</si>
  <si>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</si>
  <si>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</si>
  <si>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</si>
  <si>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</si>
  <si>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</si>
  <si>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</si>
  <si>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</si>
  <si>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</si>
  <si>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</si>
  <si>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</si>
  <si>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</si>
  <si>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</si>
  <si>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</si>
  <si>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</si>
  <si>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</si>
  <si>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</si>
  <si>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</si>
  <si>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</si>
  <si>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</si>
  <si>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</si>
  <si>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</si>
  <si>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</si>
  <si>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</si>
  <si>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</si>
  <si>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</si>
  <si>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</si>
  <si>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</si>
  <si>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</si>
  <si>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</si>
  <si>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</si>
  <si>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</si>
  <si>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</si>
  <si>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</si>
  <si>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</si>
  <si>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</si>
  <si>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</si>
  <si>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</si>
  <si>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</si>
  <si>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</si>
  <si>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</si>
  <si>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</si>
  <si>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</si>
  <si>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</si>
  <si>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</si>
  <si>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</si>
  <si>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</si>
  <si>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</si>
  <si>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</si>
  <si>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</si>
  <si>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</si>
  <si>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</si>
  <si>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</si>
  <si>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</si>
  <si>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</si>
  <si>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</si>
  <si>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</si>
  <si>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</si>
  <si>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</si>
  <si>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</si>
  <si>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</si>
  <si>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</si>
  <si>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</si>
  <si>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</si>
  <si>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</si>
  <si>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</si>
  <si>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</si>
  <si>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</si>
  <si>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</si>
  <si>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</si>
  <si>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</si>
  <si>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</si>
  <si>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</si>
  <si>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</si>
  <si>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</si>
  <si>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</si>
  <si>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</si>
  <si>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</si>
  <si>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</si>
  <si>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</si>
  <si>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</si>
  <si>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</si>
  <si>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</si>
  <si>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</si>
  <si>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</si>
  <si>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</si>
  <si>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</si>
  <si>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</si>
  <si>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</si>
  <si>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</si>
  <si>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</si>
  <si>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</si>
  <si>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</si>
  <si>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</si>
  <si>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</si>
  <si>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</si>
  <si>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</si>
  <si>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</si>
  <si>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</si>
  <si>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</si>
  <si>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</si>
  <si>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</si>
  <si>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</si>
  <si>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</si>
  <si>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</si>
  <si>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</si>
  <si>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</si>
  <si>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</si>
  <si>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</si>
  <si>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</si>
  <si>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</si>
  <si>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</si>
  <si>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</si>
  <si>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</si>
  <si>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</si>
  <si>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</si>
  <si>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</si>
  <si>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</si>
  <si>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</si>
  <si>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</si>
  <si>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</si>
  <si>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</si>
  <si>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</si>
  <si>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</si>
  <si>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</si>
  <si>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</si>
  <si>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</si>
  <si>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</si>
  <si>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</si>
  <si>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</si>
  <si>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</si>
  <si>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</si>
  <si>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</si>
  <si>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</si>
  <si>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</si>
  <si>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</si>
  <si>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</si>
  <si>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</si>
  <si>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</si>
  <si>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</si>
  <si>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</si>
  <si>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</si>
  <si>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</si>
  <si>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</si>
  <si>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</si>
  <si>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</si>
  <si>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</si>
  <si>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</si>
  <si>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</si>
  <si>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</si>
  <si>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</si>
  <si>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</si>
  <si>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</si>
  <si>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</si>
  <si>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</si>
  <si>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</si>
  <si>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</si>
  <si>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</si>
  <si>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</si>
  <si>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</si>
  <si>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</si>
  <si>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</si>
  <si>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</si>
  <si>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</si>
  <si>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</si>
  <si>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</si>
  <si>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</si>
  <si>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</si>
  <si>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</si>
  <si>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</si>
  <si>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</si>
  <si>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</si>
  <si>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</si>
  <si>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</si>
  <si>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</si>
  <si>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</si>
  <si>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</si>
  <si>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</si>
  <si>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</si>
  <si>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</si>
  <si>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</si>
  <si>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</si>
  <si>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</si>
  <si>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</si>
  <si>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</si>
  <si>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</si>
  <si>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</si>
  <si>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</si>
  <si>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</si>
  <si>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</si>
  <si>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</si>
  <si>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</si>
  <si>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</si>
  <si>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</si>
  <si>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</si>
  <si>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</si>
  <si>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</si>
  <si>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</si>
  <si>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</si>
  <si>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</si>
  <si>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</si>
  <si>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</si>
  <si>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</si>
  <si>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</si>
  <si>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</si>
  <si>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</si>
  <si>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</si>
  <si>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</si>
  <si>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</si>
  <si>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</si>
  <si>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</si>
  <si>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</si>
  <si>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</si>
  <si>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</si>
  <si>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</si>
  <si>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</si>
  <si>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</si>
  <si>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</si>
  <si>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</si>
  <si>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</si>
  <si>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</si>
  <si>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</si>
  <si>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</si>
  <si>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</si>
  <si>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</si>
  <si>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</si>
  <si>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</si>
  <si>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</si>
  <si>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</si>
  <si>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</si>
  <si>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</si>
  <si>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</si>
  <si>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</si>
  <si>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</si>
  <si>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</si>
  <si>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</si>
  <si>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</si>
  <si>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</si>
  <si>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</si>
  <si>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</si>
  <si>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</si>
  <si>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</si>
  <si>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</si>
  <si>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</si>
  <si>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</si>
  <si>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</si>
  <si>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</si>
  <si>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</si>
  <si>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</si>
  <si>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</si>
  <si>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</si>
  <si>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</si>
  <si>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</si>
  <si>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</si>
  <si>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</si>
  <si>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</si>
  <si>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</si>
  <si>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</si>
  <si>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</si>
  <si>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</si>
  <si>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</si>
  <si>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</si>
  <si>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</si>
  <si>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</si>
  <si>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</si>
  <si>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</si>
  <si>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</si>
  <si>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</si>
  <si>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</si>
  <si>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</si>
  <si>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</si>
  <si>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</si>
  <si>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</si>
  <si>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</si>
  <si>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</si>
  <si>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</si>
  <si>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</si>
  <si>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</si>
  <si>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</si>
  <si>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</si>
  <si>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</si>
  <si>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</si>
  <si>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</si>
  <si>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</si>
  <si>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</si>
  <si>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</si>
  <si>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</si>
  <si>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</si>
  <si>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</si>
  <si>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</si>
  <si>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</si>
  <si>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</si>
  <si>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</si>
  <si>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</si>
  <si>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</si>
  <si>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</si>
  <si>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</si>
  <si>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</si>
  <si>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</si>
  <si>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</si>
  <si>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</si>
  <si>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</si>
  <si>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</si>
  <si>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</si>
  <si>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</si>
  <si>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</si>
  <si>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</si>
  <si>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</si>
  <si>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</si>
  <si>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</si>
  <si>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</si>
  <si>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</si>
  <si>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</si>
  <si>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</si>
  <si>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</si>
  <si>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</si>
  <si>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</si>
  <si>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</si>
  <si>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</si>
  <si>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</si>
  <si>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</si>
  <si>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</si>
  <si>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</si>
  <si>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</si>
  <si>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</si>
  <si>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</si>
  <si>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</si>
  <si>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</si>
  <si>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</si>
  <si>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</si>
  <si>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</si>
  <si>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</si>
  <si>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</si>
  <si>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</si>
  <si>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</si>
  <si>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</si>
  <si>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</si>
  <si>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</si>
  <si>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</si>
  <si>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</si>
  <si>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</si>
  <si>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</si>
  <si>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</si>
  <si>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</si>
  <si>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</si>
  <si>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</si>
  <si>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</si>
  <si>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</si>
  <si>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</si>
  <si>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</si>
  <si>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</si>
  <si>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</si>
  <si>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</si>
  <si>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</si>
  <si>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</si>
  <si>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</si>
  <si>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</si>
  <si>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</si>
  <si>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</si>
  <si>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</si>
  <si>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</si>
  <si>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</si>
  <si>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</si>
  <si>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</si>
  <si>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</si>
  <si>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</si>
  <si>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</si>
  <si>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</si>
  <si>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</si>
  <si>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</si>
  <si>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</si>
  <si>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</si>
  <si>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</si>
  <si>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</si>
  <si>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</si>
  <si>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</si>
  <si>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</si>
  <si>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</si>
  <si>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</si>
  <si>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</si>
  <si>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</si>
  <si>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</si>
  <si>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</si>
  <si>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</si>
  <si>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</si>
  <si>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</si>
  <si>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</si>
  <si>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</si>
  <si>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</si>
  <si>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</si>
  <si>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</si>
  <si>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</si>
  <si>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</si>
  <si>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</si>
  <si>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</si>
  <si>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</si>
  <si>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</si>
  <si>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</si>
  <si>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</si>
  <si>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</si>
  <si>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</si>
  <si>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</si>
  <si>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</si>
  <si>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</si>
  <si>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</si>
  <si>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</si>
  <si>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</si>
  <si>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</si>
  <si>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</si>
  <si>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</si>
  <si>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</si>
  <si>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</si>
  <si>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</si>
  <si>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</si>
  <si>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</si>
  <si>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</si>
  <si>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</si>
  <si>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</si>
  <si>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</si>
  <si>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</si>
  <si>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</si>
  <si>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</si>
  <si>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</si>
  <si>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</si>
  <si>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</si>
  <si>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</si>
  <si>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</si>
  <si>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</si>
  <si>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</si>
  <si>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</si>
  <si>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</si>
  <si>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</si>
  <si>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</si>
  <si>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</si>
  <si>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</si>
  <si>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</si>
  <si>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</si>
  <si>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</si>
  <si>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</si>
  <si>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</si>
  <si>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</si>
  <si>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</si>
  <si>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</si>
  <si>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</si>
  <si>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</si>
  <si>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</si>
  <si>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</si>
  <si>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</si>
  <si>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</si>
  <si>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</si>
  <si>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</si>
  <si>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</si>
  <si>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</si>
  <si>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</si>
  <si>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</si>
  <si>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</si>
  <si>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</si>
  <si>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</si>
  <si>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</si>
  <si>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</si>
  <si>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</si>
  <si>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</si>
  <si>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</si>
  <si>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</si>
  <si>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</si>
  <si>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</si>
  <si>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</si>
  <si>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</si>
  <si>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</si>
  <si>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</si>
  <si>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</si>
  <si>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</si>
  <si>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</si>
  <si>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</si>
  <si>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</si>
  <si>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</si>
  <si>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</si>
  <si>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</si>
  <si>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</si>
  <si>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</si>
  <si>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</si>
  <si>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</si>
  <si>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</si>
  <si>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</si>
  <si>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</si>
  <si>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</si>
  <si>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</si>
  <si>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</si>
  <si>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</si>
  <si>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</si>
  <si>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</si>
  <si>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</si>
  <si>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</si>
  <si>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</si>
  <si>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</si>
  <si>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</si>
  <si>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</si>
  <si>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</si>
  <si>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</si>
  <si>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</si>
  <si>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</si>
  <si>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</si>
  <si>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</si>
  <si>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</si>
  <si>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</si>
  <si>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</si>
  <si>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</si>
  <si>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</si>
  <si>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</si>
  <si>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</si>
  <si>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</si>
  <si>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</si>
  <si>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</si>
  <si>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</si>
  <si>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</si>
  <si>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</si>
  <si>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</si>
  <si>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</si>
  <si>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</si>
  <si>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</si>
  <si>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</si>
  <si>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</si>
  <si>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</si>
  <si>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</si>
  <si>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</si>
  <si>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</si>
  <si>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</si>
  <si>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</si>
  <si>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</si>
  <si>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</si>
  <si>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</si>
  <si>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</si>
  <si>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</si>
  <si>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</si>
  <si>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</si>
  <si>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</si>
  <si>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</si>
  <si>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</si>
  <si>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</si>
  <si>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</si>
  <si>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</si>
  <si>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</si>
  <si>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</si>
  <si>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</si>
  <si>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</si>
  <si>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</si>
  <si>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</si>
  <si>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</si>
  <si>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</si>
  <si>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</si>
  <si>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</si>
  <si>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</si>
  <si>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</si>
  <si>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</si>
  <si>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</si>
  <si>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</si>
  <si>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</si>
  <si>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</si>
  <si>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</si>
  <si>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</si>
  <si>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</si>
  <si>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</si>
  <si>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</si>
  <si>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</si>
  <si>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</si>
  <si>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</si>
  <si>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</si>
  <si>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</si>
  <si>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</si>
  <si>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</si>
  <si>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</si>
  <si>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</si>
  <si>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</si>
  <si>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</si>
  <si>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</si>
  <si>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</si>
  <si>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</si>
  <si>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</si>
  <si>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</si>
  <si>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</si>
  <si>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</si>
  <si>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</si>
  <si>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</si>
  <si>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</si>
  <si>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</si>
  <si>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</si>
  <si>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</si>
  <si>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</si>
  <si>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</si>
  <si>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</si>
  <si>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</si>
  <si>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</si>
  <si>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</si>
  <si>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</si>
  <si>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</si>
  <si>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</si>
  <si>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</si>
  <si>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</si>
  <si>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</si>
  <si>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</si>
  <si>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</si>
  <si>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</si>
  <si>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</si>
  <si>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</si>
  <si>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</si>
  <si>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</si>
  <si>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</si>
  <si>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</si>
  <si>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</si>
  <si>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</si>
  <si>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</si>
  <si>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</si>
  <si>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</si>
  <si>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</si>
  <si>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</si>
  <si>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</si>
  <si>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</si>
  <si>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</si>
  <si>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</si>
  <si>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</si>
  <si>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</si>
  <si>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</si>
  <si>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</si>
  <si>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</si>
  <si>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</si>
  <si>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</si>
  <si>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</si>
  <si>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</si>
  <si>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</si>
  <si>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</si>
  <si>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</si>
  <si>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</si>
  <si>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</si>
  <si>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</si>
  <si>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</si>
  <si>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</si>
  <si>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</si>
  <si>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</si>
  <si>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</si>
  <si>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</si>
  <si>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</si>
  <si>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</si>
  <si>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</si>
  <si>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</si>
  <si>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</si>
  <si>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</si>
  <si>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</si>
  <si>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</si>
  <si>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</si>
  <si>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</si>
  <si>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</si>
  <si>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</si>
  <si>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</si>
  <si>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</si>
  <si>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</si>
  <si>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</si>
  <si>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</si>
  <si>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</si>
  <si>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</si>
  <si>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</si>
  <si>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</si>
  <si>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</si>
  <si>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</si>
  <si>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</si>
  <si>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</si>
  <si>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</si>
  <si>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</si>
  <si>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</si>
  <si>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</si>
  <si>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</si>
  <si>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</si>
  <si>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</si>
  <si>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</si>
  <si>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</si>
  <si>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</si>
  <si>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</si>
  <si>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</si>
  <si>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</si>
  <si>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</si>
  <si>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</si>
  <si>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</si>
  <si>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</si>
  <si>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</si>
  <si>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</si>
  <si>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</si>
  <si>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</si>
  <si>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</si>
  <si>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</si>
  <si>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</si>
  <si>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</si>
  <si>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</si>
  <si>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</si>
  <si>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</si>
  <si>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</si>
  <si>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</si>
  <si>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</si>
  <si>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</si>
  <si>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</si>
  <si>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</si>
  <si>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</si>
  <si>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</si>
  <si>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</si>
  <si>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</si>
  <si>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</si>
  <si>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</si>
  <si>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</si>
  <si>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</si>
  <si>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</si>
  <si>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</si>
  <si>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</si>
  <si>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</si>
  <si>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</si>
  <si>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</si>
  <si>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</si>
  <si>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</si>
  <si>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</si>
  <si>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</si>
  <si>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</si>
  <si>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</si>
  <si>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</si>
  <si>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</si>
  <si>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</si>
  <si>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</si>
  <si>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</si>
  <si>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</si>
  <si>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</si>
  <si>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</si>
  <si>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</si>
  <si>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</si>
  <si>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</si>
  <si>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</si>
  <si>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</si>
  <si>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</si>
  <si>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</si>
  <si>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</si>
  <si>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</si>
  <si>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</si>
  <si>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</si>
  <si>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</si>
  <si>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</si>
  <si>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</si>
  <si>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</si>
  <si>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</si>
  <si>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</si>
  <si>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</si>
  <si>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</si>
  <si>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</si>
  <si>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</si>
  <si>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</si>
  <si>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</si>
  <si>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</si>
  <si>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</si>
  <si>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</si>
  <si>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</si>
  <si>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</si>
  <si>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</si>
  <si>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</si>
  <si>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</si>
  <si>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</si>
  <si>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</si>
  <si>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</si>
  <si>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</si>
  <si>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</si>
  <si>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</si>
  <si>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</si>
  <si>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</si>
  <si>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</si>
  <si>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</si>
  <si>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</si>
  <si>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</si>
  <si>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</si>
  <si>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</si>
  <si>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</si>
  <si>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</si>
  <si>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</si>
  <si>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</si>
  <si>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</si>
  <si>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</si>
  <si>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</si>
  <si>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</si>
  <si>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</si>
  <si>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</si>
  <si>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</si>
  <si>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</si>
  <si>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</si>
  <si>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</si>
  <si>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</si>
  <si>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</si>
  <si>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</si>
  <si>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</si>
  <si>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</si>
  <si>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</si>
  <si>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</si>
  <si>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</si>
  <si>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</si>
  <si>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</si>
  <si>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</si>
  <si>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</si>
  <si>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</si>
  <si>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</si>
  <si>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</si>
  <si>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</si>
  <si>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</si>
  <si>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</si>
  <si>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</si>
  <si>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</si>
  <si>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</si>
  <si>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</si>
  <si>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</si>
  <si>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</si>
  <si>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</si>
  <si>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</si>
  <si>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</si>
  <si>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</si>
  <si>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</si>
  <si>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</si>
  <si>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</si>
  <si>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</si>
  <si>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</si>
  <si>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</si>
  <si>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</si>
  <si>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</si>
  <si>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</si>
  <si>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</si>
  <si>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</si>
  <si>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</si>
  <si>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</si>
  <si>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</si>
  <si>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</si>
  <si>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</si>
  <si>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</si>
  <si>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</si>
  <si>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</si>
  <si>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</si>
  <si>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</si>
  <si>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</si>
  <si>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</si>
  <si>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</si>
  <si>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</si>
  <si>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</si>
  <si>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</si>
  <si>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</si>
  <si>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</si>
  <si>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</si>
  <si>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</si>
  <si>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</si>
  <si>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</si>
  <si>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</si>
  <si>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</si>
  <si>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</si>
  <si>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</si>
  <si>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</si>
  <si>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</si>
  <si>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</si>
  <si>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</si>
  <si>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</si>
  <si>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</si>
  <si>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</si>
  <si>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</si>
  <si>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</si>
  <si>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</si>
  <si>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</si>
  <si>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</si>
  <si>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</si>
  <si>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</si>
  <si>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</si>
  <si>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</si>
  <si>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</si>
  <si>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</si>
  <si>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</si>
  <si>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</si>
  <si>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</si>
  <si>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</si>
  <si>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</si>
  <si>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</si>
  <si>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</si>
  <si>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</si>
  <si>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</si>
  <si>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</si>
  <si>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</si>
  <si>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</si>
  <si>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</si>
  <si>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</si>
  <si>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</si>
  <si>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</si>
  <si>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</si>
  <si>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</si>
  <si>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</si>
  <si>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</si>
  <si>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</si>
  <si>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</si>
  <si>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</si>
  <si>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</si>
  <si>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</si>
  <si>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</si>
  <si>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</si>
  <si>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</si>
  <si>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</si>
  <si>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</si>
  <si>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</si>
  <si>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</si>
  <si>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</si>
  <si>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</si>
  <si>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</si>
  <si>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</si>
  <si>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</si>
  <si>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</si>
  <si>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</si>
  <si>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</si>
  <si>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</si>
  <si>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</si>
  <si>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</si>
  <si>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</si>
  <si>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</si>
  <si>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</si>
  <si>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</si>
  <si>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</si>
  <si>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</si>
  <si>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</si>
  <si>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</si>
  <si>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</si>
  <si>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</si>
  <si>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</si>
  <si>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</si>
  <si>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</si>
  <si>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</si>
  <si>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</si>
  <si>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</si>
  <si>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</si>
  <si>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</si>
  <si>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</si>
  <si>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</si>
  <si>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</si>
  <si>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</si>
  <si>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</si>
  <si>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</si>
  <si>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</si>
  <si>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</si>
  <si>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</si>
  <si>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</si>
  <si>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</si>
  <si>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</si>
  <si>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</si>
  <si>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</si>
  <si>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</si>
  <si>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</si>
  <si>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</si>
  <si>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</si>
  <si>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</si>
  <si>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</si>
  <si>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</si>
  <si>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</si>
  <si>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</si>
  <si>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</si>
  <si>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</si>
  <si>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</si>
  <si>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</si>
  <si>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</si>
  <si>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</si>
  <si>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</si>
  <si>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</si>
  <si>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</si>
  <si>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</si>
  <si>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</si>
  <si>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</si>
  <si>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</si>
  <si>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</si>
  <si>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</si>
  <si>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</si>
  <si>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</si>
  <si>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</si>
  <si>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</si>
  <si>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</si>
  <si>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</si>
  <si>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</si>
  <si>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</si>
  <si>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</si>
  <si>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</si>
  <si>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</si>
  <si>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</si>
  <si>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</si>
  <si>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</si>
  <si>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</si>
  <si>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</si>
  <si>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</si>
  <si>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</si>
  <si>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</si>
  <si>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</si>
  <si>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</si>
  <si>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</si>
  <si>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</si>
  <si>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</si>
  <si>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</si>
  <si>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</si>
  <si>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</si>
  <si>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</si>
  <si>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</si>
  <si>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</si>
  <si>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</si>
  <si>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</si>
  <si>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</si>
  <si>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</si>
  <si>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</si>
  <si>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</si>
  <si>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</si>
  <si>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</si>
  <si>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</si>
  <si>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</si>
  <si>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</si>
  <si>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</si>
  <si>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</si>
  <si>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</si>
  <si>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</si>
  <si>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</si>
  <si>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</si>
  <si>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</si>
  <si>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</si>
  <si>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</si>
  <si>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</si>
  <si>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</si>
  <si>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</si>
  <si>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</si>
  <si>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</si>
  <si>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</si>
  <si>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</si>
  <si>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</si>
  <si>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</si>
  <si>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</si>
  <si>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</si>
  <si>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</si>
  <si>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</si>
  <si>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</si>
  <si>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</si>
  <si>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</si>
  <si>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</si>
  <si>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</si>
  <si>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</si>
  <si>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</si>
  <si>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</si>
  <si>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</si>
  <si>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</si>
  <si>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</si>
  <si>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</si>
  <si>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</si>
  <si>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</si>
  <si>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</si>
  <si>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</si>
  <si>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</si>
  <si>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</si>
  <si>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</si>
  <si>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</si>
  <si>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</si>
  <si>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</si>
  <si>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</si>
  <si>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</si>
  <si>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</si>
  <si>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</si>
  <si>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</si>
  <si>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</si>
  <si>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</si>
  <si>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</si>
  <si>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</si>
  <si>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</si>
  <si>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</si>
  <si>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</si>
  <si>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</si>
  <si>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</si>
  <si>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</si>
  <si>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</si>
  <si>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</si>
  <si>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</si>
  <si>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</si>
  <si>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</si>
  <si>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</si>
  <si>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</si>
  <si>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</si>
  <si>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</si>
  <si>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</si>
  <si>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</si>
  <si>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</si>
  <si>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</si>
  <si>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</si>
  <si>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</si>
  <si>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</si>
  <si>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</si>
  <si>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</si>
  <si>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</si>
  <si>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</si>
  <si>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</si>
  <si>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</si>
  <si>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</si>
  <si>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</si>
  <si>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</si>
  <si>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</si>
  <si>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</si>
  <si>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</si>
  <si>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</si>
  <si>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</si>
  <si>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</si>
  <si>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</si>
  <si>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</si>
  <si>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</si>
  <si>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</si>
  <si>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</si>
  <si>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</si>
  <si>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</si>
  <si>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</si>
  <si>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</si>
  <si>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</si>
  <si>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</si>
  <si>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</si>
  <si>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</si>
  <si>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</si>
  <si>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</si>
  <si>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</si>
  <si>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</si>
  <si>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</si>
  <si>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</si>
  <si>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</si>
  <si>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</si>
  <si>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</si>
  <si>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</si>
  <si>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</si>
  <si>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</si>
  <si>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</si>
  <si>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</si>
  <si>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</si>
  <si>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</si>
  <si>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</si>
  <si>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</si>
  <si>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</si>
  <si>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</si>
  <si>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</si>
  <si>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</si>
  <si>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</si>
  <si>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</si>
  <si>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</si>
  <si>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</si>
  <si>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</si>
  <si>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</si>
  <si>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</si>
  <si>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</si>
  <si>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</si>
  <si>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</si>
  <si>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</si>
  <si>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</si>
  <si>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</si>
  <si>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</si>
  <si>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</si>
  <si>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</si>
  <si>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</si>
  <si>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</si>
  <si>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</si>
  <si>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</si>
  <si>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</si>
  <si>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</si>
  <si>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</si>
  <si>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</si>
  <si>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</si>
  <si>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</si>
  <si>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</si>
  <si>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</si>
  <si>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</si>
  <si>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</si>
  <si>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</si>
  <si>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</si>
  <si>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</si>
  <si>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</si>
  <si>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</si>
  <si>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</si>
  <si>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</si>
  <si>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</si>
  <si>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</si>
  <si>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</si>
  <si>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</si>
  <si>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</si>
  <si>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</si>
  <si>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</si>
  <si>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</si>
  <si>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</si>
  <si>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</si>
  <si>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</si>
  <si>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</si>
  <si>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</si>
  <si>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</si>
  <si>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</si>
  <si>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</si>
  <si>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</si>
  <si>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</si>
  <si>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</si>
  <si>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</si>
  <si>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</si>
  <si>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</si>
  <si>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</si>
  <si>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</si>
  <si>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</si>
  <si>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</si>
  <si>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</si>
  <si>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</si>
  <si>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</si>
  <si>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</si>
  <si>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</si>
  <si>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</si>
  <si>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</si>
  <si>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</si>
  <si>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</si>
  <si>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</si>
  <si>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</si>
  <si>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</si>
  <si>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</si>
  <si>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</si>
  <si>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</si>
  <si>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</si>
  <si>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</si>
  <si>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</si>
  <si>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</si>
  <si>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</si>
  <si>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</si>
  <si>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</si>
  <si>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</si>
  <si>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</si>
  <si>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</si>
  <si>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</si>
  <si>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</si>
  <si>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</si>
  <si>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</si>
  <si>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</si>
  <si>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</si>
  <si>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</si>
  <si>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</si>
  <si>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</si>
  <si>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</si>
  <si>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</si>
  <si>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</si>
  <si>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</si>
  <si>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</si>
  <si>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</si>
  <si>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</si>
  <si>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</si>
  <si>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</si>
  <si>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</si>
  <si>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</si>
  <si>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</si>
  <si>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</si>
  <si>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</si>
  <si>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</si>
  <si>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</si>
  <si>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</si>
  <si>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</si>
  <si>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</si>
  <si>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</si>
  <si>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</si>
  <si>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</si>
  <si>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</si>
  <si>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</si>
  <si>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</si>
  <si>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</si>
  <si>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</si>
  <si>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</si>
  <si>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</si>
  <si>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</si>
  <si>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</si>
  <si>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</si>
  <si>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</si>
  <si>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</si>
  <si>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</si>
  <si>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</si>
  <si>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</si>
  <si>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</si>
  <si>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</si>
  <si>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</si>
  <si>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</si>
  <si>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</si>
  <si>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</si>
  <si>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</si>
  <si>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</si>
  <si>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</si>
  <si>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</si>
  <si>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</si>
  <si>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</si>
  <si>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</si>
  <si>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</si>
  <si>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</si>
  <si>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</si>
  <si>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</si>
  <si>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</si>
  <si>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</si>
  <si>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</si>
  <si>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</si>
  <si>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</si>
  <si>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</si>
  <si>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</si>
  <si>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</si>
  <si>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</si>
  <si>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</si>
  <si>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</si>
  <si>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</si>
  <si>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</si>
  <si>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</si>
  <si>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</si>
  <si>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</si>
  <si>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</si>
  <si>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</si>
  <si>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</si>
  <si>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</si>
  <si>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</si>
  <si>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</si>
  <si>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</si>
  <si>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</si>
  <si>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</si>
  <si>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</si>
  <si>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</si>
  <si>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</si>
  <si>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</si>
  <si>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</si>
  <si>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</si>
  <si>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</si>
  <si>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</si>
  <si>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</si>
  <si>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</si>
  <si>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</si>
  <si>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</si>
  <si>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</si>
  <si>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</si>
  <si>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</si>
  <si>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</si>
  <si>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</si>
  <si>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</si>
  <si>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</si>
  <si>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</si>
  <si>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</si>
  <si>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</si>
  <si>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</si>
  <si>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</si>
  <si>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</si>
  <si>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</si>
  <si>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</si>
  <si>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</si>
  <si>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</si>
  <si>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</si>
  <si>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</si>
  <si>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</si>
  <si>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</si>
  <si>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</si>
  <si>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</si>
  <si>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</si>
  <si>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</si>
  <si>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</si>
  <si>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</si>
  <si>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</si>
  <si>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</si>
  <si>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</si>
  <si>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</si>
  <si>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</si>
  <si>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</si>
  <si>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</si>
  <si>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</si>
  <si>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</si>
  <si>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</si>
  <si>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</si>
  <si>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</si>
  <si>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</si>
  <si>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</si>
  <si>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</si>
  <si>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</si>
  <si>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</si>
  <si>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</si>
  <si>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</si>
  <si>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</si>
  <si>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</si>
  <si>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</si>
  <si>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</si>
  <si>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</si>
  <si>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</si>
  <si>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</si>
  <si>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</si>
  <si>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</si>
  <si>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</si>
  <si>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</si>
  <si>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</si>
  <si>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</si>
  <si>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</si>
  <si>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</si>
  <si>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</si>
  <si>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</si>
  <si>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</si>
  <si>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</si>
  <si>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</si>
  <si>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</si>
  <si>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</si>
  <si>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</si>
  <si>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</si>
  <si>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</si>
  <si>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</si>
  <si>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</si>
  <si>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</si>
  <si>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</si>
  <si>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</si>
  <si>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</si>
  <si>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</si>
  <si>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</si>
  <si>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</si>
  <si>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</si>
  <si>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</si>
  <si>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</si>
  <si>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</si>
  <si>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</si>
  <si>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</si>
  <si>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</si>
  <si>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</si>
  <si>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</si>
  <si>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</si>
  <si>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</si>
  <si>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</si>
  <si>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</si>
  <si>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</si>
  <si>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</si>
  <si>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</si>
  <si>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</si>
  <si>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</si>
  <si>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</si>
  <si>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</si>
  <si>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</si>
  <si>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</si>
  <si>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</si>
  <si>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</si>
  <si>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</si>
  <si>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</si>
  <si>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</si>
  <si>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</si>
  <si>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</si>
  <si>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</si>
  <si>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</si>
  <si>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</si>
  <si>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</si>
  <si>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</si>
  <si>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</si>
  <si>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</si>
  <si>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</si>
  <si>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</si>
  <si>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</si>
  <si>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</si>
  <si>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</si>
  <si>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</si>
  <si>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</si>
  <si>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</si>
  <si>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</si>
  <si>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</si>
  <si>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</si>
  <si>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</si>
  <si>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</si>
  <si>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</si>
  <si>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</si>
  <si>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</si>
  <si>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</si>
  <si>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</si>
  <si>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</si>
  <si>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</si>
  <si>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</si>
  <si>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</si>
  <si>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</si>
  <si>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</si>
  <si>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</si>
  <si>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</si>
  <si>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</si>
  <si>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</si>
  <si>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</si>
  <si>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</si>
  <si>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</si>
  <si>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</si>
  <si>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</si>
  <si>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</si>
  <si>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</si>
  <si>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</si>
  <si>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</si>
  <si>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</si>
  <si>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</si>
  <si>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</si>
  <si>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</si>
  <si>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</si>
  <si>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</si>
  <si>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</si>
  <si>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</si>
  <si>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</si>
  <si>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</si>
  <si>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</si>
  <si>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</si>
  <si>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</si>
  <si>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</si>
  <si>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</si>
  <si>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</si>
  <si>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</si>
  <si>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</si>
  <si>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</si>
  <si>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</si>
  <si>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</si>
  <si>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</si>
  <si>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</si>
  <si>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</si>
  <si>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</si>
  <si>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</si>
  <si>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</si>
  <si>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</si>
  <si>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</si>
  <si>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</si>
  <si>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</si>
  <si>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</si>
  <si>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</si>
  <si>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</si>
  <si>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</si>
  <si>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</si>
  <si>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</si>
  <si>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</si>
  <si>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</si>
  <si>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</si>
  <si>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</si>
  <si>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</si>
  <si>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</si>
  <si>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</si>
  <si>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</si>
  <si>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</si>
  <si>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</si>
  <si>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</si>
  <si>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</si>
  <si>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</si>
  <si>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</si>
  <si>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</si>
  <si>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</si>
  <si>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</si>
  <si>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</si>
  <si>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</si>
  <si>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</si>
  <si>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</si>
  <si>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</si>
  <si>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</si>
  <si>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</si>
  <si>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</si>
  <si>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</si>
  <si>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</si>
  <si>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</si>
  <si>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</si>
  <si>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</si>
  <si>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</si>
  <si>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</si>
  <si>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</si>
  <si>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</si>
  <si>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</si>
  <si>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</si>
  <si>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</si>
  <si>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</si>
  <si>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</si>
  <si>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</si>
  <si>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</si>
  <si>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</si>
  <si>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</si>
  <si>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</si>
  <si>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</si>
  <si>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</si>
  <si>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</si>
  <si>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</si>
  <si>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</si>
  <si>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</si>
  <si>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</si>
  <si>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</si>
  <si>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</si>
  <si>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</si>
  <si>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</si>
  <si>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</si>
  <si>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</si>
  <si>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</si>
  <si>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</si>
  <si>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</si>
  <si>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</si>
  <si>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</si>
  <si>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</si>
  <si>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</si>
  <si>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</si>
  <si>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</si>
  <si>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</si>
  <si>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</si>
  <si>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</si>
  <si>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</si>
  <si>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</si>
  <si>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</si>
  <si>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</si>
  <si>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</si>
  <si>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</si>
  <si>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</si>
  <si>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</si>
  <si>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</si>
  <si>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</si>
  <si>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</si>
  <si>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</si>
  <si>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</si>
  <si>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</si>
  <si>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</si>
  <si>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</si>
  <si>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</si>
  <si>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</si>
  <si>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</si>
  <si>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</si>
  <si>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</si>
  <si>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</si>
  <si>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</si>
  <si>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</si>
  <si>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</si>
  <si>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</si>
  <si>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</si>
  <si>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</si>
  <si>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</si>
  <si>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</si>
  <si>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</si>
  <si>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</si>
  <si>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</si>
  <si>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</si>
  <si>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</si>
  <si>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</si>
  <si>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</si>
  <si>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</si>
  <si>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</si>
  <si>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</si>
  <si>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</si>
  <si>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</si>
  <si>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</si>
  <si>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</si>
  <si>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</si>
  <si>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</si>
  <si>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</si>
  <si>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</si>
  <si>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</si>
  <si>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</si>
  <si>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</si>
  <si>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</si>
  <si>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</si>
  <si>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</si>
  <si>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</si>
  <si>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</si>
  <si>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</si>
  <si>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</si>
  <si>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</si>
  <si>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</si>
  <si>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</si>
  <si>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</si>
  <si>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</si>
  <si>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</si>
  <si>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</si>
  <si>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</si>
  <si>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</si>
  <si>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</si>
  <si>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</si>
  <si>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</si>
  <si>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</si>
  <si>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</si>
  <si>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</si>
  <si>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</si>
  <si>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</si>
  <si>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</si>
  <si>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</si>
  <si>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</si>
  <si>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</si>
  <si>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</si>
  <si>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</si>
  <si>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</si>
  <si>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</si>
  <si>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</si>
  <si>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</si>
  <si>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</si>
  <si>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</si>
  <si>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</si>
  <si>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</si>
  <si>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</si>
  <si>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</si>
  <si>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</si>
  <si>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</si>
  <si>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</si>
  <si>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</si>
  <si>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</si>
  <si>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</si>
  <si>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</si>
  <si>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</si>
  <si>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</si>
  <si>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</si>
  <si>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</si>
  <si>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</si>
  <si>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</si>
  <si>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</si>
  <si>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</si>
  <si>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</si>
  <si>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</si>
  <si>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</si>
  <si>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</si>
  <si>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</si>
  <si>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</si>
  <si>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</si>
  <si>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</si>
  <si>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</si>
  <si>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</si>
  <si>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</si>
  <si>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</si>
  <si>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</si>
  <si>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</si>
  <si>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</si>
  <si>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</si>
  <si>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</si>
  <si>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</si>
  <si>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</si>
  <si>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</si>
  <si>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</si>
  <si>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</si>
  <si>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</si>
  <si>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</si>
  <si>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</si>
  <si>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</si>
  <si>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</si>
  <si>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</si>
  <si>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</si>
  <si>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</si>
  <si>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</si>
  <si>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</si>
  <si>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</si>
  <si>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</si>
  <si>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</si>
  <si>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</si>
  <si>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</si>
  <si>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</si>
  <si>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</si>
  <si>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</si>
  <si>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</si>
  <si>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</si>
  <si>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</si>
  <si>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</si>
  <si>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</si>
  <si>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</si>
  <si>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</si>
  <si>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</si>
  <si>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</si>
  <si>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</si>
  <si>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</si>
  <si>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</si>
  <si>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</si>
  <si>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</si>
  <si>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</si>
  <si>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</si>
  <si>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</si>
  <si>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</si>
  <si>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</si>
  <si>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</si>
  <si>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 Donations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</si>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</sst>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2" fillId="0" borderId="0" xfId="0" applyNumberFormat="1" applyFont="1" applyAlignment="1">
      <alignment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0" fontId="3" fillId="0" borderId="0" xfId="0" applyNumberFormat="1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49" fontId="3" fillId="0" borderId="0" xfId="0" applyNumberFormat="1" applyFont="1"/>
    <xf numFmtId="14" fontId="3" fillId="0" borderId="0" xfId="0" applyNumberFormat="1" applyFont="1"/>
    <xf numFmtId="0" fontId="3" fillId="0" borderId="0" xfId="0" applyFont="1" applyAlignment="1"/>
    <xf numFmtId="0" fontId="3" fillId="0" borderId="0" xfId="0" applyNumberFormat="1" applyFont="1" applyAlignment="1"/>
    <xf numFmtId="0" fontId="2" fillId="0" borderId="0" xfId="0" applyFont="1" applyAlignment="1"/>
    <xf numFmtId="44" fontId="2" fillId="0" borderId="0" xfId="0" applyNumberFormat="1" applyFont="1" applyAlignment="1"/>
    <xf numFmtId="164" fontId="2" fillId="0" borderId="0" xfId="0" applyNumberFormat="1" applyFont="1" applyAlignment="1"/>
    <xf numFmtId="49" fontId="2" fillId="0" borderId="0" xfId="0" applyNumberFormat="1" applyFont="1" applyAlignment="1"/>
    <xf numFmtId="14" fontId="2" fillId="0" borderId="0" xfId="0" applyNumberFormat="1" applyFont="1" applyAlignment="1"/>
    <xf numFmtId="44" fontId="3" fillId="0" borderId="0" xfId="0" applyNumberFormat="1" applyFont="1" applyAlignment="1"/>
    <xf numFmtId="164" fontId="3" fillId="0" borderId="0" xfId="0" applyNumberFormat="1" applyFont="1" applyAlignment="1"/>
    <xf numFmtId="49" fontId="3" fillId="0" borderId="0" xfId="0" applyNumberFormat="1" applyFont="1" applyAlignment="1"/>
    <xf numFmtId="14" fontId="3" fillId="0" borderId="0" xfId="0" applyNumberFormat="1" applyFont="1" applyAlignment="1"/>
    <xf numFmtId="0" fontId="4" fillId="0" borderId="0" xfId="0" applyFont="1"/>
    <xf numFmtId="168" fontId="4" fillId="0" borderId="0" xfId="0" applyNumberFormat="1" applyFont="1"/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3300"/>
      <color rgb="FFF5C7C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322624271202741"/>
          <c:y val="4.52956480876571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E0-4D05-B04A-04F5A92B1AB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E0-4D05-B04A-04F5A92B1AB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E0-4D05-B04A-04F5A92B1AB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E0-4D05-B04A-04F5A92B1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155807"/>
        <c:axId val="143159551"/>
      </c:barChart>
      <c:catAx>
        <c:axId val="14315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9551"/>
        <c:crosses val="autoZero"/>
        <c:auto val="1"/>
        <c:lblAlgn val="ctr"/>
        <c:lblOffset val="100"/>
        <c:noMultiLvlLbl val="0"/>
      </c:catAx>
      <c:valAx>
        <c:axId val="14315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 - ALL</a:t>
            </a:r>
            <a:endParaRPr lang="en-US"/>
          </a:p>
        </c:rich>
      </c:tx>
      <c:layout>
        <c:manualLayout>
          <c:xMode val="edge"/>
          <c:yMode val="edge"/>
          <c:x val="0.4053891184573003"/>
          <c:y val="7.28480368525362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A6-4F8C-AEEA-C2DB5273880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A6-4F8C-AEEA-C2DB5273880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A6-4F8C-AEEA-C2DB5273880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A6-4F8C-AEEA-C2DB52738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8513855"/>
        <c:axId val="858504287"/>
      </c:barChart>
      <c:catAx>
        <c:axId val="85851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504287"/>
        <c:crosses val="autoZero"/>
        <c:auto val="1"/>
        <c:lblAlgn val="ctr"/>
        <c:lblOffset val="100"/>
        <c:noMultiLvlLbl val="0"/>
      </c:catAx>
      <c:valAx>
        <c:axId val="85850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51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9377077865266843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8-4E5B-B276-259F905E63FF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E8-4E5B-B276-259F905E63FF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E8-4E5B-B276-259F905E63FF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E8-4E5B-B276-259F905E6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644863"/>
        <c:axId val="144320447"/>
      </c:lineChart>
      <c:catAx>
        <c:axId val="14264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20447"/>
        <c:crosses val="autoZero"/>
        <c:auto val="1"/>
        <c:lblAlgn val="ctr"/>
        <c:lblOffset val="100"/>
        <c:noMultiLvlLbl val="0"/>
      </c:catAx>
      <c:valAx>
        <c:axId val="14432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4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3D4DDED-1291-4BBF-9355-5C6090D205E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81ED41C-E65D-4699-A842-AEA35927064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AB8E8DA-50E2-43A7-B191-EF5F8A91A3EF}">
  <sheetPr/>
  <sheetViews>
    <sheetView tabSelected="1" zoomScale="5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7184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A7B19CC-9674-473C-BB98-B503F23F6EC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343102B-DF41-4D66-A1C0-E826E3AB549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5769" cy="627184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365760</xdr:colOff>
      <xdr:row>5</xdr:row>
      <xdr:rowOff>190500</xdr:rowOff>
    </xdr:from>
    <xdr:to>
      <xdr:col>6</xdr:col>
      <xdr:colOff>533400</xdr:colOff>
      <xdr:row>11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44C6323-0EC8-4687-A024-77E10C4D0A35}"/>
            </a:ext>
          </a:extLst>
        </xdr:cNvPr>
        <xdr:cNvSpPr txBox="1"/>
      </xdr:nvSpPr>
      <xdr:spPr>
        <a:xfrm>
          <a:off x="4716780" y="1181100"/>
          <a:ext cx="1996440" cy="1089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1.5.2 Module gave wrong formula</a:t>
          </a:r>
          <a:r>
            <a:rPr lang="en-US" sz="1100" baseline="0"/>
            <a:t> for Standard Deviation of "Pledged"....used "D" column vs. correct "E" column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2</xdr:row>
      <xdr:rowOff>3810</xdr:rowOff>
    </xdr:from>
    <xdr:to>
      <xdr:col>15</xdr:col>
      <xdr:colOff>441960</xdr:colOff>
      <xdr:row>20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B818D8-4AC1-4454-B13B-07AD9F8A3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106680</xdr:rowOff>
    </xdr:from>
    <xdr:to>
      <xdr:col>15</xdr:col>
      <xdr:colOff>388620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CC121D-D7F8-4E3D-9C9C-06C798229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3</xdr:row>
      <xdr:rowOff>64770</xdr:rowOff>
    </xdr:from>
    <xdr:to>
      <xdr:col>16</xdr:col>
      <xdr:colOff>182880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59A2AD-8594-4CE7-AB5E-ECD59F27C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y Bauman" refreshedDate="44375.59399212963" createdVersion="7" refreshedVersion="7" minRefreshableVersion="3" recordCount="4114" xr:uid="{EA2B8044-D02C-4200-8AE7-AD300E971D36}">
  <cacheSource type="worksheet">
    <worksheetSource ref="A1:R4115" sheet="Kickstarter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y Bauman" refreshedDate="44375.657973958332" createdVersion="7" refreshedVersion="7" minRefreshableVersion="3" recordCount="4114" xr:uid="{654FBFC2-05D4-4FCF-8A37-1D004674B4F4}">
  <cacheSource type="worksheet">
    <worksheetSource ref="A1:T4115" sheet="Kickstarter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x v="0"/>
    <s v="film &amp; video/television"/>
    <n v="137"/>
    <x v="0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x v="0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x v="0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x v="0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x v="0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x v="0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x v="0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x v="0"/>
    <s v="film &amp; video/television"/>
    <n v="101"/>
    <x v="7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x v="0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x v="0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x v="0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x v="0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x v="0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x v="0"/>
    <s v="film &amp; video/television"/>
    <n v="160"/>
    <x v="13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x v="0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x v="0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x v="0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x v="0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x v="0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x v="0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x v="0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x v="0"/>
    <s v="film &amp; video/television"/>
    <n v="109"/>
    <x v="21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x v="0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x v="0"/>
    <s v="film &amp; video/television"/>
    <n v="119"/>
    <x v="23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x v="0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x v="0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x v="0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x v="0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x v="0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x v="0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x v="0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x v="0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x v="0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x v="0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x v="0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x v="0"/>
    <s v="film &amp; video/television"/>
    <n v="167"/>
    <x v="35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x v="0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x v="0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x v="0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x v="0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x v="0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x v="0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x v="0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x v="0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x v="0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x v="0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x v="0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x v="0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x v="0"/>
    <s v="film &amp; video/television"/>
    <n v="108"/>
    <x v="48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x v="0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x v="0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x v="0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x v="0"/>
    <s v="film &amp; video/television"/>
    <n v="116"/>
    <x v="52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x v="0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x v="0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x v="0"/>
    <s v="film &amp; video/television"/>
    <n v="129"/>
    <x v="55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x v="0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x v="0"/>
    <s v="film &amp; video/television"/>
    <n v="102"/>
    <x v="57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x v="0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x v="0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x v="0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x v="0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x v="0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x v="0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x v="0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x v="0"/>
    <s v="film &amp; video/shorts"/>
    <n v="108"/>
    <x v="65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x v="0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x v="0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x v="0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x v="0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x v="0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x v="0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x v="0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x v="0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x v="0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x v="0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x v="0"/>
    <s v="film &amp; video/shorts"/>
    <n v="153"/>
    <x v="76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x v="0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x v="0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x v="0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x v="0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x v="0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x v="0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x v="0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x v="0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x v="0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x v="0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x v="0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x v="0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x v="0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x v="0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x v="0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x v="0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x v="0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x v="0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x v="0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x v="0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x v="0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x v="0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x v="0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x v="0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x v="0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x v="0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x v="0"/>
    <s v="film &amp; video/shorts"/>
    <n v="105"/>
    <x v="103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x v="0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x v="0"/>
    <s v="film &amp; video/shorts"/>
    <n v="107"/>
    <x v="104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x v="0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x v="0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x v="0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x v="0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x v="0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x v="0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x v="0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x v="0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x v="0"/>
    <s v="film &amp; video/shorts"/>
    <n v="103"/>
    <x v="113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x v="0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x v="0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x v="0"/>
    <s v="film &amp; video/shorts"/>
    <n v="100"/>
    <x v="116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x v="0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x v="0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x v="1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x v="1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x v="1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x v="1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x v="1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x v="1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x v="1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x v="1"/>
    <s v="film &amp; video/science fiction"/>
    <n v="2"/>
    <x v="12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x v="1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x v="1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x v="1"/>
    <s v="film &amp; video/science fiction"/>
    <n v="0"/>
    <x v="121"/>
    <x v="0"/>
    <x v="2"/>
  </r>
  <r>
    <n v="131"/>
    <s v="I (Canceled)"/>
    <s v="I"/>
    <x v="38"/>
    <x v="117"/>
    <x v="1"/>
    <x v="0"/>
    <s v="USD"/>
    <n v="1467763200"/>
    <n v="1466453161"/>
    <b v="0"/>
    <n v="0"/>
    <x v="1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x v="1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x v="1"/>
    <s v="film &amp; video/science fiction"/>
    <n v="0"/>
    <x v="121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x v="1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x v="1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x v="1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x v="1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x v="1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x v="1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x v="1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x v="1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x v="1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x v="1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x v="1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x v="1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x v="1"/>
    <s v="film &amp; video/science fiction"/>
    <n v="1"/>
    <x v="134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x v="1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x v="1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x v="1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x v="1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x v="1"/>
    <s v="film &amp; video/science fiction"/>
    <n v="0"/>
    <x v="13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x v="1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x v="1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x v="1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x v="1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x v="1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x v="1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x v="1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x v="1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x v="1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x v="1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x v="1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x v="1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x v="1"/>
    <s v="film &amp; video/drama"/>
    <n v="1"/>
    <x v="146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x v="1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x v="1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x v="1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x v="1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x v="1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x v="1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x v="1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x v="1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x v="1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x v="1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x v="1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x v="1"/>
    <s v="film &amp; video/drama"/>
    <n v="0"/>
    <x v="121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x v="1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x v="1"/>
    <s v="film &amp; video/drama"/>
    <n v="0"/>
    <x v="121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x v="1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x v="1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x v="1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x v="1"/>
    <s v="film &amp; video/drama"/>
    <n v="0"/>
    <x v="121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x v="1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x v="1"/>
    <s v="film &amp; video/drama"/>
    <n v="3"/>
    <x v="156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x v="1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x v="1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x v="1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x v="1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x v="1"/>
    <s v="film &amp; video/drama"/>
    <n v="0"/>
    <x v="15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x v="1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x v="1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x v="1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x v="1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x v="1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x v="1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x v="1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x v="1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x v="1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x v="1"/>
    <s v="film &amp; video/drama"/>
    <n v="0"/>
    <x v="121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x v="1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x v="1"/>
    <s v="film &amp; video/drama"/>
    <n v="58"/>
    <x v="166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x v="1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x v="1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x v="1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x v="1"/>
    <s v="film &amp; video/drama"/>
    <n v="16"/>
    <x v="169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x v="1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x v="1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x v="1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x v="1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x v="1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x v="1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x v="1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x v="1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x v="1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x v="1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x v="1"/>
    <s v="film &amp; video/drama"/>
    <n v="56"/>
    <x v="173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x v="1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x v="1"/>
    <s v="film &amp; video/drama"/>
    <n v="2"/>
    <x v="101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x v="1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x v="1"/>
    <s v="film &amp; video/drama"/>
    <n v="1"/>
    <x v="176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x v="1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x v="1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x v="1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x v="1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x v="1"/>
    <s v="film &amp; video/drama"/>
    <n v="0"/>
    <x v="121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x v="1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x v="1"/>
    <s v="film &amp; video/drama"/>
    <n v="0"/>
    <x v="121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x v="1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x v="1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x v="1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x v="1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x v="1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x v="1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x v="1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x v="1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x v="1"/>
    <s v="film &amp; video/drama"/>
    <n v="0"/>
    <x v="121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x v="1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x v="1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x v="1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x v="0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x v="0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x v="0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x v="0"/>
    <s v="film &amp; video/documentary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x v="0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x v="0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x v="0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x v="0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x v="0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x v="0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x v="0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x v="0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x v="0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x v="0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x v="0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x v="0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x v="0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x v="0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x v="0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x v="0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x v="0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x v="0"/>
    <s v="film &amp; video/documentary"/>
    <n v="107"/>
    <x v="203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x v="0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x v="0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x v="0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x v="0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x v="0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x v="0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x v="0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x v="0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x v="0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x v="0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x v="0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x v="0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x v="0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x v="0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x v="0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x v="0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x v="0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x v="0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x v="0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x v="0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x v="0"/>
    <s v="film &amp; video/documentary"/>
    <n v="101"/>
    <x v="224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x v="0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x v="0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x v="0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x v="0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x v="0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x v="0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x v="0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x v="0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x v="0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x v="0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x v="0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x v="0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x v="0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x v="0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x v="0"/>
    <s v="film &amp; video/documentary"/>
    <n v="101"/>
    <x v="238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x v="0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x v="0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x v="0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x v="0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x v="0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x v="0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x v="0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x v="0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x v="0"/>
    <s v="film &amp; video/documentary"/>
    <n v="293"/>
    <x v="247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x v="0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x v="0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x v="0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x v="0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x v="0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x v="0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x v="0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x v="0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x v="0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x v="0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x v="0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x v="0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x v="0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x v="0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x v="0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x v="0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x v="0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x v="0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x v="0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x v="0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x v="0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x v="0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x v="0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x v="0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x v="0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x v="0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x v="0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x v="0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x v="0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x v="0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x v="0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x v="0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x v="0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x v="0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x v="0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x v="0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x v="0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x v="0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x v="0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x v="0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x v="0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x v="0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x v="0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x v="0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x v="0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x v="0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x v="0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x v="0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x v="0"/>
    <s v="film &amp; video/documentary"/>
    <n v="116"/>
    <x v="294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x v="0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x v="0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x v="0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x v="0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x v="0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x v="0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x v="0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x v="0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x v="0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x v="0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x v="0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x v="0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x v="0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x v="0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x v="0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x v="0"/>
    <s v="film &amp; video/documentary"/>
    <n v="114"/>
    <x v="310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x v="0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x v="0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x v="0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x v="0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x v="0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x v="0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x v="0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x v="0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x v="0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x v="0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x v="0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x v="0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x v="0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x v="0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x v="0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x v="0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x v="0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x v="0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x v="0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x v="0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x v="0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x v="0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x v="0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x v="0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x v="0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x v="0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x v="0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x v="0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x v="0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x v="0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x v="0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x v="0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x v="0"/>
    <s v="film &amp; video/documentary"/>
    <n v="103"/>
    <x v="342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x v="0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x v="0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x v="0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x v="0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x v="0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x v="0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x v="0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x v="0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x v="0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x v="0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x v="0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x v="0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x v="0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x v="0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x v="0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x v="1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x v="1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x v="1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x v="1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x v="1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x v="1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x v="1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x v="1"/>
    <s v="film &amp; video/animation"/>
    <n v="0"/>
    <x v="121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x v="1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x v="1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x v="1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x v="1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x v="1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x v="1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x v="1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x v="1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x v="1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x v="1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x v="1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x v="1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x v="1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x v="1"/>
    <s v="film &amp; video/animation"/>
    <n v="0"/>
    <x v="121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x v="1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x v="1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x v="1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x v="1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x v="1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x v="1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x v="1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x v="1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x v="1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x v="1"/>
    <s v="film &amp; video/animation"/>
    <n v="0"/>
    <x v="121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x v="1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x v="1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x v="1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x v="1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x v="1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x v="1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x v="1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x v="1"/>
    <s v="film &amp; video/animation"/>
    <n v="0"/>
    <x v="380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x v="1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x v="1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x v="1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x v="1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x v="1"/>
    <s v="film &amp; video/animation"/>
    <n v="0"/>
    <x v="120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x v="1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x v="1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x v="1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x v="1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x v="1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x v="1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x v="1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x v="1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x v="1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x v="1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x v="1"/>
    <s v="film &amp; video/animation"/>
    <n v="0"/>
    <x v="121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x v="1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x v="1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x v="1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x v="1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x v="1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x v="1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x v="1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x v="1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x v="1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x v="1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x v="1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x v="1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x v="1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x v="1"/>
    <s v="film &amp; video/animation"/>
    <n v="0"/>
    <x v="395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x v="1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x v="1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x v="1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x v="1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x v="1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x v="1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x v="1"/>
    <s v="film &amp; video/animation"/>
    <n v="0"/>
    <x v="120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x v="1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x v="1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x v="1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x v="1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x v="1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x v="1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x v="1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x v="1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x v="1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x v="1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x v="1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x v="1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x v="1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x v="1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x v="1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x v="1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x v="1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x v="1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x v="1"/>
    <s v="film &amp; video/animation"/>
    <n v="25"/>
    <x v="408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x v="1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x v="1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x v="1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x v="1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x v="0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x v="0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x v="0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x v="0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x v="0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x v="0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x v="0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x v="0"/>
    <s v="theater/plays"/>
    <n v="101"/>
    <x v="418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x v="0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x v="0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x v="0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x v="0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x v="0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x v="0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x v="0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x v="0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x v="0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x v="0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x v="0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x v="0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x v="1"/>
    <s v="technology/web"/>
    <n v="0"/>
    <x v="120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x v="1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x v="1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x v="1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x v="1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x v="1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x v="1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x v="1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x v="1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x v="1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x v="1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x v="1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x v="1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x v="1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x v="1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x v="1"/>
    <s v="technology/web"/>
    <n v="0"/>
    <x v="121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x v="1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x v="1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x v="1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x v="1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x v="1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x v="1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x v="1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x v="1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x v="1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x v="1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x v="1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x v="1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x v="1"/>
    <s v="technology/web"/>
    <n v="1"/>
    <x v="442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x v="1"/>
    <s v="technology/web"/>
    <n v="1"/>
    <x v="135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x v="1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x v="1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x v="1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x v="1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x v="1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x v="1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x v="1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x v="1"/>
    <s v="technology/web"/>
    <n v="0"/>
    <x v="119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x v="1"/>
    <s v="technology/web"/>
    <n v="0"/>
    <x v="447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x v="1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x v="1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x v="1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x v="1"/>
    <s v="technology/web"/>
    <n v="0"/>
    <x v="121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x v="1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x v="1"/>
    <s v="technology/web"/>
    <n v="1"/>
    <x v="144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x v="1"/>
    <s v="technology/web"/>
    <n v="0"/>
    <x v="121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x v="1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x v="1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x v="1"/>
    <s v="technology/web"/>
    <n v="3"/>
    <x v="450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x v="1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x v="1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x v="1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x v="1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x v="1"/>
    <s v="technology/web"/>
    <n v="23"/>
    <x v="45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x v="1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x v="1"/>
    <s v="technology/web"/>
    <n v="0"/>
    <x v="454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x v="1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x v="1"/>
    <s v="technology/web"/>
    <n v="0"/>
    <x v="119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x v="1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x v="1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x v="1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x v="1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x v="1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x v="1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x v="1"/>
    <s v="technology/web"/>
    <n v="0"/>
    <x v="121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x v="1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x v="1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x v="1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x v="1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x v="1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x v="1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x v="1"/>
    <s v="technology/web"/>
    <n v="0"/>
    <x v="121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x v="1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x v="1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x v="1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x v="1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x v="1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x v="1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x v="1"/>
    <s v="technology/web"/>
    <n v="0"/>
    <x v="121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x v="1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x v="1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x v="1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x v="1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x v="1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x v="1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x v="1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x v="1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x v="1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x v="1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x v="1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x v="1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x v="1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x v="1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x v="1"/>
    <s v="technology/web"/>
    <n v="12"/>
    <x v="469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x v="1"/>
    <s v="technology/web"/>
    <n v="0"/>
    <x v="120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x v="1"/>
    <s v="technology/web"/>
    <n v="0"/>
    <x v="447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x v="1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x v="1"/>
    <s v="technology/web"/>
    <n v="0"/>
    <x v="121"/>
    <x v="2"/>
    <x v="7"/>
  </r>
  <r>
    <n v="638"/>
    <s v="W (Canceled)"/>
    <s v="O0"/>
    <x v="61"/>
    <x v="461"/>
    <x v="1"/>
    <x v="12"/>
    <s v="EUR"/>
    <n v="1490447662"/>
    <n v="1485267262"/>
    <b v="0"/>
    <n v="6"/>
    <x v="1"/>
    <s v="technology/web"/>
    <n v="0"/>
    <x v="362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x v="1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x v="0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x v="0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x v="0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x v="0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x v="0"/>
    <s v="technology/wearables"/>
    <n v="300"/>
    <x v="474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x v="0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x v="0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x v="0"/>
    <s v="technology/wearables"/>
    <n v="107"/>
    <x v="477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x v="0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x v="0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x v="0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x v="0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x v="0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x v="0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x v="0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x v="0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x v="0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x v="0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x v="0"/>
    <s v="technology/wearables"/>
    <n v="104"/>
    <x v="488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x v="0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x v="1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x v="1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x v="1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x v="1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x v="1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x v="1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x v="1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x v="1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x v="1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x v="1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x v="1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x v="1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x v="1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x v="1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x v="1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x v="1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x v="1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x v="1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x v="1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x v="1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x v="1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x v="1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x v="1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x v="1"/>
    <s v="technology/wearables"/>
    <n v="1"/>
    <x v="509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x v="1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x v="1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x v="1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x v="1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x v="1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x v="1"/>
    <s v="technology/wearables"/>
    <n v="58"/>
    <x v="514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x v="1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x v="1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x v="1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x v="1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x v="1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x v="1"/>
    <s v="technology/wearables"/>
    <n v="1"/>
    <x v="519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x v="1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x v="1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x v="1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x v="1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x v="1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x v="1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x v="1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x v="1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x v="1"/>
    <s v="technology/wearables"/>
    <n v="1"/>
    <x v="526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x v="1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x v="1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x v="1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x v="1"/>
    <s v="technology/wearables"/>
    <n v="22"/>
    <x v="529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x v="1"/>
    <s v="technology/wearables"/>
    <n v="0"/>
    <x v="452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x v="1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x v="1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x v="1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x v="1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x v="1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x v="1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x v="1"/>
    <s v="technology/wearables"/>
    <n v="10"/>
    <x v="535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x v="1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x v="1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x v="1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x v="0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x v="0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x v="0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x v="0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x v="0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x v="0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x v="0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x v="0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x v="0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x v="0"/>
    <s v="publishing/nonfiction"/>
    <n v="131"/>
    <x v="547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x v="0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x v="0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x v="0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x v="0"/>
    <s v="publishing/nonfiction"/>
    <n v="120"/>
    <x v="551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x v="0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x v="0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x v="0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x v="0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x v="0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x v="0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x v="0"/>
    <s v="publishing/nonfiction"/>
    <n v="107"/>
    <x v="556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x v="0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x v="0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x v="0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x v="0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x v="0"/>
    <s v="publishing/nonfiction"/>
    <n v="179"/>
    <x v="561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x v="0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x v="0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x v="0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x v="0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x v="0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x v="0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x v="0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x v="0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x v="0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x v="0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x v="0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x v="0"/>
    <s v="publishing/nonfiction"/>
    <n v="238"/>
    <x v="573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x v="0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x v="0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x v="1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x v="1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x v="1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x v="1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x v="1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x v="1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x v="1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x v="1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x v="1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x v="1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x v="1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x v="1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x v="1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x v="1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x v="1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x v="1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x v="1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x v="1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x v="1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x v="1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x v="0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x v="0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x v="0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x v="0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x v="0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x v="0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x v="0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x v="0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x v="0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x v="0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x v="0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x v="0"/>
    <s v="music/rock"/>
    <n v="104"/>
    <x v="594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x v="0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x v="0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x v="0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x v="0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x v="0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x v="0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x v="0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x v="0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x v="0"/>
    <s v="music/rock"/>
    <n v="152"/>
    <x v="603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x v="0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x v="0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x v="0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x v="0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x v="0"/>
    <s v="music/rock"/>
    <n v="105"/>
    <x v="608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x v="0"/>
    <s v="music/rock"/>
    <n v="104"/>
    <x v="1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x v="0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x v="0"/>
    <s v="music/rock"/>
    <n v="100"/>
    <x v="610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x v="0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x v="0"/>
    <s v="music/rock"/>
    <n v="105"/>
    <x v="608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x v="0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x v="0"/>
    <s v="music/rock"/>
    <n v="152"/>
    <x v="612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x v="0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x v="0"/>
    <s v="music/rock"/>
    <n v="127"/>
    <x v="613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x v="0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x v="0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x v="0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x v="0"/>
    <s v="music/rock"/>
    <n v="156"/>
    <x v="617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x v="0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x v="0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x v="0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x v="0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x v="0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x v="0"/>
    <s v="music/rock"/>
    <n v="134"/>
    <x v="623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x v="0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x v="0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x v="0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x v="0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x v="0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x v="0"/>
    <s v="music/rock"/>
    <n v="108"/>
    <x v="627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x v="0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x v="0"/>
    <s v="music/rock"/>
    <n v="101"/>
    <x v="62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x v="0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x v="0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x v="0"/>
    <s v="music/rock"/>
    <n v="117"/>
    <x v="632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x v="0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x v="0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x v="0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x v="0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x v="0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x v="0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x v="0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x v="0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x v="0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x v="0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x v="0"/>
    <s v="music/metal"/>
    <n v="122"/>
    <x v="643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x v="0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x v="0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x v="0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x v="0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x v="0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x v="0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x v="0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x v="0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x v="0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x v="0"/>
    <s v="music/metal"/>
    <n v="218"/>
    <x v="651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x v="0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x v="0"/>
    <s v="music/metal"/>
    <n v="144"/>
    <x v="652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x v="0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x v="1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x v="1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x v="1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x v="1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x v="1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x v="1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x v="1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x v="1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x v="1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x v="1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x v="1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x v="1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x v="1"/>
    <s v="music/jazz"/>
    <n v="1"/>
    <x v="151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x v="1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x v="1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x v="1"/>
    <s v="music/jazz"/>
    <n v="0"/>
    <x v="121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x v="1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x v="1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x v="1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x v="1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x v="1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x v="1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x v="1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x v="1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x v="1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x v="1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x v="1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x v="1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x v="1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x v="1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x v="1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x v="1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x v="1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x v="1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x v="1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x v="1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x v="1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x v="1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x v="1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x v="1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x v="1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x v="1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x v="1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x v="1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x v="1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x v="1"/>
    <s v="music/jazz"/>
    <n v="3"/>
    <x v="680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x v="1"/>
    <s v="music/jazz"/>
    <n v="0"/>
    <x v="121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x v="1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x v="1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x v="1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x v="1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x v="1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x v="1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x v="1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x v="1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x v="1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x v="1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x v="1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x v="1"/>
    <s v="music/jazz"/>
    <n v="5"/>
    <x v="684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x v="1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x v="1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x v="1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x v="1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x v="1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x v="1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x v="1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x v="1"/>
    <s v="music/jazz"/>
    <n v="0"/>
    <x v="121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x v="1"/>
    <s v="music/jazz"/>
    <n v="0"/>
    <x v="121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x v="1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x v="1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x v="1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x v="1"/>
    <s v="music/jazz"/>
    <n v="7"/>
    <x v="69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x v="1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x v="1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x v="1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x v="1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x v="1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x v="1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x v="1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x v="1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x v="1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x v="1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x v="1"/>
    <s v="technology/wearables"/>
    <n v="9"/>
    <x v="69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x v="1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x v="1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x v="1"/>
    <s v="technology/wearables"/>
    <n v="2"/>
    <x v="698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x v="1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x v="1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x v="1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x v="1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x v="1"/>
    <s v="technology/wearables"/>
    <n v="28"/>
    <x v="700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x v="1"/>
    <s v="technology/wearables"/>
    <n v="38"/>
    <x v="701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x v="1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x v="1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x v="1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x v="1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x v="1"/>
    <s v="technology/wearables"/>
    <n v="2"/>
    <x v="70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x v="1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x v="1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x v="1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x v="1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x v="1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x v="1"/>
    <s v="technology/wearables"/>
    <n v="28"/>
    <x v="711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x v="1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x v="1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x v="1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x v="1"/>
    <s v="technology/wearables"/>
    <n v="15"/>
    <x v="715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x v="1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x v="1"/>
    <s v="technology/wearables"/>
    <n v="1"/>
    <x v="717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x v="1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x v="1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x v="1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x v="1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x v="1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x v="1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x v="1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x v="1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x v="1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x v="1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x v="1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x v="1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x v="1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x v="1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x v="1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x v="1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x v="1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x v="1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x v="1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x v="1"/>
    <s v="technology/wearables"/>
    <n v="0"/>
    <x v="121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x v="1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x v="1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x v="1"/>
    <s v="technology/wearables"/>
    <n v="4"/>
    <x v="737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x v="1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x v="1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x v="1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x v="1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x v="1"/>
    <s v="technology/wearables"/>
    <n v="2"/>
    <x v="31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x v="1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x v="1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x v="1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x v="1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x v="1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x v="1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x v="1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x v="1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x v="1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x v="1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x v="1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x v="1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x v="1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x v="1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x v="1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x v="1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x v="1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x v="1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x v="1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x v="1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x v="1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x v="1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x v="1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x v="0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x v="0"/>
    <s v="music/electronic music"/>
    <n v="352"/>
    <x v="761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x v="0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x v="0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x v="0"/>
    <s v="music/electronic music"/>
    <n v="119"/>
    <x v="764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x v="0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x v="0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x v="0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x v="0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x v="0"/>
    <s v="music/electronic music"/>
    <n v="112"/>
    <x v="769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x v="0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x v="0"/>
    <s v="music/electronic music"/>
    <n v="107"/>
    <x v="771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x v="0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x v="0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x v="0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x v="0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x v="0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x v="0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x v="0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x v="0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x v="1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x v="1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x v="1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x v="1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x v="1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x v="1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x v="1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x v="1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x v="1"/>
    <s v="journalism/audio"/>
    <n v="1"/>
    <x v="444"/>
    <x v="5"/>
    <x v="16"/>
  </r>
  <r>
    <n v="1049"/>
    <s v="J1 (Canceled)"/>
    <s v="------"/>
    <x v="14"/>
    <x v="117"/>
    <x v="1"/>
    <x v="0"/>
    <s v="USD"/>
    <n v="1455272445"/>
    <n v="1452680445"/>
    <b v="0"/>
    <n v="0"/>
    <x v="1"/>
    <s v="journalism/audio"/>
    <n v="0"/>
    <x v="121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x v="1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x v="1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x v="1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x v="1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x v="1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x v="1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x v="1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x v="1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x v="1"/>
    <s v="journalism/audio"/>
    <n v="0"/>
    <x v="121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x v="1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x v="1"/>
    <s v="journalism/audio"/>
    <n v="1"/>
    <x v="73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x v="1"/>
    <s v="journalism/audio"/>
    <n v="0"/>
    <x v="121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x v="1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x v="1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x v="1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x v="1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x v="1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x v="1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x v="1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x v="1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x v="1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x v="1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x v="1"/>
    <s v="games/video games"/>
    <n v="0"/>
    <x v="786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x v="1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x v="1"/>
    <s v="games/video games"/>
    <n v="6"/>
    <x v="78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x v="1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x v="1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x v="1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x v="1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x v="1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x v="1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x v="1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x v="1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x v="1"/>
    <s v="games/video games"/>
    <n v="1"/>
    <x v="792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x v="1"/>
    <s v="games/video games"/>
    <n v="0"/>
    <x v="121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x v="1"/>
    <s v="games/video games"/>
    <n v="3"/>
    <x v="793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x v="1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x v="1"/>
    <s v="games/video games"/>
    <n v="0"/>
    <x v="121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x v="1"/>
    <s v="games/video games"/>
    <n v="14"/>
    <x v="794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x v="1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x v="1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x v="1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x v="1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x v="1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x v="1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x v="1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x v="1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x v="1"/>
    <s v="games/video games"/>
    <n v="0"/>
    <x v="798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x v="1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x v="1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x v="1"/>
    <s v="games/video games"/>
    <n v="3"/>
    <x v="119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x v="1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x v="1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x v="1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x v="1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x v="1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x v="1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x v="1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x v="1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x v="1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x v="1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x v="1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x v="1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x v="1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x v="1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x v="1"/>
    <s v="games/video games"/>
    <n v="0"/>
    <x v="508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x v="1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x v="1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x v="1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x v="1"/>
    <s v="games/video games"/>
    <n v="0"/>
    <x v="144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x v="1"/>
    <s v="games/video games"/>
    <n v="0"/>
    <x v="121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x v="1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x v="1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x v="1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x v="1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x v="1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x v="1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x v="1"/>
    <s v="games/mobile games"/>
    <n v="2"/>
    <x v="815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x v="1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x v="1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x v="1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x v="1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x v="1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x v="1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x v="1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x v="1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x v="1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x v="1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x v="1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x v="1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x v="1"/>
    <s v="games/mobile games"/>
    <n v="0"/>
    <x v="121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x v="1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x v="1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x v="1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x v="1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x v="1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x v="1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x v="1"/>
    <s v="food/food trucks"/>
    <n v="0"/>
    <x v="121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x v="1"/>
    <s v="food/food trucks"/>
    <n v="0"/>
    <x v="821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x v="1"/>
    <s v="food/food trucks"/>
    <n v="0"/>
    <x v="822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x v="1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x v="1"/>
    <s v="food/food trucks"/>
    <n v="0"/>
    <x v="121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x v="1"/>
    <s v="food/food trucks"/>
    <n v="6"/>
    <x v="824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x v="1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x v="1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x v="1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x v="1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x v="1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x v="1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x v="1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x v="1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x v="1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x v="1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x v="1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x v="1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x v="1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x v="1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x v="1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x v="1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x v="1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x v="1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x v="1"/>
    <s v="food/food trucks"/>
    <n v="0"/>
    <x v="380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x v="1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x v="1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x v="1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x v="1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x v="1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x v="1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x v="1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x v="1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x v="1"/>
    <s v="food/food trucks"/>
    <n v="12"/>
    <x v="834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x v="1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x v="1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x v="1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x v="0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x v="0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x v="0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x v="0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x v="0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x v="0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x v="0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x v="0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x v="0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x v="0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x v="0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x v="0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x v="0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x v="0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x v="0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x v="0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x v="0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x v="0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x v="0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x v="0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x v="0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x v="0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x v="0"/>
    <s v="photography/photobooks"/>
    <n v="115"/>
    <x v="859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x v="0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x v="0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x v="0"/>
    <s v="photography/photobooks"/>
    <n v="106"/>
    <x v="862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x v="0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x v="0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x v="0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x v="0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x v="0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x v="0"/>
    <s v="photography/photobooks"/>
    <n v="786"/>
    <x v="868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x v="0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x v="0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x v="0"/>
    <s v="photography/photobooks"/>
    <n v="172"/>
    <x v="87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x v="0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x v="0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x v="0"/>
    <s v="photography/photobooks"/>
    <n v="111"/>
    <x v="874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x v="0"/>
    <s v="photography/photobooks"/>
    <n v="280"/>
    <x v="875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x v="0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x v="1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x v="1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x v="1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x v="1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x v="1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x v="1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x v="1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x v="1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x v="1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x v="1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x v="1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x v="1"/>
    <s v="music/world music"/>
    <n v="3"/>
    <x v="431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x v="1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x v="1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x v="1"/>
    <s v="music/world music"/>
    <n v="18"/>
    <x v="881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x v="1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x v="1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x v="1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x v="1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x v="1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x v="0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x v="0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x v="0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x v="0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x v="0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x v="0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x v="0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x v="0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x v="0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x v="0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x v="0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x v="0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x v="0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x v="0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x v="0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x v="0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x v="0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x v="0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x v="0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x v="0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x v="0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x v="0"/>
    <s v="music/rock"/>
    <n v="119"/>
    <x v="906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x v="0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x v="0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x v="0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x v="0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x v="0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x v="0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x v="0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x v="0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x v="0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x v="0"/>
    <s v="music/rock"/>
    <n v="162"/>
    <x v="915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x v="0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x v="0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x v="0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x v="0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x v="0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x v="0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x v="0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x v="0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x v="0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x v="0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x v="0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x v="0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x v="0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x v="0"/>
    <s v="theater/plays"/>
    <n v="125"/>
    <x v="92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x v="0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x v="0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x v="0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x v="0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x v="0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x v="0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x v="0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x v="0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x v="0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x v="0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x v="0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x v="0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x v="0"/>
    <s v="theater/plays"/>
    <n v="100"/>
    <x v="73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x v="0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x v="1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x v="1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x v="1"/>
    <s v="technology/wearables"/>
    <n v="65"/>
    <x v="943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x v="1"/>
    <s v="technology/wearables"/>
    <n v="12"/>
    <x v="944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x v="1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x v="1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x v="1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x v="1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x v="1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x v="1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x v="1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x v="1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x v="1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x v="1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x v="1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x v="1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x v="1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x v="1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x v="1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x v="1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x v="1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x v="1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x v="1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x v="1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x v="1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x v="1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x v="1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x v="1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x v="1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x v="1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x v="1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x v="1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x v="1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x v="1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x v="1"/>
    <s v="technology/wearables"/>
    <n v="3"/>
    <x v="969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x v="1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x v="1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x v="1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x v="1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x v="1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x v="0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x v="0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x v="0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x v="0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x v="0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x v="0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x v="0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x v="0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x v="0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x v="0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x v="0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x v="0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x v="0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x v="0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x v="0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x v="0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x v="0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x v="0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x v="0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x v="0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x v="0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x v="0"/>
    <s v="music/rock"/>
    <n v="100"/>
    <x v="991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x v="0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x v="0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x v="0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x v="0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x v="0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x v="0"/>
    <s v="music/rock"/>
    <n v="107"/>
    <x v="99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x v="0"/>
    <s v="music/rock"/>
    <n v="124"/>
    <x v="998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x v="0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x v="0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x v="0"/>
    <s v="music/rock"/>
    <n v="171"/>
    <x v="1001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x v="0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x v="0"/>
    <s v="music/rock"/>
    <n v="116"/>
    <x v="1003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x v="0"/>
    <s v="music/rock"/>
    <n v="203"/>
    <x v="1004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x v="0"/>
    <s v="music/rock"/>
    <n v="112"/>
    <x v="1005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x v="0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x v="0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x v="0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x v="0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x v="0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x v="0"/>
    <s v="music/rock"/>
    <n v="110"/>
    <x v="1009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x v="0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x v="0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x v="0"/>
    <s v="music/rock"/>
    <n v="135"/>
    <x v="1011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x v="0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x v="0"/>
    <s v="music/rock"/>
    <n v="109"/>
    <x v="1013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x v="0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x v="0"/>
    <s v="music/rock"/>
    <n v="114"/>
    <x v="1015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x v="0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x v="0"/>
    <s v="music/rock"/>
    <n v="122"/>
    <x v="1017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x v="0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x v="0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x v="0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x v="0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x v="0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x v="0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x v="0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x v="0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x v="0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x v="1"/>
    <s v="publishing/translations"/>
    <n v="2"/>
    <x v="1026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x v="1"/>
    <s v="publishing/translations"/>
    <n v="0"/>
    <x v="1027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x v="1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x v="1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x v="1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x v="1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x v="1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x v="1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x v="1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x v="1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x v="1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x v="1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x v="1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x v="1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x v="1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x v="1"/>
    <s v="publishing/translations"/>
    <n v="7"/>
    <x v="884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x v="1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x v="1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x v="1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x v="1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x v="1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x v="1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x v="1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x v="1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x v="1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x v="1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x v="1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x v="1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x v="1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x v="1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x v="1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x v="1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x v="1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x v="1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x v="1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x v="1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x v="1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x v="1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x v="1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x v="1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x v="1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x v="1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x v="1"/>
    <s v="publishing/translations"/>
    <n v="0"/>
    <x v="121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x v="1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x v="1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x v="1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x v="1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x v="1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x v="1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x v="1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x v="1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x v="1"/>
    <s v="publishing/translations"/>
    <n v="11"/>
    <x v="1041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x v="1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x v="1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x v="1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x v="1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x v="1"/>
    <s v="publishing/translations"/>
    <n v="0"/>
    <x v="121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x v="0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x v="0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x v="0"/>
    <s v="publishing/radio &amp; podcasts"/>
    <n v="148"/>
    <x v="1045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x v="0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x v="0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x v="0"/>
    <s v="publishing/radio &amp; podcasts"/>
    <n v="108"/>
    <x v="1048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x v="0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x v="0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x v="0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x v="0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x v="0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x v="0"/>
    <s v="publishing/radio &amp; podcasts"/>
    <n v="139"/>
    <x v="1054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x v="0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x v="0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x v="0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x v="0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x v="0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x v="0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x v="0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x v="0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x v="1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x v="1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x v="1"/>
    <s v="publishing/fiction"/>
    <n v="1"/>
    <x v="380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x v="1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x v="1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x v="1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x v="1"/>
    <s v="publishing/fiction"/>
    <n v="0"/>
    <x v="121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x v="1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x v="1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x v="1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x v="1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x v="1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x v="1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x v="1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x v="1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x v="1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x v="1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x v="1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x v="1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x v="1"/>
    <s v="publishing/fiction"/>
    <n v="25"/>
    <x v="1066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x v="0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x v="0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x v="0"/>
    <s v="photography/photobooks"/>
    <n v="108"/>
    <x v="1069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x v="0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x v="0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x v="0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x v="0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x v="0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x v="0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x v="0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x v="0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x v="0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x v="0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x v="0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x v="0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x v="0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x v="0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x v="0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x v="0"/>
    <s v="photography/photobooks"/>
    <n v="103"/>
    <x v="1085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x v="0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x v="0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x v="0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x v="0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x v="0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x v="0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x v="0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x v="0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x v="0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x v="0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x v="0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x v="0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x v="0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x v="0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x v="0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x v="0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x v="0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x v="0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x v="0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x v="0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x v="0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x v="1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x v="1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x v="1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x v="1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x v="1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x v="1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x v="1"/>
    <s v="photography/nature"/>
    <n v="0"/>
    <x v="121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x v="1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x v="1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x v="1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x v="1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x v="1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x v="1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x v="1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x v="1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x v="1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x v="1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x v="1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x v="1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x v="1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x v="1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x v="1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x v="1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x v="1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x v="1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x v="1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x v="1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x v="1"/>
    <s v="publishing/art books"/>
    <n v="14"/>
    <x v="1112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x v="1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x v="1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x v="1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x v="1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x v="1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x v="1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x v="1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x v="1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x v="1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x v="1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x v="1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x v="1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x v="1"/>
    <s v="photography/places"/>
    <n v="1"/>
    <x v="144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x v="1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x v="1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x v="1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x v="1"/>
    <s v="photography/places"/>
    <n v="79"/>
    <x v="1118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x v="1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x v="1"/>
    <s v="photography/places"/>
    <n v="0"/>
    <x v="120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x v="1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x v="1"/>
    <s v="photography/places"/>
    <n v="0"/>
    <x v="121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x v="1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x v="1"/>
    <s v="photography/places"/>
    <n v="29"/>
    <x v="1120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x v="1"/>
    <s v="photography/places"/>
    <n v="0"/>
    <x v="121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x v="1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x v="1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x v="1"/>
    <s v="photography/places"/>
    <n v="0"/>
    <x v="375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x v="1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x v="1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x v="1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x v="1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x v="1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x v="0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x v="0"/>
    <s v="music/rock"/>
    <n v="100"/>
    <x v="1121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x v="0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x v="0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x v="0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x v="0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x v="0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x v="0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x v="0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x v="0"/>
    <s v="music/rock"/>
    <n v="272"/>
    <x v="1129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x v="0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x v="0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x v="0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x v="0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x v="0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x v="0"/>
    <s v="music/rock"/>
    <n v="104"/>
    <x v="1133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x v="0"/>
    <s v="music/rock"/>
    <n v="146"/>
    <x v="1134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x v="0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x v="0"/>
    <s v="music/rock"/>
    <n v="133"/>
    <x v="113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x v="0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x v="0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x v="0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x v="0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x v="0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x v="0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x v="0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x v="0"/>
    <s v="music/rock"/>
    <n v="117"/>
    <x v="1144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x v="0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x v="0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x v="0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x v="0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x v="0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x v="0"/>
    <s v="music/rock"/>
    <n v="100"/>
    <x v="1150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x v="0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x v="0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x v="0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x v="0"/>
    <s v="music/rock"/>
    <n v="104"/>
    <x v="1154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x v="0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x v="0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x v="0"/>
    <s v="music/rock"/>
    <n v="170"/>
    <x v="115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x v="0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x v="0"/>
    <s v="music/pop"/>
    <n v="100"/>
    <x v="31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x v="0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x v="0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x v="0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x v="0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x v="0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x v="0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x v="0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x v="0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x v="0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x v="0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x v="0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x v="0"/>
    <s v="music/pop"/>
    <n v="120"/>
    <x v="1170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x v="0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x v="0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x v="0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x v="0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x v="0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x v="0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x v="0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x v="0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x v="0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x v="0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x v="0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x v="0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x v="0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x v="0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x v="0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x v="0"/>
    <s v="music/pop"/>
    <n v="103"/>
    <x v="1184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x v="0"/>
    <s v="music/pop"/>
    <n v="101"/>
    <x v="118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x v="0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x v="0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x v="0"/>
    <s v="music/pop"/>
    <n v="202"/>
    <x v="1188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x v="0"/>
    <s v="music/pop"/>
    <n v="137"/>
    <x v="208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x v="0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x v="0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x v="0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x v="0"/>
    <s v="music/pop"/>
    <n v="175"/>
    <x v="368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x v="0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x v="1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x v="1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x v="1"/>
    <s v="music/faith"/>
    <n v="22"/>
    <x v="1194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x v="1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x v="1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x v="1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x v="1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x v="1"/>
    <s v="music/faith"/>
    <n v="44"/>
    <x v="1198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x v="1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x v="1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x v="1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x v="1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x v="1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x v="1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x v="1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x v="1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x v="1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x v="1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x v="1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x v="1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x v="1"/>
    <s v="music/faith"/>
    <n v="0"/>
    <x v="144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x v="1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x v="1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x v="1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x v="1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x v="1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x v="1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x v="1"/>
    <s v="music/faith"/>
    <n v="0"/>
    <x v="121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x v="1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x v="1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x v="1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x v="1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x v="1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x v="1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x v="1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x v="1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x v="1"/>
    <s v="music/faith"/>
    <n v="43"/>
    <x v="1212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x v="1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x v="1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x v="1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x v="1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x v="1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x v="1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x v="1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x v="1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x v="1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x v="1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x v="1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x v="1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x v="1"/>
    <s v="music/faith"/>
    <n v="0"/>
    <x v="121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x v="1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x v="1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x v="1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x v="1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x v="1"/>
    <s v="music/faith"/>
    <n v="11"/>
    <x v="687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x v="1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x v="1"/>
    <s v="music/faith"/>
    <n v="21"/>
    <x v="98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x v="1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x v="1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x v="1"/>
    <s v="music/faith"/>
    <n v="0"/>
    <x v="121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x v="0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x v="0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x v="0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x v="0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x v="0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x v="0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x v="0"/>
    <s v="photography/photobooks"/>
    <n v="105"/>
    <x v="1225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x v="0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x v="0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x v="0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x v="0"/>
    <s v="photography/photobooks"/>
    <n v="103"/>
    <x v="1228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x v="0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x v="0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x v="0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x v="0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x v="0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x v="0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x v="0"/>
    <s v="photography/photobooks"/>
    <n v="115"/>
    <x v="1234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x v="0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x v="0"/>
    <s v="photography/photobooks"/>
    <n v="165"/>
    <x v="1236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x v="0"/>
    <s v="photography/photobooks"/>
    <n v="155"/>
    <x v="123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x v="0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x v="0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x v="1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x v="1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x v="1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x v="1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x v="1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x v="1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x v="1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x v="1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x v="1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x v="1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x v="1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x v="1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x v="1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x v="1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x v="1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x v="1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x v="1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x v="1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x v="1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x v="1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x v="1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x v="1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x v="1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x v="1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x v="1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x v="1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x v="1"/>
    <s v="photography/photobooks"/>
    <n v="5"/>
    <x v="1033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x v="1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x v="1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x v="1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x v="1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x v="1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x v="1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x v="1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x v="1"/>
    <s v="photography/photobooks"/>
    <n v="14"/>
    <x v="126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x v="1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x v="1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x v="1"/>
    <s v="photography/photobooks"/>
    <n v="14"/>
    <x v="1270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x v="1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x v="1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x v="1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x v="1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x v="1"/>
    <s v="photography/photobooks"/>
    <n v="3"/>
    <x v="1275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x v="1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x v="1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x v="1"/>
    <s v="photography/photobooks"/>
    <n v="11"/>
    <x v="1278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x v="1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x v="1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x v="1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x v="1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x v="1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x v="1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x v="1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x v="1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x v="1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x v="1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x v="1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x v="0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x v="0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x v="0"/>
    <s v="music/rock"/>
    <n v="116"/>
    <x v="1287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x v="0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x v="0"/>
    <s v="music/rock"/>
    <n v="105"/>
    <x v="1289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x v="0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x v="0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x v="0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x v="0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x v="0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x v="0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x v="0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x v="0"/>
    <s v="music/rock"/>
    <n v="263"/>
    <x v="823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x v="0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x v="0"/>
    <s v="music/rock"/>
    <n v="104"/>
    <x v="1296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x v="0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x v="0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x v="0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x v="0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x v="0"/>
    <s v="music/rock"/>
    <n v="109"/>
    <x v="1301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x v="0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x v="0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x v="0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x v="0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x v="0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x v="0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x v="0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x v="0"/>
    <s v="music/rock"/>
    <n v="107"/>
    <x v="574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x v="0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x v="0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x v="0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x v="0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x v="0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x v="0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x v="0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x v="0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x v="0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x v="0"/>
    <s v="music/rock"/>
    <n v="109"/>
    <x v="1318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x v="0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x v="0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x v="1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x v="1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x v="1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x v="1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x v="1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x v="1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x v="1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x v="1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x v="1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x v="1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x v="1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x v="1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x v="1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x v="1"/>
    <s v="games/mobile games"/>
    <n v="0"/>
    <x v="31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x v="1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x v="1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x v="1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x v="1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x v="1"/>
    <s v="games/mobile games"/>
    <n v="0"/>
    <x v="362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x v="1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x v="0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x v="0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x v="0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x v="0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x v="0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x v="0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x v="0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x v="0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x v="0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x v="0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x v="0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x v="0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x v="0"/>
    <s v="music/indie rock"/>
    <n v="104"/>
    <x v="1337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x v="0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x v="0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x v="0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x v="0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x v="0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x v="0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x v="0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x v="1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x v="1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x v="1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x v="1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x v="1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x v="1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x v="1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x v="1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x v="1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x v="1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x v="1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x v="1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x v="1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x v="1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x v="1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x v="1"/>
    <s v="technology/gadgets"/>
    <n v="1"/>
    <x v="1326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x v="1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x v="1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x v="1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x v="1"/>
    <s v="technology/gadgets"/>
    <n v="43"/>
    <x v="1355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x v="0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x v="0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x v="0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x v="0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x v="0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x v="0"/>
    <s v="music/indie rock"/>
    <n v="195"/>
    <x v="1360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x v="0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x v="0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x v="0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x v="0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x v="0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x v="0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x v="0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x v="0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x v="0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x v="0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x v="0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x v="0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x v="0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x v="0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x v="0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x v="0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x v="0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x v="0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x v="0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x v="0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x v="0"/>
    <s v="technology/hardware"/>
    <n v="101"/>
    <x v="431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x v="0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x v="0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x v="0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x v="0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x v="0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x v="0"/>
    <s v="technology/hardware"/>
    <n v="226"/>
    <x v="138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x v="0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x v="0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x v="0"/>
    <s v="technology/hardware"/>
    <n v="294"/>
    <x v="1389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x v="0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x v="0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x v="0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x v="0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x v="0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x v="0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x v="0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x v="0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x v="0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x v="0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x v="0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x v="0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x v="0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x v="0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x v="0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x v="0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x v="0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x v="0"/>
    <s v="technology/hardware"/>
    <n v="375"/>
    <x v="1407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x v="0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x v="0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x v="0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x v="0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x v="0"/>
    <s v="technology/hardware"/>
    <n v="115"/>
    <x v="1412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x v="0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x v="1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x v="1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x v="1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x v="1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x v="1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x v="1"/>
    <s v="photography/people"/>
    <n v="0"/>
    <x v="120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x v="1"/>
    <s v="photography/people"/>
    <n v="42"/>
    <x v="1417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x v="1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x v="1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x v="1"/>
    <s v="photography/people"/>
    <n v="17"/>
    <x v="141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x v="1"/>
    <s v="photography/people"/>
    <n v="7"/>
    <x v="646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x v="1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x v="1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x v="1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x v="1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x v="1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x v="1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x v="1"/>
    <s v="photography/people"/>
    <n v="26"/>
    <x v="1419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x v="1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x v="1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x v="0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x v="0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x v="0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x v="0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x v="0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x v="0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x v="0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x v="0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x v="0"/>
    <s v="technology/hardware"/>
    <n v="305"/>
    <x v="1429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x v="0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x v="0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x v="0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x v="0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x v="0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x v="0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x v="0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x v="0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x v="0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x v="0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x v="0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x v="0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x v="0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x v="0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x v="0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x v="0"/>
    <s v="technology/hardware"/>
    <n v="201"/>
    <x v="144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x v="0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x v="0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x v="0"/>
    <s v="technology/hardware"/>
    <n v="126"/>
    <x v="1447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x v="0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x v="0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x v="0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x v="0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x v="0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x v="0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x v="0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x v="0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x v="0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x v="0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x v="0"/>
    <s v="technology/hardware"/>
    <n v="136"/>
    <x v="1458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x v="0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x v="0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x v="0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x v="0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x v="0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x v="0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x v="0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x v="0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x v="0"/>
    <s v="technology/hardware"/>
    <n v="148"/>
    <x v="1466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x v="0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x v="0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x v="0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x v="0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x v="0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x v="0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x v="0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x v="0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x v="0"/>
    <s v="technology/hardware"/>
    <n v="202"/>
    <x v="147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x v="0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x v="0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x v="0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x v="0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x v="0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x v="0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x v="0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x v="0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x v="0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x v="0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x v="0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x v="0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x v="0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x v="0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x v="0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x v="0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x v="0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x v="0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x v="0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x v="0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x v="0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x v="0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x v="0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x v="0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x v="0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x v="0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x v="0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x v="0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x v="0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x v="0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x v="0"/>
    <s v="music/indie rock"/>
    <n v="116"/>
    <x v="1504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x v="0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x v="0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x v="0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x v="0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x v="0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x v="0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x v="0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x v="0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x v="0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x v="0"/>
    <s v="music/indie rock"/>
    <n v="100"/>
    <x v="15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x v="0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x v="0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x v="0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x v="0"/>
    <s v="music/indie rock"/>
    <n v="136"/>
    <x v="1517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x v="0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x v="0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x v="0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x v="0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x v="0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x v="0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x v="0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x v="0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x v="0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x v="0"/>
    <s v="music/indie rock"/>
    <n v="100"/>
    <x v="50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x v="0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x v="0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x v="0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x v="0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x v="0"/>
    <s v="music/indie rock"/>
    <n v="148"/>
    <x v="1528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x v="0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x v="0"/>
    <s v="music/indie rock"/>
    <n v="101"/>
    <x v="1530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x v="0"/>
    <s v="music/indie rock"/>
    <n v="101"/>
    <x v="1531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x v="1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x v="1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x v="1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x v="1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x v="1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x v="1"/>
    <s v="games/video games"/>
    <n v="0"/>
    <x v="144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x v="1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x v="1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x v="1"/>
    <s v="games/video games"/>
    <n v="12"/>
    <x v="1537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x v="1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x v="1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x v="1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x v="1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x v="1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x v="1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x v="1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x v="1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x v="1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x v="1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x v="1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x v="1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x v="1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x v="1"/>
    <s v="games/video games"/>
    <n v="11"/>
    <x v="817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x v="1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x v="1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x v="1"/>
    <s v="games/video games"/>
    <n v="0"/>
    <x v="120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x v="1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x v="1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x v="1"/>
    <s v="games/video games"/>
    <n v="0"/>
    <x v="121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x v="1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x v="1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x v="1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x v="1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x v="1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x v="1"/>
    <s v="games/video games"/>
    <n v="2"/>
    <x v="1534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x v="1"/>
    <s v="games/video games"/>
    <n v="3"/>
    <x v="1553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x v="1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x v="1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x v="1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x v="1"/>
    <s v="games/video games"/>
    <n v="1"/>
    <x v="1556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x v="0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x v="0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x v="0"/>
    <s v="music/rock"/>
    <n v="132"/>
    <x v="1559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x v="0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x v="0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x v="0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x v="0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x v="0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x v="0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x v="0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x v="0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x v="0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x v="0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x v="0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x v="0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x v="0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x v="0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x v="0"/>
    <s v="music/rock"/>
    <n v="139"/>
    <x v="1570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x v="0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x v="0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x v="0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x v="0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x v="0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x v="0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x v="0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x v="0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x v="0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x v="0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x v="0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x v="0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x v="0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x v="0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x v="0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x v="0"/>
    <s v="games/tabletop games"/>
    <n v="537"/>
    <x v="1585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x v="0"/>
    <s v="games/tabletop games"/>
    <n v="120"/>
    <x v="1586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x v="0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x v="0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x v="0"/>
    <s v="games/tabletop games"/>
    <n v="133"/>
    <x v="1589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x v="0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x v="0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x v="0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x v="0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x v="0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x v="0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x v="0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x v="0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x v="0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x v="0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x v="0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x v="0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x v="0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x v="0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x v="0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x v="0"/>
    <s v="music/electronic music"/>
    <n v="293"/>
    <x v="1601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x v="0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x v="0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x v="0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x v="0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x v="0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x v="0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x v="0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x v="0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x v="0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x v="0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x v="0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x v="0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x v="0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x v="0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x v="0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x v="0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x v="0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x v="0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x v="0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x v="0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x v="0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x v="0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x v="0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x v="0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x v="0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x v="0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x v="0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x v="0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x v="0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x v="0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x v="0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x v="0"/>
    <s v="games/tabletop games"/>
    <n v="100"/>
    <x v="1630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x v="0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x v="0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x v="0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x v="0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x v="0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x v="0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x v="0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x v="0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x v="0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x v="0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x v="0"/>
    <s v="games/tabletop games"/>
    <n v="636"/>
    <x v="1636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x v="0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x v="0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x v="0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x v="0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x v="0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x v="0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x v="0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x v="0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x v="0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x v="0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x v="0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x v="0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x v="0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x v="0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x v="0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x v="0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x v="0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x v="0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x v="0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x v="0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x v="0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x v="0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x v="0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x v="0"/>
    <s v="music/rock"/>
    <n v="185"/>
    <x v="1659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x v="0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x v="0"/>
    <s v="music/rock"/>
    <n v="101"/>
    <x v="1514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x v="0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x v="0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x v="0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x v="0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x v="0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x v="0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x v="0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x v="0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x v="0"/>
    <s v="music/rock"/>
    <n v="107"/>
    <x v="832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x v="0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x v="0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x v="0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x v="0"/>
    <s v="music/rock"/>
    <n v="149"/>
    <x v="1672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x v="0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x v="0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x v="0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x v="0"/>
    <s v="music/rock"/>
    <n v="101"/>
    <x v="121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x v="0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x v="0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x v="0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x v="0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x v="0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x v="0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x v="0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x v="0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x v="0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x v="0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x v="0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x v="0"/>
    <s v="music/indie rock"/>
    <n v="108"/>
    <x v="1685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x v="0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x v="0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x v="0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x v="0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x v="0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x v="0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x v="0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x v="0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x v="1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x v="1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x v="1"/>
    <s v="food/small batch"/>
    <n v="48"/>
    <x v="179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x v="1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x v="1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x v="1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x v="0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x v="0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x v="0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x v="0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x v="0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x v="0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x v="0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x v="0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x v="0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x v="0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x v="0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x v="0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x v="0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x v="0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x v="1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x v="1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x v="1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x v="1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x v="1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x v="1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x v="1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x v="1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x v="1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x v="1"/>
    <s v="technology/web"/>
    <n v="0"/>
    <x v="121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x v="1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x v="1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x v="1"/>
    <s v="technology/web"/>
    <n v="0"/>
    <x v="121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x v="1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x v="1"/>
    <s v="technology/web"/>
    <n v="1"/>
    <x v="440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x v="1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x v="1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x v="1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x v="1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x v="1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x v="1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x v="1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x v="1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x v="1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x v="1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x v="1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x v="1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x v="1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x v="1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x v="1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x v="1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x v="1"/>
    <s v="technology/web"/>
    <n v="3"/>
    <x v="179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x v="1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x v="1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x v="1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x v="1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x v="1"/>
    <s v="technology/web"/>
    <n v="0"/>
    <x v="121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x v="1"/>
    <s v="technology/web"/>
    <n v="0"/>
    <x v="121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x v="1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x v="1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x v="1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x v="1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x v="1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x v="1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x v="1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x v="1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x v="1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x v="1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x v="1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x v="1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x v="1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x v="1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x v="1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x v="1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x v="1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x v="1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x v="1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x v="1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x v="1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x v="1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x v="1"/>
    <s v="food/food trucks"/>
    <n v="1"/>
    <x v="1721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x v="1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x v="1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x v="1"/>
    <s v="food/food trucks"/>
    <n v="0"/>
    <x v="121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x v="1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x v="1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x v="1"/>
    <s v="food/food trucks"/>
    <n v="25"/>
    <x v="1725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x v="1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x v="1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x v="1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x v="1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x v="1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x v="1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x v="1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x v="1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x v="1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x v="1"/>
    <s v="food/food trucks"/>
    <n v="0"/>
    <x v="121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x v="1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x v="1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x v="1"/>
    <s v="food/food trucks"/>
    <n v="15"/>
    <x v="1728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x v="1"/>
    <s v="food/food trucks"/>
    <n v="0"/>
    <x v="120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x v="1"/>
    <s v="food/food trucks"/>
    <n v="0"/>
    <x v="120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x v="1"/>
    <s v="food/food trucks"/>
    <n v="0"/>
    <x v="1729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x v="1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x v="1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x v="1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x v="1"/>
    <s v="food/food trucks"/>
    <n v="0"/>
    <x v="120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x v="1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x v="1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x v="1"/>
    <s v="food/food trucks"/>
    <n v="1"/>
    <x v="678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x v="1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x v="1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x v="1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x v="1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x v="1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x v="1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x v="1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x v="1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x v="1"/>
    <s v="food/food trucks"/>
    <n v="0"/>
    <x v="121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x v="1"/>
    <s v="food/food trucks"/>
    <n v="0"/>
    <x v="144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x v="0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x v="0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x v="0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x v="0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x v="0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x v="0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x v="0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x v="0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x v="0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x v="0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x v="0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x v="0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x v="0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x v="0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x v="0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x v="0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x v="0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x v="0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x v="0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x v="0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x v="0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x v="0"/>
    <s v="music/indie rock"/>
    <n v="111"/>
    <x v="174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x v="0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x v="0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x v="0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x v="0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x v="0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x v="0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x v="0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x v="0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x v="0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x v="0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x v="0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x v="0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x v="0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x v="0"/>
    <s v="music/indie rock"/>
    <n v="105"/>
    <x v="1756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x v="0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x v="0"/>
    <s v="music/indie rock"/>
    <n v="128"/>
    <x v="1758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x v="0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x v="0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x v="0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x v="0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x v="0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x v="0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x v="0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x v="0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x v="0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x v="0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x v="0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x v="0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x v="0"/>
    <s v="music/indie rock"/>
    <n v="103"/>
    <x v="1769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x v="0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x v="0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x v="0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x v="0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x v="0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x v="0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x v="0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x v="0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x v="0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x v="1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x v="1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x v="1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x v="1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x v="1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x v="1"/>
    <s v="food/restaurants"/>
    <n v="1"/>
    <x v="2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x v="1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x v="1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x v="1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x v="1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x v="1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x v="1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x v="1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x v="1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x v="1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x v="1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x v="1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x v="1"/>
    <s v="food/restaurants"/>
    <n v="0"/>
    <x v="121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x v="1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x v="1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x v="0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x v="0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x v="0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x v="0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x v="0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x v="0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x v="0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x v="0"/>
    <s v="music/classical music"/>
    <n v="107"/>
    <x v="1790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x v="0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x v="0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x v="0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x v="0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x v="0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x v="0"/>
    <s v="music/classical music"/>
    <n v="105"/>
    <x v="1795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x v="0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x v="0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x v="0"/>
    <s v="music/classical music"/>
    <n v="110"/>
    <x v="101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x v="0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x v="0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x v="0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x v="0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x v="0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x v="0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x v="0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x v="0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x v="0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x v="0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x v="0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x v="0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x v="0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x v="0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x v="0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x v="0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x v="0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x v="0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x v="0"/>
    <s v="music/classical music"/>
    <n v="106"/>
    <x v="1815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x v="0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x v="0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x v="0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x v="0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x v="1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x v="1"/>
    <s v="food/food trucks"/>
    <n v="1"/>
    <x v="380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x v="1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x v="1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x v="1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x v="1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x v="1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x v="1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x v="1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x v="1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x v="1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x v="1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x v="1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x v="1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x v="1"/>
    <s v="food/food trucks"/>
    <n v="0"/>
    <x v="121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x v="1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x v="1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x v="1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x v="1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x v="1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x v="1"/>
    <s v="food/food trucks"/>
    <n v="11"/>
    <x v="1823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x v="1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x v="1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x v="1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x v="1"/>
    <s v="food/food trucks"/>
    <n v="0"/>
    <x v="73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x v="1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x v="1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x v="1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x v="1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x v="1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x v="1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x v="1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x v="1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x v="1"/>
    <s v="food/food trucks"/>
    <n v="0"/>
    <x v="120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x v="1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x v="1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x v="1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x v="1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x v="1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x v="1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x v="0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x v="0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x v="0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x v="0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x v="0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x v="0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x v="0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x v="0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x v="0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x v="0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x v="0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x v="0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x v="0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x v="0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x v="0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x v="0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x v="0"/>
    <s v="technology/space exploration"/>
    <n v="878"/>
    <x v="1844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x v="0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x v="0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x v="0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x v="0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x v="0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x v="0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x v="0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x v="0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x v="0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x v="0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x v="0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x v="0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x v="0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x v="0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x v="0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x v="0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x v="0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x v="0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x v="0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x v="0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x v="0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x v="0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x v="0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x v="1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x v="1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x v="1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x v="1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x v="1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x v="1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x v="1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x v="1"/>
    <s v="technology/space exploration"/>
    <n v="1"/>
    <x v="1869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x v="1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x v="1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x v="1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x v="1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x v="1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x v="1"/>
    <s v="technology/space exploration"/>
    <n v="0"/>
    <x v="434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x v="1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x v="1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x v="1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x v="1"/>
    <s v="technology/space exploration"/>
    <n v="0"/>
    <x v="1878"/>
    <x v="2"/>
    <x v="36"/>
  </r>
  <r>
    <n v="2659"/>
    <s v="test (Canceled)"/>
    <s v="test"/>
    <x v="197"/>
    <x v="1819"/>
    <x v="1"/>
    <x v="0"/>
    <s v="USD"/>
    <n v="1429321210"/>
    <n v="1426729210"/>
    <b v="0"/>
    <n v="10"/>
    <x v="1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x v="1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x v="0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x v="0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x v="0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x v="0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x v="0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x v="0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x v="0"/>
    <s v="technology/makerspaces"/>
    <n v="111"/>
    <x v="1887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x v="0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x v="0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x v="1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x v="1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x v="1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x v="1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x v="1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x v="1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x v="1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x v="1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x v="1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x v="1"/>
    <s v="technology/makerspaces"/>
    <n v="0"/>
    <x v="878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x v="1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x v="1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x v="1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x v="1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x v="1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x v="1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x v="1"/>
    <s v="food/food trucks"/>
    <n v="0"/>
    <x v="121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x v="1"/>
    <s v="food/food trucks"/>
    <n v="0"/>
    <x v="121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x v="1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x v="1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x v="1"/>
    <s v="food/food trucks"/>
    <n v="11"/>
    <x v="1901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x v="1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x v="1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x v="1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x v="1"/>
    <s v="food/food trucks"/>
    <n v="0"/>
    <x v="120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x v="1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x v="1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x v="1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x v="1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x v="1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x v="1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x v="1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x v="1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x v="1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x v="1"/>
    <s v="theater/spaces"/>
    <n v="6"/>
    <x v="1908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x v="1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x v="0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x v="0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x v="0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x v="0"/>
    <s v="theater/spaces"/>
    <n v="102"/>
    <x v="1912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x v="0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x v="0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x v="0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x v="0"/>
    <s v="theater/spaces"/>
    <n v="102"/>
    <x v="1694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x v="0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x v="0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x v="0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x v="0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x v="0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x v="0"/>
    <s v="theater/spaces"/>
    <n v="109"/>
    <x v="1920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x v="0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x v="0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x v="0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x v="0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x v="0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x v="0"/>
    <s v="technology/hardware"/>
    <n v="145"/>
    <x v="192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x v="0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x v="0"/>
    <s v="technology/hardware"/>
    <n v="493"/>
    <x v="1927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x v="0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x v="0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x v="0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x v="0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x v="0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x v="0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x v="0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x v="0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x v="0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x v="0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x v="0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x v="0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x v="0"/>
    <s v="technology/hardware"/>
    <n v="103"/>
    <x v="193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x v="1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x v="1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x v="1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x v="1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x v="1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x v="1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x v="1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x v="1"/>
    <s v="publishing/children's books"/>
    <n v="1"/>
    <x v="508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x v="1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x v="1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x v="1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x v="1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x v="1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x v="1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x v="1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x v="1"/>
    <s v="publishing/children's books"/>
    <n v="10"/>
    <x v="1944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x v="1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x v="1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x v="1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x v="1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x v="1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x v="1"/>
    <s v="publishing/children's books"/>
    <n v="1"/>
    <x v="380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x v="1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x v="1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x v="1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x v="1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x v="1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x v="1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x v="1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x v="1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x v="1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x v="1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x v="1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x v="1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x v="1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x v="1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x v="1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x v="1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x v="1"/>
    <s v="publishing/children's books"/>
    <n v="2"/>
    <x v="444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x v="1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x v="0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x v="0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x v="0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x v="0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x v="0"/>
    <s v="theater/plays"/>
    <n v="105"/>
    <x v="1952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x v="0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x v="0"/>
    <s v="theater/plays"/>
    <n v="120"/>
    <x v="9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x v="0"/>
    <s v="theater/plays"/>
    <n v="103"/>
    <x v="587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x v="0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x v="0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x v="0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x v="0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x v="0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x v="0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x v="0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x v="0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x v="0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x v="0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x v="0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x v="0"/>
    <s v="theater/plays"/>
    <n v="133"/>
    <x v="1961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x v="0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x v="0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x v="0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x v="0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x v="0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x v="0"/>
    <s v="theater/plays"/>
    <n v="112"/>
    <x v="196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x v="0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x v="0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x v="0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x v="0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x v="0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x v="0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x v="0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x v="0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x v="0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x v="0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x v="0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x v="0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x v="0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x v="0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x v="0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x v="0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x v="0"/>
    <s v="theater/plays"/>
    <n v="124"/>
    <x v="1978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x v="0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x v="0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x v="0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x v="0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x v="0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x v="0"/>
    <s v="theater/plays"/>
    <n v="107"/>
    <x v="1983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x v="0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x v="0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x v="0"/>
    <s v="theater/plays"/>
    <n v="115"/>
    <x v="1986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x v="0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x v="0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x v="0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x v="0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x v="0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x v="0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x v="0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x v="0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x v="1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x v="1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x v="1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x v="1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x v="1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x v="1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x v="1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x v="1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x v="1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x v="1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x v="1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x v="1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x v="1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x v="1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x v="1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x v="1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x v="1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x v="1"/>
    <s v="theater/plays"/>
    <n v="0"/>
    <x v="121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x v="1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x v="1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x v="1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x v="1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x v="1"/>
    <s v="theater/plays"/>
    <n v="0"/>
    <x v="135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x v="1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x v="1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x v="1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x v="1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x v="1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x v="1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x v="1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x v="1"/>
    <s v="theater/plays"/>
    <n v="5"/>
    <x v="158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x v="1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x v="1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x v="1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x v="1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x v="1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x v="1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x v="1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x v="1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x v="1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x v="1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x v="1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x v="1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x v="1"/>
    <s v="theater/plays"/>
    <n v="0"/>
    <x v="2009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x v="1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x v="1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x v="1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x v="1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x v="1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x v="1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x v="1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x v="1"/>
    <s v="theater/plays"/>
    <n v="9"/>
    <x v="201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x v="1"/>
    <s v="theater/plays"/>
    <n v="1"/>
    <x v="381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x v="1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x v="1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x v="1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x v="1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x v="1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x v="1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x v="1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x v="1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x v="1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x v="1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x v="1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x v="1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x v="1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x v="1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x v="1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x v="1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x v="1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x v="1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x v="1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x v="1"/>
    <s v="theater/plays"/>
    <n v="0"/>
    <x v="120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x v="1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x v="1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x v="1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x v="1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x v="1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x v="1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x v="1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x v="0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x v="0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x v="0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x v="0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x v="0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x v="0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x v="0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x v="0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x v="0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x v="0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x v="0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x v="0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x v="0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x v="0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x v="0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x v="0"/>
    <s v="theater/musical"/>
    <n v="128"/>
    <x v="1753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x v="0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x v="0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x v="0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x v="0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x v="1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x v="1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x v="1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x v="1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x v="1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x v="1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x v="1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x v="1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x v="1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x v="1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x v="1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x v="1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x v="1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x v="1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x v="1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x v="1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x v="1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x v="1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x v="1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x v="1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x v="0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x v="0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x v="0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x v="0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x v="0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x v="0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x v="0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x v="0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x v="0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x v="0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x v="0"/>
    <s v="theater/plays"/>
    <n v="100"/>
    <x v="2054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x v="0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x v="0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x v="0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x v="0"/>
    <s v="theater/plays"/>
    <n v="100"/>
    <x v="2057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x v="0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x v="0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x v="0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x v="0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x v="0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x v="0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x v="0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x v="0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x v="0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x v="0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x v="0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x v="0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x v="0"/>
    <s v="theater/spaces"/>
    <n v="100"/>
    <x v="669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x v="0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x v="0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x v="0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x v="0"/>
    <s v="theater/spaces"/>
    <n v="105"/>
    <x v="2069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x v="0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x v="0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x v="0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x v="0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x v="0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x v="0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x v="0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x v="0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x v="0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x v="0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x v="0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x v="0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x v="0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x v="0"/>
    <s v="theater/spaces"/>
    <n v="108"/>
    <x v="2081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x v="0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x v="0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x v="0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x v="0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x v="0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x v="0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x v="0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x v="0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x v="0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x v="0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x v="0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x v="0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x v="0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x v="0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x v="0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x v="0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x v="0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x v="0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x v="0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x v="0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x v="0"/>
    <s v="theater/spaces"/>
    <n v="131"/>
    <x v="2099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x v="0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x v="0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x v="0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x v="0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x v="0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x v="0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x v="0"/>
    <s v="theater/spaces"/>
    <n v="113"/>
    <x v="2104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x v="0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x v="0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x v="0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x v="0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x v="0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x v="0"/>
    <s v="theater/spaces"/>
    <n v="108"/>
    <x v="2110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x v="0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x v="0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x v="0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x v="0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x v="0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x v="0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x v="0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x v="0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x v="0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x v="0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x v="1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x v="1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x v="1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x v="1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x v="1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x v="1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x v="1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x v="1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x v="1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x v="1"/>
    <s v="theater/spaces"/>
    <n v="0"/>
    <x v="1727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x v="1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x v="1"/>
    <s v="theater/spaces"/>
    <n v="67"/>
    <x v="2122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x v="1"/>
    <s v="theater/spaces"/>
    <n v="20"/>
    <x v="2123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x v="1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x v="1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x v="1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x v="1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x v="1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x v="1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x v="1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x v="1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x v="1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x v="1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x v="1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x v="1"/>
    <s v="theater/spaces"/>
    <n v="9"/>
    <x v="2132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x v="1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x v="1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x v="1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x v="1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x v="1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x v="1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x v="1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x v="1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x v="1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x v="1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x v="1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x v="1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x v="1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x v="1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x v="1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x v="1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x v="1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x v="1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x v="1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x v="1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x v="1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x v="1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x v="1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x v="1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x v="1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x v="1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x v="1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x v="1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x v="1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x v="1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x v="1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x v="1"/>
    <s v="theater/spaces"/>
    <n v="20"/>
    <x v="2151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x v="1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x v="1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x v="1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x v="1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x v="1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x v="1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x v="1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x v="1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x v="1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x v="1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x v="1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x v="1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x v="1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x v="1"/>
    <s v="theater/spaces"/>
    <n v="1"/>
    <x v="119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x v="1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x v="1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x v="1"/>
    <s v="theater/spaces"/>
    <n v="0"/>
    <x v="516"/>
    <x v="1"/>
    <x v="38"/>
  </r>
  <r>
    <n v="3125"/>
    <s v="N/A (Canceled)"/>
    <s v="N/A"/>
    <x v="86"/>
    <x v="117"/>
    <x v="1"/>
    <x v="0"/>
    <s v="USD"/>
    <n v="1452142672"/>
    <n v="1449550672"/>
    <b v="0"/>
    <n v="0"/>
    <x v="1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x v="1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x v="1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x v="1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x v="1"/>
    <s v="theater/plays"/>
    <n v="1"/>
    <x v="119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x v="1"/>
    <s v="theater/plays"/>
    <n v="4"/>
    <x v="2161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x v="1"/>
    <s v="theater/plays"/>
    <n v="16"/>
    <x v="399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x v="1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x v="1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x v="1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x v="1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x v="1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x v="1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x v="1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x v="1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x v="1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x v="1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x v="1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x v="1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x v="1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x v="1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x v="1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x v="0"/>
    <s v="theater/plays"/>
    <n v="118"/>
    <x v="2168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x v="0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x v="0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x v="0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x v="0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x v="0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x v="0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x v="0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x v="0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x v="0"/>
    <s v="theater/plays"/>
    <n v="102"/>
    <x v="2175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x v="0"/>
    <s v="theater/plays"/>
    <n v="101"/>
    <x v="2176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x v="0"/>
    <s v="theater/plays"/>
    <n v="114"/>
    <x v="2177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x v="0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x v="0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x v="0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x v="0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x v="0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x v="0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x v="0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x v="0"/>
    <s v="theater/plays"/>
    <n v="160"/>
    <x v="2182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x v="0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x v="0"/>
    <s v="theater/plays"/>
    <n v="124"/>
    <x v="2184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x v="0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x v="0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x v="0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x v="0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x v="0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x v="0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x v="0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x v="0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x v="0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x v="0"/>
    <s v="theater/plays"/>
    <n v="172"/>
    <x v="2190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x v="0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x v="0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x v="0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x v="0"/>
    <s v="theater/plays"/>
    <n v="101"/>
    <x v="2193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x v="0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x v="0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x v="0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x v="0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x v="0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x v="1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x v="1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x v="1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x v="1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x v="1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x v="1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x v="1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x v="1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x v="1"/>
    <s v="theater/musical"/>
    <n v="0"/>
    <x v="462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x v="1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x v="1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x v="1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x v="1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x v="1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x v="1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x v="1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x v="1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x v="1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x v="1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x v="1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x v="0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x v="0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x v="0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x v="0"/>
    <s v="theater/plays"/>
    <n v="120"/>
    <x v="2208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x v="0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x v="0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x v="0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x v="0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x v="0"/>
    <s v="theater/plays"/>
    <n v="100"/>
    <x v="2213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x v="0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x v="0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x v="0"/>
    <s v="theater/plays"/>
    <n v="100"/>
    <x v="2216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x v="0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x v="0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x v="0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x v="0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x v="0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x v="0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x v="0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x v="0"/>
    <s v="theater/plays"/>
    <n v="125"/>
    <x v="73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x v="0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x v="0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x v="0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x v="0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x v="0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x v="0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x v="0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x v="0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x v="0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x v="0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x v="0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x v="0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x v="0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x v="0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x v="0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x v="0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x v="0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x v="0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x v="0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x v="0"/>
    <s v="theater/plays"/>
    <n v="106"/>
    <x v="2235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x v="0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x v="0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x v="0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x v="0"/>
    <s v="theater/plays"/>
    <n v="111"/>
    <x v="2239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x v="0"/>
    <s v="theater/plays"/>
    <n v="128"/>
    <x v="1506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x v="0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x v="0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x v="0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x v="0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x v="0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x v="0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x v="0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x v="0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x v="0"/>
    <s v="theater/plays"/>
    <n v="100"/>
    <x v="224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x v="0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x v="0"/>
    <s v="theater/plays"/>
    <n v="112"/>
    <x v="2248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x v="0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x v="0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x v="0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x v="0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x v="0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x v="0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x v="0"/>
    <s v="theater/plays"/>
    <n v="102"/>
    <x v="2254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x v="0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x v="0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x v="0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x v="0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x v="0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x v="0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x v="0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x v="0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x v="0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x v="0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x v="0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x v="0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x v="0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x v="0"/>
    <s v="theater/plays"/>
    <n v="102"/>
    <x v="2268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x v="0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x v="0"/>
    <s v="theater/plays"/>
    <n v="102"/>
    <x v="2270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x v="0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x v="0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x v="0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x v="0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x v="0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x v="0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x v="0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x v="0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x v="0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x v="0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x v="0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x v="0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x v="0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x v="0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x v="0"/>
    <s v="theater/plays"/>
    <n v="133"/>
    <x v="699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x v="0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x v="0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x v="0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x v="0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x v="0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x v="0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x v="0"/>
    <s v="theater/plays"/>
    <n v="122"/>
    <x v="228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x v="0"/>
    <s v="theater/plays"/>
    <n v="159"/>
    <x v="656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x v="0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x v="0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x v="0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x v="0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x v="0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x v="0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x v="0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x v="0"/>
    <s v="theater/plays"/>
    <n v="106"/>
    <x v="2296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x v="0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x v="0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x v="0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x v="0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x v="0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x v="0"/>
    <s v="theater/plays"/>
    <n v="126"/>
    <x v="204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x v="0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x v="0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x v="0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x v="0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x v="0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x v="0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x v="0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x v="0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x v="0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x v="0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x v="0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x v="0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x v="0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x v="0"/>
    <s v="theater/plays"/>
    <n v="110"/>
    <x v="2311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x v="0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x v="0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x v="0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x v="0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x v="0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x v="0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x v="0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x v="0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x v="0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x v="0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x v="0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x v="0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x v="0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x v="0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x v="0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x v="0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x v="0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x v="0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x v="0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x v="0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x v="0"/>
    <s v="theater/plays"/>
    <n v="103"/>
    <x v="1555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x v="0"/>
    <s v="theater/plays"/>
    <n v="106"/>
    <x v="2327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x v="0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x v="0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x v="0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x v="0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x v="0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x v="0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x v="0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x v="0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x v="0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x v="0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x v="0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x v="0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x v="0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x v="0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x v="0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x v="0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x v="0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x v="0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x v="0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x v="0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x v="0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x v="0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x v="0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x v="0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x v="0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x v="0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x v="0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x v="0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x v="0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x v="0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x v="0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x v="0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x v="0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x v="0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x v="0"/>
    <s v="theater/plays"/>
    <n v="142"/>
    <x v="2005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x v="0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x v="0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x v="0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x v="0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x v="0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x v="0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x v="0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x v="0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x v="0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x v="0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x v="0"/>
    <s v="theater/plays"/>
    <n v="138"/>
    <x v="2358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x v="0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x v="0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x v="0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x v="0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x v="0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x v="0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x v="0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x v="0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x v="0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x v="0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x v="0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x v="0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x v="0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x v="0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x v="0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x v="0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x v="0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x v="0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x v="0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x v="0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x v="0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x v="0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x v="0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x v="0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x v="0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x v="0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x v="0"/>
    <s v="theater/plays"/>
    <n v="110"/>
    <x v="2379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x v="0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x v="0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x v="0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x v="0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x v="0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x v="0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x v="0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x v="0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x v="0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x v="0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x v="0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x v="0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x v="0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x v="0"/>
    <s v="theater/plays"/>
    <n v="108"/>
    <x v="2391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x v="0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x v="0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x v="0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x v="0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x v="0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x v="0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x v="0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x v="0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x v="0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x v="0"/>
    <s v="theater/plays"/>
    <n v="191"/>
    <x v="2398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x v="0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x v="0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x v="0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x v="0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x v="0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x v="0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x v="0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x v="0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x v="0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x v="0"/>
    <s v="theater/plays"/>
    <n v="127"/>
    <x v="2407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x v="0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x v="0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x v="0"/>
    <s v="theater/plays"/>
    <n v="113"/>
    <x v="2000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x v="0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x v="0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x v="0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x v="0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x v="0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x v="0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x v="0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x v="0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x v="0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x v="0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x v="0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x v="0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x v="0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x v="0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x v="0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x v="0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x v="0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x v="0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x v="0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x v="0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x v="0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x v="0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x v="0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x v="0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x v="0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x v="0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x v="0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x v="0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x v="0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x v="0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x v="0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x v="0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x v="0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x v="0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x v="0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x v="0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x v="0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x v="0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x v="0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x v="0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x v="0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x v="0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x v="0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x v="0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x v="0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x v="0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x v="0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x v="0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x v="0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x v="0"/>
    <s v="theater/plays"/>
    <n v="101"/>
    <x v="2442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x v="0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x v="0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x v="0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x v="0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x v="0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x v="0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x v="0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x v="0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x v="0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x v="0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x v="0"/>
    <s v="theater/plays"/>
    <n v="100"/>
    <x v="178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x v="0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x v="0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x v="0"/>
    <s v="theater/plays"/>
    <n v="126"/>
    <x v="2452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x v="0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x v="0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x v="0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x v="0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x v="0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x v="0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x v="0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x v="0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x v="0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x v="0"/>
    <s v="theater/plays"/>
    <n v="105"/>
    <x v="2458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x v="0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x v="0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x v="0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x v="0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x v="0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x v="0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x v="0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x v="0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x v="0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x v="0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x v="0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x v="0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x v="0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x v="0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x v="0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x v="0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x v="0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x v="0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x v="0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x v="0"/>
    <s v="theater/plays"/>
    <n v="105"/>
    <x v="2473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x v="0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x v="0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x v="0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x v="0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x v="0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x v="0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x v="0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x v="0"/>
    <s v="theater/plays"/>
    <n v="122"/>
    <x v="2479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x v="0"/>
    <s v="theater/plays"/>
    <n v="100"/>
    <x v="2480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x v="0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x v="0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x v="0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x v="0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x v="0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x v="0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x v="0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x v="0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x v="0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x v="0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x v="0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x v="0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x v="0"/>
    <s v="theater/plays"/>
    <n v="119"/>
    <x v="2487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x v="0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x v="0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x v="0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x v="0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x v="0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x v="0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x v="0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x v="0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x v="0"/>
    <s v="theater/plays"/>
    <n v="126"/>
    <x v="2496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x v="0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x v="0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x v="0"/>
    <s v="theater/plays"/>
    <n v="103"/>
    <x v="2499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x v="0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x v="0"/>
    <s v="theater/plays"/>
    <n v="202"/>
    <x v="1225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x v="0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x v="0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x v="0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x v="0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x v="0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x v="0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x v="0"/>
    <s v="theater/plays"/>
    <n v="130"/>
    <x v="2503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x v="0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x v="0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x v="0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x v="0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x v="0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x v="0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x v="0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x v="0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x v="0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x v="0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x v="0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x v="0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x v="0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x v="0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x v="0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x v="0"/>
    <s v="theater/plays"/>
    <n v="100"/>
    <x v="635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x v="0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x v="0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x v="0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x v="0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x v="0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x v="1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x v="1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x v="1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x v="1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x v="1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x v="1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x v="1"/>
    <s v="theater/musical"/>
    <n v="4"/>
    <x v="2517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x v="1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x v="1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x v="1"/>
    <s v="theater/musical"/>
    <n v="31"/>
    <x v="251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x v="1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x v="1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x v="1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x v="1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x v="1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x v="1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x v="1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x v="1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x v="1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x v="1"/>
    <s v="theater/musical"/>
    <n v="6"/>
    <x v="2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x v="0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x v="0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x v="0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x v="0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x v="0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x v="0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x v="0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x v="0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x v="0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x v="0"/>
    <s v="theater/plays"/>
    <n v="111"/>
    <x v="2528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x v="0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x v="0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x v="0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x v="0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x v="0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x v="0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x v="0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x v="0"/>
    <s v="theater/plays"/>
    <n v="115"/>
    <x v="2534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x v="0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x v="0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x v="0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x v="0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x v="0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x v="0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x v="0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x v="0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x v="0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x v="0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x v="0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x v="0"/>
    <s v="theater/plays"/>
    <n v="103"/>
    <x v="254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x v="0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x v="0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x v="0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x v="0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x v="0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x v="0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x v="0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x v="0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x v="0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x v="0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x v="0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x v="0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x v="0"/>
    <s v="theater/plays"/>
    <n v="120"/>
    <x v="2554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x v="0"/>
    <s v="theater/plays"/>
    <n v="128"/>
    <x v="2555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x v="0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x v="0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x v="0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x v="0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x v="0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x v="0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x v="0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x v="0"/>
    <s v="theater/plays"/>
    <n v="101"/>
    <x v="2007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x v="0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x v="0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x v="0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x v="0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x v="0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x v="0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x v="0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x v="0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x v="0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x v="0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x v="0"/>
    <s v="theater/plays"/>
    <n v="141"/>
    <x v="2571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x v="0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x v="0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x v="0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x v="0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x v="0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x v="0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x v="0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x v="0"/>
    <s v="theater/plays"/>
    <n v="239"/>
    <x v="2577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x v="0"/>
    <s v="theater/plays"/>
    <n v="210"/>
    <x v="2432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x v="0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x v="0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x v="0"/>
    <s v="theater/plays"/>
    <n v="111"/>
    <x v="2580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x v="0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x v="0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x v="0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x v="0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x v="0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x v="1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x v="1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x v="1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x v="1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x v="1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x v="1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x v="1"/>
    <s v="theater/plays"/>
    <n v="28"/>
    <x v="2254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x v="1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x v="1"/>
    <s v="theater/plays"/>
    <n v="1"/>
    <x v="119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x v="1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x v="1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x v="1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x v="1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x v="1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x v="1"/>
    <s v="theater/plays"/>
    <n v="2"/>
    <x v="380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x v="1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x v="1"/>
    <s v="theater/plays"/>
    <n v="0"/>
    <x v="121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x v="1"/>
    <s v="theater/plays"/>
    <n v="10"/>
    <x v="119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x v="1"/>
    <s v="theater/plays"/>
    <n v="2"/>
    <x v="2589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x v="1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x v="0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x v="0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x v="0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x v="0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x v="0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x v="0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x v="0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x v="0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x v="0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x v="0"/>
    <s v="theater/musical"/>
    <n v="109"/>
    <x v="2597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x v="0"/>
    <s v="theater/musical"/>
    <n v="102"/>
    <x v="125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x v="0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x v="0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x v="0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x v="0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x v="0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x v="0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x v="0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x v="0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x v="0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x v="0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x v="0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x v="0"/>
    <s v="theater/musical"/>
    <n v="100"/>
    <x v="101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x v="0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x v="0"/>
    <s v="theater/musical"/>
    <n v="110"/>
    <x v="2608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x v="0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x v="0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x v="0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x v="0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x v="0"/>
    <s v="theater/musical"/>
    <n v="143"/>
    <x v="1129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x v="0"/>
    <s v="theater/musical"/>
    <n v="105"/>
    <x v="2611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x v="0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x v="0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x v="0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x v="0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x v="0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x v="0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x v="0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x v="0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x v="0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x v="1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x v="1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x v="1"/>
    <s v="theater/musical"/>
    <n v="0"/>
    <x v="121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x v="1"/>
    <s v="theater/musical"/>
    <n v="0"/>
    <x v="121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x v="1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x v="1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x v="1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x v="1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x v="1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x v="1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x v="1"/>
    <s v="theater/musical"/>
    <n v="1"/>
    <x v="1491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x v="1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x v="1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x v="1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x v="1"/>
    <s v="theater/musical"/>
    <n v="0"/>
    <x v="121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x v="1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x v="1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x v="1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x v="1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x v="1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x v="0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x v="0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x v="0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x v="0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x v="0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x v="0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x v="0"/>
    <s v="theater/plays"/>
    <n v="140"/>
    <x v="2626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x v="0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x v="0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x v="0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x v="0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x v="0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x v="0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x v="0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x v="0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x v="0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x v="0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x v="0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x v="0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x v="0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x v="0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x v="0"/>
    <s v="theater/plays"/>
    <n v="100"/>
    <x v="2637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x v="0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x v="0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x v="0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x v="0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x v="0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x v="0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x v="0"/>
    <s v="theater/plays"/>
    <n v="113"/>
    <x v="2641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x v="0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x v="0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x v="0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x v="0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x v="1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x v="1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x v="1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x v="1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x v="1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x v="1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x v="1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x v="1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x v="1"/>
    <s v="theater/plays"/>
    <n v="7"/>
    <x v="2652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x v="1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x v="1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x v="1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x v="1"/>
    <s v="theater/plays"/>
    <n v="0"/>
    <x v="31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x v="1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x v="1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x v="1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x v="1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x v="1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x v="1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x v="1"/>
    <s v="theater/plays"/>
    <n v="18"/>
    <x v="265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x v="1"/>
    <s v="theater/plays"/>
    <n v="5"/>
    <x v="101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x v="1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x v="1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x v="1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x v="1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x v="1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x v="1"/>
    <s v="theater/plays"/>
    <n v="13"/>
    <x v="2214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x v="1"/>
    <s v="theater/musical"/>
    <n v="0"/>
    <x v="119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x v="1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x v="1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x v="1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x v="1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x v="1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x v="1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x v="1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x v="1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x v="1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x v="1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x v="1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x v="1"/>
    <s v="theater/musical"/>
    <n v="13"/>
    <x v="350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x v="1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x v="1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x v="1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x v="1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x v="1"/>
    <s v="theater/musical"/>
    <n v="0"/>
    <x v="121"/>
    <x v="1"/>
    <x v="40"/>
  </r>
  <r>
    <n v="3886"/>
    <s v="a (Canceled)"/>
    <n v="1"/>
    <x v="3"/>
    <x v="117"/>
    <x v="1"/>
    <x v="2"/>
    <s v="AUD"/>
    <n v="1418275702"/>
    <n v="1415683702"/>
    <b v="0"/>
    <n v="0"/>
    <x v="1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x v="1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x v="1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x v="1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x v="1"/>
    <s v="theater/plays"/>
    <n v="17"/>
    <x v="2659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x v="1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x v="1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x v="1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x v="1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x v="1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x v="1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x v="1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x v="1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x v="1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x v="1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x v="1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x v="1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x v="1"/>
    <s v="theater/plays"/>
    <n v="0"/>
    <x v="121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x v="1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x v="1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x v="1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x v="1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x v="1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x v="1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x v="1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x v="1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x v="1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x v="1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x v="1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x v="1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x v="1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x v="1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x v="1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x v="1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x v="1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x v="1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x v="1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x v="1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x v="1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x v="1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x v="1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x v="1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x v="1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x v="1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x v="1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x v="1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x v="1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x v="1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x v="1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x v="1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x v="1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x v="1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x v="1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x v="1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x v="1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x v="1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x v="1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x v="1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x v="1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x v="1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x v="1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x v="1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x v="1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x v="1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x v="1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x v="1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x v="1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x v="1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x v="1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x v="1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x v="1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x v="1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x v="1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x v="1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x v="1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x v="1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x v="1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x v="1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x v="1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x v="1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x v="1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x v="1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x v="1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x v="1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x v="1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x v="1"/>
    <s v="theater/plays"/>
    <n v="1"/>
    <x v="2678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x v="1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x v="1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x v="1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x v="1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x v="1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x v="1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x v="1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x v="1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x v="1"/>
    <s v="theater/plays"/>
    <n v="18"/>
    <x v="2641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x v="1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x v="1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x v="1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x v="1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x v="1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x v="1"/>
    <s v="theater/plays"/>
    <n v="10"/>
    <x v="2686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x v="1"/>
    <s v="theater/plays"/>
    <n v="38"/>
    <x v="2687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x v="1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x v="1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x v="1"/>
    <s v="theater/plays"/>
    <n v="4"/>
    <x v="1534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x v="1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x v="1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x v="1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x v="1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x v="1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x v="1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x v="1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x v="1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x v="1"/>
    <s v="theater/plays"/>
    <n v="17"/>
    <x v="2690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x v="1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x v="1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x v="1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x v="1"/>
    <s v="theater/plays"/>
    <n v="10"/>
    <x v="96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x v="1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x v="1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x v="1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x v="1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x v="1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x v="1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x v="1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x v="1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x v="1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x v="1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x v="1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x v="1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x v="1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x v="1"/>
    <s v="theater/plays"/>
    <n v="1"/>
    <x v="1780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x v="1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x v="1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x v="1"/>
    <s v="theater/plays"/>
    <n v="17"/>
    <x v="8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x v="1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x v="1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x v="1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x v="1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x v="1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x v="1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x v="1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x v="1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x v="1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x v="1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x v="1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x v="1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x v="1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x v="1"/>
    <s v="theater/plays"/>
    <n v="1"/>
    <x v="101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x v="1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x v="1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x v="1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x v="1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x v="1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x v="1"/>
    <s v="theater/plays"/>
    <n v="31"/>
    <x v="2698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x v="1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x v="1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x v="1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x v="1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x v="1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x v="1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x v="1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x v="1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x v="1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x v="1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x v="1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x v="1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x v="1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x v="1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x v="1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x v="1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x v="1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x v="1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x v="1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x v="1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x v="1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x v="1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x v="1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x v="1"/>
    <s v="theater/plays"/>
    <n v="19"/>
    <x v="105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x v="1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x v="1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x v="1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x v="1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x v="1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x v="1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x v="1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x v="1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x v="1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x v="1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x v="1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x v="1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x v="1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x v="1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x v="1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x v="1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x v="1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x v="1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x v="1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x v="1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x v="1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x v="1"/>
    <s v="theater/plays"/>
    <n v="5"/>
    <x v="2712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x v="1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x v="1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x v="1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x v="1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x v="1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x v="1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x v="1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x v="1"/>
    <s v="theater/plays"/>
    <n v="37"/>
    <x v="2713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x v="1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x v="1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x v="1"/>
    <s v="theater/plays"/>
    <n v="0"/>
    <x v="121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x v="1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x v="1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x v="1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x v="1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x v="1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x v="1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x v="1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x v="1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x v="1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x v="1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x v="1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x v="1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x v="1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x v="1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x v="1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x v="1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A8B833-5831-43E5-854A-98AA77079E5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F9F103-8C73-469E-B42D-C1511A9F574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42046-73BB-42F7-8236-03E141C75E4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F19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7E029-0424-40DB-A77D-83BE480DFD30}">
  <dimension ref="A1:N4115"/>
  <sheetViews>
    <sheetView zoomScale="65" zoomScaleNormal="65" workbookViewId="0">
      <selection activeCell="I2" sqref="I2"/>
    </sheetView>
  </sheetViews>
  <sheetFormatPr defaultColWidth="8.77734375" defaultRowHeight="14.4" x14ac:dyDescent="0.3"/>
  <cols>
    <col min="2" max="2" width="38.44140625" style="10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9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3.2" x14ac:dyDescent="0.3">
      <c r="A2">
        <v>0</v>
      </c>
      <c r="B2" s="10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28.8" x14ac:dyDescent="0.3">
      <c r="A3">
        <v>1</v>
      </c>
      <c r="B3" s="10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3.2" x14ac:dyDescent="0.3">
      <c r="A4">
        <v>2</v>
      </c>
      <c r="B4" s="10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28.8" x14ac:dyDescent="0.3">
      <c r="A5">
        <v>3</v>
      </c>
      <c r="B5" s="10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57.6" x14ac:dyDescent="0.3">
      <c r="A6">
        <v>4</v>
      </c>
      <c r="B6" s="10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3.2" x14ac:dyDescent="0.3">
      <c r="A7">
        <v>5</v>
      </c>
      <c r="B7" s="10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43.2" x14ac:dyDescent="0.3">
      <c r="A8">
        <v>6</v>
      </c>
      <c r="B8" s="10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57.6" x14ac:dyDescent="0.3">
      <c r="A9">
        <v>7</v>
      </c>
      <c r="B9" s="10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28.8" x14ac:dyDescent="0.3">
      <c r="A10">
        <v>8</v>
      </c>
      <c r="B10" s="10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3.2" x14ac:dyDescent="0.3">
      <c r="A11">
        <v>9</v>
      </c>
      <c r="B11" s="10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43.2" x14ac:dyDescent="0.3">
      <c r="A12">
        <v>10</v>
      </c>
      <c r="B12" s="10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57.6" x14ac:dyDescent="0.3">
      <c r="A13">
        <v>11</v>
      </c>
      <c r="B13" s="10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57.6" x14ac:dyDescent="0.3">
      <c r="A14">
        <v>12</v>
      </c>
      <c r="B14" s="10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43.2" x14ac:dyDescent="0.3">
      <c r="A15">
        <v>13</v>
      </c>
      <c r="B15" s="10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28.8" x14ac:dyDescent="0.3">
      <c r="A16">
        <v>14</v>
      </c>
      <c r="B16" s="10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3.2" x14ac:dyDescent="0.3">
      <c r="A17">
        <v>15</v>
      </c>
      <c r="B17" s="10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3.2" x14ac:dyDescent="0.3">
      <c r="A18">
        <v>16</v>
      </c>
      <c r="B18" s="10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3.2" x14ac:dyDescent="0.3">
      <c r="A19">
        <v>17</v>
      </c>
      <c r="B19" s="10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3.2" x14ac:dyDescent="0.3">
      <c r="A20">
        <v>18</v>
      </c>
      <c r="B20" s="10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3.2" x14ac:dyDescent="0.3">
      <c r="A21">
        <v>19</v>
      </c>
      <c r="B21" s="10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3.2" x14ac:dyDescent="0.3">
      <c r="A22">
        <v>20</v>
      </c>
      <c r="B22" s="10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3.2" x14ac:dyDescent="0.3">
      <c r="A23">
        <v>21</v>
      </c>
      <c r="B23" s="10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28.8" x14ac:dyDescent="0.3">
      <c r="A24">
        <v>22</v>
      </c>
      <c r="B24" s="10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3.2" x14ac:dyDescent="0.3">
      <c r="A25">
        <v>23</v>
      </c>
      <c r="B25" s="10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28.8" x14ac:dyDescent="0.3">
      <c r="A26">
        <v>24</v>
      </c>
      <c r="B26" s="10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3.2" x14ac:dyDescent="0.3">
      <c r="A27">
        <v>25</v>
      </c>
      <c r="B27" s="10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3.2" x14ac:dyDescent="0.3">
      <c r="A28">
        <v>26</v>
      </c>
      <c r="B28" s="10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3.2" x14ac:dyDescent="0.3">
      <c r="A29">
        <v>27</v>
      </c>
      <c r="B29" s="10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28.8" x14ac:dyDescent="0.3">
      <c r="A30">
        <v>28</v>
      </c>
      <c r="B30" s="10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3.2" x14ac:dyDescent="0.3">
      <c r="A31">
        <v>29</v>
      </c>
      <c r="B31" s="10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3.2" x14ac:dyDescent="0.3">
      <c r="A32">
        <v>30</v>
      </c>
      <c r="B32" s="10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3.2" x14ac:dyDescent="0.3">
      <c r="A33">
        <v>31</v>
      </c>
      <c r="B33" s="10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57.6" x14ac:dyDescent="0.3">
      <c r="A34">
        <v>32</v>
      </c>
      <c r="B34" s="10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3.2" x14ac:dyDescent="0.3">
      <c r="A35">
        <v>33</v>
      </c>
      <c r="B35" s="10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3.2" x14ac:dyDescent="0.3">
      <c r="A36">
        <v>34</v>
      </c>
      <c r="B36" s="10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3.2" x14ac:dyDescent="0.3">
      <c r="A37">
        <v>35</v>
      </c>
      <c r="B37" s="10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28.8" x14ac:dyDescent="0.3">
      <c r="A38">
        <v>36</v>
      </c>
      <c r="B38" s="10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3.2" x14ac:dyDescent="0.3">
      <c r="A39">
        <v>37</v>
      </c>
      <c r="B39" s="10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3.2" x14ac:dyDescent="0.3">
      <c r="A40">
        <v>38</v>
      </c>
      <c r="B40" s="10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57.6" x14ac:dyDescent="0.3">
      <c r="A41">
        <v>39</v>
      </c>
      <c r="B41" s="10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43.2" x14ac:dyDescent="0.3">
      <c r="A42">
        <v>40</v>
      </c>
      <c r="B42" s="10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3.2" x14ac:dyDescent="0.3">
      <c r="A43">
        <v>41</v>
      </c>
      <c r="B43" s="10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3.2" x14ac:dyDescent="0.3">
      <c r="A44">
        <v>42</v>
      </c>
      <c r="B44" s="10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3.2" x14ac:dyDescent="0.3">
      <c r="A45">
        <v>43</v>
      </c>
      <c r="B45" s="10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57.6" x14ac:dyDescent="0.3">
      <c r="A46">
        <v>44</v>
      </c>
      <c r="B46" s="10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3.2" x14ac:dyDescent="0.3">
      <c r="A47">
        <v>45</v>
      </c>
      <c r="B47" s="10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3.2" x14ac:dyDescent="0.3">
      <c r="A48">
        <v>46</v>
      </c>
      <c r="B48" s="10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57.6" x14ac:dyDescent="0.3">
      <c r="A49">
        <v>47</v>
      </c>
      <c r="B49" s="10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3.2" x14ac:dyDescent="0.3">
      <c r="A50">
        <v>48</v>
      </c>
      <c r="B50" s="10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x14ac:dyDescent="0.3">
      <c r="A51">
        <v>49</v>
      </c>
      <c r="B51" s="10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3.2" x14ac:dyDescent="0.3">
      <c r="A52">
        <v>50</v>
      </c>
      <c r="B52" s="10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3.2" x14ac:dyDescent="0.3">
      <c r="A53">
        <v>51</v>
      </c>
      <c r="B53" s="10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3.2" x14ac:dyDescent="0.3">
      <c r="A54">
        <v>52</v>
      </c>
      <c r="B54" s="10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28.8" x14ac:dyDescent="0.3">
      <c r="A55">
        <v>53</v>
      </c>
      <c r="B55" s="10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57.6" x14ac:dyDescent="0.3">
      <c r="A56">
        <v>54</v>
      </c>
      <c r="B56" s="10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3.2" x14ac:dyDescent="0.3">
      <c r="A57">
        <v>55</v>
      </c>
      <c r="B57" s="10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28.8" x14ac:dyDescent="0.3">
      <c r="A58">
        <v>56</v>
      </c>
      <c r="B58" s="10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3.2" x14ac:dyDescent="0.3">
      <c r="A59">
        <v>57</v>
      </c>
      <c r="B59" s="10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3.2" x14ac:dyDescent="0.3">
      <c r="A60">
        <v>58</v>
      </c>
      <c r="B60" s="10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3.2" x14ac:dyDescent="0.3">
      <c r="A61">
        <v>59</v>
      </c>
      <c r="B61" s="10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3.2" x14ac:dyDescent="0.3">
      <c r="A62">
        <v>60</v>
      </c>
      <c r="B62" s="10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3.2" x14ac:dyDescent="0.3">
      <c r="A63">
        <v>61</v>
      </c>
      <c r="B63" s="10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3.2" x14ac:dyDescent="0.3">
      <c r="A64">
        <v>62</v>
      </c>
      <c r="B64" s="10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3.2" x14ac:dyDescent="0.3">
      <c r="A65">
        <v>63</v>
      </c>
      <c r="B65" s="10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43.2" x14ac:dyDescent="0.3">
      <c r="A66">
        <v>64</v>
      </c>
      <c r="B66" s="10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3.2" x14ac:dyDescent="0.3">
      <c r="A67">
        <v>65</v>
      </c>
      <c r="B67" s="10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28.8" x14ac:dyDescent="0.3">
      <c r="A68">
        <v>66</v>
      </c>
      <c r="B68" s="10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3.2" x14ac:dyDescent="0.3">
      <c r="A69">
        <v>67</v>
      </c>
      <c r="B69" s="10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57.6" x14ac:dyDescent="0.3">
      <c r="A70">
        <v>68</v>
      </c>
      <c r="B70" s="10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3.2" x14ac:dyDescent="0.3">
      <c r="A71">
        <v>69</v>
      </c>
      <c r="B71" s="10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3.2" x14ac:dyDescent="0.3">
      <c r="A72">
        <v>70</v>
      </c>
      <c r="B72" s="10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3.2" x14ac:dyDescent="0.3">
      <c r="A73">
        <v>71</v>
      </c>
      <c r="B73" s="10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3.2" x14ac:dyDescent="0.3">
      <c r="A74">
        <v>72</v>
      </c>
      <c r="B74" s="10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3.2" x14ac:dyDescent="0.3">
      <c r="A75">
        <v>73</v>
      </c>
      <c r="B75" s="10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3.2" x14ac:dyDescent="0.3">
      <c r="A76">
        <v>74</v>
      </c>
      <c r="B76" s="10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3.2" x14ac:dyDescent="0.3">
      <c r="A77">
        <v>75</v>
      </c>
      <c r="B77" s="10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3.2" x14ac:dyDescent="0.3">
      <c r="A78">
        <v>76</v>
      </c>
      <c r="B78" s="10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3.2" x14ac:dyDescent="0.3">
      <c r="A79">
        <v>77</v>
      </c>
      <c r="B79" s="10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86.4" x14ac:dyDescent="0.3">
      <c r="A80">
        <v>78</v>
      </c>
      <c r="B80" s="10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3.2" x14ac:dyDescent="0.3">
      <c r="A81">
        <v>79</v>
      </c>
      <c r="B81" s="10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3.2" x14ac:dyDescent="0.3">
      <c r="A82">
        <v>80</v>
      </c>
      <c r="B82" s="10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3.2" x14ac:dyDescent="0.3">
      <c r="A83">
        <v>81</v>
      </c>
      <c r="B83" s="10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3.2" x14ac:dyDescent="0.3">
      <c r="A84">
        <v>82</v>
      </c>
      <c r="B84" s="10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3.2" x14ac:dyDescent="0.3">
      <c r="A85">
        <v>83</v>
      </c>
      <c r="B85" s="10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3.2" x14ac:dyDescent="0.3">
      <c r="A86">
        <v>84</v>
      </c>
      <c r="B86" s="10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3.2" x14ac:dyDescent="0.3">
      <c r="A87">
        <v>85</v>
      </c>
      <c r="B87" s="10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57.6" x14ac:dyDescent="0.3">
      <c r="A88">
        <v>86</v>
      </c>
      <c r="B88" s="10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3.2" x14ac:dyDescent="0.3">
      <c r="A89">
        <v>87</v>
      </c>
      <c r="B89" s="10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43.2" x14ac:dyDescent="0.3">
      <c r="A90">
        <v>88</v>
      </c>
      <c r="B90" s="10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3.2" x14ac:dyDescent="0.3">
      <c r="A91">
        <v>89</v>
      </c>
      <c r="B91" s="10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28.8" x14ac:dyDescent="0.3">
      <c r="A92">
        <v>90</v>
      </c>
      <c r="B92" s="10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3.2" x14ac:dyDescent="0.3">
      <c r="A93">
        <v>91</v>
      </c>
      <c r="B93" s="10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3.2" x14ac:dyDescent="0.3">
      <c r="A94">
        <v>92</v>
      </c>
      <c r="B94" s="10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57.6" x14ac:dyDescent="0.3">
      <c r="A95">
        <v>93</v>
      </c>
      <c r="B95" s="10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3.2" x14ac:dyDescent="0.3">
      <c r="A96">
        <v>94</v>
      </c>
      <c r="B96" s="10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3.2" x14ac:dyDescent="0.3">
      <c r="A97">
        <v>95</v>
      </c>
      <c r="B97" s="10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57.6" x14ac:dyDescent="0.3">
      <c r="A98">
        <v>96</v>
      </c>
      <c r="B98" s="10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3.2" x14ac:dyDescent="0.3">
      <c r="A99">
        <v>97</v>
      </c>
      <c r="B99" s="10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3.2" x14ac:dyDescent="0.3">
      <c r="A100">
        <v>98</v>
      </c>
      <c r="B100" s="10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28.8" x14ac:dyDescent="0.3">
      <c r="A101">
        <v>99</v>
      </c>
      <c r="B101" s="10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3.2" x14ac:dyDescent="0.3">
      <c r="A102">
        <v>100</v>
      </c>
      <c r="B102" s="10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3.2" x14ac:dyDescent="0.3">
      <c r="A103">
        <v>101</v>
      </c>
      <c r="B103" s="10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3.2" x14ac:dyDescent="0.3">
      <c r="A104">
        <v>102</v>
      </c>
      <c r="B104" s="10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3.2" x14ac:dyDescent="0.3">
      <c r="A105">
        <v>103</v>
      </c>
      <c r="B105" s="10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28.8" x14ac:dyDescent="0.3">
      <c r="A106">
        <v>104</v>
      </c>
      <c r="B106" s="10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3.2" x14ac:dyDescent="0.3">
      <c r="A107">
        <v>105</v>
      </c>
      <c r="B107" s="10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x14ac:dyDescent="0.3">
      <c r="A108">
        <v>106</v>
      </c>
      <c r="B108" s="10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3.2" x14ac:dyDescent="0.3">
      <c r="A109">
        <v>107</v>
      </c>
      <c r="B109" s="10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3.2" x14ac:dyDescent="0.3">
      <c r="A110">
        <v>108</v>
      </c>
      <c r="B110" s="10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3.2" x14ac:dyDescent="0.3">
      <c r="A111">
        <v>109</v>
      </c>
      <c r="B111" s="10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3.2" x14ac:dyDescent="0.3">
      <c r="A112">
        <v>110</v>
      </c>
      <c r="B112" s="10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3.2" x14ac:dyDescent="0.3">
      <c r="A113">
        <v>111</v>
      </c>
      <c r="B113" s="10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3.2" x14ac:dyDescent="0.3">
      <c r="A114">
        <v>112</v>
      </c>
      <c r="B114" s="10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28.8" x14ac:dyDescent="0.3">
      <c r="A115">
        <v>113</v>
      </c>
      <c r="B115" s="10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3.2" x14ac:dyDescent="0.3">
      <c r="A116">
        <v>114</v>
      </c>
      <c r="B116" s="10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x14ac:dyDescent="0.3">
      <c r="A117">
        <v>115</v>
      </c>
      <c r="B117" s="10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3.2" x14ac:dyDescent="0.3">
      <c r="A118">
        <v>116</v>
      </c>
      <c r="B118" s="10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57.6" x14ac:dyDescent="0.3">
      <c r="A119">
        <v>117</v>
      </c>
      <c r="B119" s="10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28.8" x14ac:dyDescent="0.3">
      <c r="A120">
        <v>118</v>
      </c>
      <c r="B120" s="10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3.2" x14ac:dyDescent="0.3">
      <c r="A121">
        <v>119</v>
      </c>
      <c r="B121" s="10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57.6" x14ac:dyDescent="0.3">
      <c r="A122">
        <v>120</v>
      </c>
      <c r="B122" s="10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57.6" x14ac:dyDescent="0.3">
      <c r="A123">
        <v>121</v>
      </c>
      <c r="B123" s="10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28.8" x14ac:dyDescent="0.3">
      <c r="A124">
        <v>122</v>
      </c>
      <c r="B124" s="10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43.2" x14ac:dyDescent="0.3">
      <c r="A125">
        <v>123</v>
      </c>
      <c r="B125" s="10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3.2" x14ac:dyDescent="0.3">
      <c r="A126">
        <v>124</v>
      </c>
      <c r="B126" s="10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3.2" x14ac:dyDescent="0.3">
      <c r="A127">
        <v>125</v>
      </c>
      <c r="B127" s="10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3.2" x14ac:dyDescent="0.3">
      <c r="A128">
        <v>126</v>
      </c>
      <c r="B128" s="10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3.2" x14ac:dyDescent="0.3">
      <c r="A129">
        <v>127</v>
      </c>
      <c r="B129" s="10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28.8" x14ac:dyDescent="0.3">
      <c r="A130">
        <v>128</v>
      </c>
      <c r="B130" s="10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57.6" x14ac:dyDescent="0.3">
      <c r="A131">
        <v>129</v>
      </c>
      <c r="B131" s="10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3.2" x14ac:dyDescent="0.3">
      <c r="A132">
        <v>130</v>
      </c>
      <c r="B132" s="10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x14ac:dyDescent="0.3">
      <c r="A133">
        <v>131</v>
      </c>
      <c r="B133" s="10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43.2" x14ac:dyDescent="0.3">
      <c r="A134">
        <v>132</v>
      </c>
      <c r="B134" s="10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28.8" x14ac:dyDescent="0.3">
      <c r="A135">
        <v>133</v>
      </c>
      <c r="B135" s="10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28.8" x14ac:dyDescent="0.3">
      <c r="A136">
        <v>134</v>
      </c>
      <c r="B136" s="10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3.2" x14ac:dyDescent="0.3">
      <c r="A137">
        <v>135</v>
      </c>
      <c r="B137" s="10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57.6" x14ac:dyDescent="0.3">
      <c r="A138">
        <v>136</v>
      </c>
      <c r="B138" s="10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3.2" x14ac:dyDescent="0.3">
      <c r="A139">
        <v>137</v>
      </c>
      <c r="B139" s="10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3.2" x14ac:dyDescent="0.3">
      <c r="A140">
        <v>138</v>
      </c>
      <c r="B140" s="10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3.2" x14ac:dyDescent="0.3">
      <c r="A141">
        <v>139</v>
      </c>
      <c r="B141" s="10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3.2" x14ac:dyDescent="0.3">
      <c r="A142">
        <v>140</v>
      </c>
      <c r="B142" s="10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3.2" x14ac:dyDescent="0.3">
      <c r="A143">
        <v>141</v>
      </c>
      <c r="B143" s="10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3.2" x14ac:dyDescent="0.3">
      <c r="A144">
        <v>142</v>
      </c>
      <c r="B144" s="10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3.2" x14ac:dyDescent="0.3">
      <c r="A145">
        <v>143</v>
      </c>
      <c r="B145" s="10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3.2" x14ac:dyDescent="0.3">
      <c r="A146">
        <v>144</v>
      </c>
      <c r="B146" s="10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3.2" x14ac:dyDescent="0.3">
      <c r="A147">
        <v>145</v>
      </c>
      <c r="B147" s="10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3.2" x14ac:dyDescent="0.3">
      <c r="A148">
        <v>146</v>
      </c>
      <c r="B148" s="10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28.8" x14ac:dyDescent="0.3">
      <c r="A149">
        <v>147</v>
      </c>
      <c r="B149" s="10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3.2" x14ac:dyDescent="0.3">
      <c r="A150">
        <v>148</v>
      </c>
      <c r="B150" s="10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3.2" x14ac:dyDescent="0.3">
      <c r="A151">
        <v>149</v>
      </c>
      <c r="B151" s="10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3.2" x14ac:dyDescent="0.3">
      <c r="A152">
        <v>150</v>
      </c>
      <c r="B152" s="10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3.2" x14ac:dyDescent="0.3">
      <c r="A153">
        <v>151</v>
      </c>
      <c r="B153" s="10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28.8" x14ac:dyDescent="0.3">
      <c r="A154">
        <v>152</v>
      </c>
      <c r="B154" s="10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3.2" x14ac:dyDescent="0.3">
      <c r="A155">
        <v>153</v>
      </c>
      <c r="B155" s="10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3.2" x14ac:dyDescent="0.3">
      <c r="A156">
        <v>154</v>
      </c>
      <c r="B156" s="10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57.6" x14ac:dyDescent="0.3">
      <c r="A157">
        <v>155</v>
      </c>
      <c r="B157" s="10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57.6" x14ac:dyDescent="0.3">
      <c r="A158">
        <v>156</v>
      </c>
      <c r="B158" s="10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3.2" x14ac:dyDescent="0.3">
      <c r="A159">
        <v>157</v>
      </c>
      <c r="B159" s="10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3.2" x14ac:dyDescent="0.3">
      <c r="A160">
        <v>158</v>
      </c>
      <c r="B160" s="10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3.2" x14ac:dyDescent="0.3">
      <c r="A161">
        <v>159</v>
      </c>
      <c r="B161" s="10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3.2" x14ac:dyDescent="0.3">
      <c r="A162">
        <v>160</v>
      </c>
      <c r="B162" s="10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3.2" x14ac:dyDescent="0.3">
      <c r="A163">
        <v>161</v>
      </c>
      <c r="B163" s="10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3.2" x14ac:dyDescent="0.3">
      <c r="A164">
        <v>162</v>
      </c>
      <c r="B164" s="10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57.6" x14ac:dyDescent="0.3">
      <c r="A165">
        <v>163</v>
      </c>
      <c r="B165" s="10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43.2" x14ac:dyDescent="0.3">
      <c r="A166">
        <v>164</v>
      </c>
      <c r="B166" s="10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28.8" x14ac:dyDescent="0.3">
      <c r="A167">
        <v>165</v>
      </c>
      <c r="B167" s="10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3.2" x14ac:dyDescent="0.3">
      <c r="A168">
        <v>166</v>
      </c>
      <c r="B168" s="10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3.2" x14ac:dyDescent="0.3">
      <c r="A169">
        <v>167</v>
      </c>
      <c r="B169" s="10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3.2" x14ac:dyDescent="0.3">
      <c r="A170">
        <v>168</v>
      </c>
      <c r="B170" s="10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3.2" x14ac:dyDescent="0.3">
      <c r="A171">
        <v>169</v>
      </c>
      <c r="B171" s="10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43.2" x14ac:dyDescent="0.3">
      <c r="A172">
        <v>170</v>
      </c>
      <c r="B172" s="10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3.2" x14ac:dyDescent="0.3">
      <c r="A173">
        <v>171</v>
      </c>
      <c r="B173" s="10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3.2" x14ac:dyDescent="0.3">
      <c r="A174">
        <v>172</v>
      </c>
      <c r="B174" s="10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3.2" x14ac:dyDescent="0.3">
      <c r="A175">
        <v>173</v>
      </c>
      <c r="B175" s="10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3.2" x14ac:dyDescent="0.3">
      <c r="A176">
        <v>174</v>
      </c>
      <c r="B176" s="10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43.2" x14ac:dyDescent="0.3">
      <c r="A177">
        <v>175</v>
      </c>
      <c r="B177" s="10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3.2" x14ac:dyDescent="0.3">
      <c r="A178">
        <v>176</v>
      </c>
      <c r="B178" s="10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28.8" x14ac:dyDescent="0.3">
      <c r="A179">
        <v>177</v>
      </c>
      <c r="B179" s="10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28.8" x14ac:dyDescent="0.3">
      <c r="A180">
        <v>178</v>
      </c>
      <c r="B180" s="10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28.8" x14ac:dyDescent="0.3">
      <c r="A181">
        <v>179</v>
      </c>
      <c r="B181" s="10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3.2" x14ac:dyDescent="0.3">
      <c r="A182">
        <v>180</v>
      </c>
      <c r="B182" s="10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3.2" x14ac:dyDescent="0.3">
      <c r="A183">
        <v>181</v>
      </c>
      <c r="B183" s="10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43.2" x14ac:dyDescent="0.3">
      <c r="A184">
        <v>182</v>
      </c>
      <c r="B184" s="10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x14ac:dyDescent="0.3">
      <c r="A185">
        <v>183</v>
      </c>
      <c r="B185" s="10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43.2" x14ac:dyDescent="0.3">
      <c r="A186">
        <v>184</v>
      </c>
      <c r="B186" s="10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x14ac:dyDescent="0.3">
      <c r="A187">
        <v>185</v>
      </c>
      <c r="B187" s="10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3.2" x14ac:dyDescent="0.3">
      <c r="A188">
        <v>186</v>
      </c>
      <c r="B188" s="10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3.2" x14ac:dyDescent="0.3">
      <c r="A189">
        <v>187</v>
      </c>
      <c r="B189" s="10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43.2" x14ac:dyDescent="0.3">
      <c r="A190">
        <v>188</v>
      </c>
      <c r="B190" s="10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3.2" x14ac:dyDescent="0.3">
      <c r="A191">
        <v>189</v>
      </c>
      <c r="B191" s="10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x14ac:dyDescent="0.3">
      <c r="A192">
        <v>190</v>
      </c>
      <c r="B192" s="10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3.2" x14ac:dyDescent="0.3">
      <c r="A193">
        <v>191</v>
      </c>
      <c r="B193" s="10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57.6" x14ac:dyDescent="0.3">
      <c r="A194">
        <v>192</v>
      </c>
      <c r="B194" s="10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57.6" x14ac:dyDescent="0.3">
      <c r="A195">
        <v>193</v>
      </c>
      <c r="B195" s="10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3.2" x14ac:dyDescent="0.3">
      <c r="A196">
        <v>194</v>
      </c>
      <c r="B196" s="10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3.2" x14ac:dyDescent="0.3">
      <c r="A197">
        <v>195</v>
      </c>
      <c r="B197" s="10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3.2" x14ac:dyDescent="0.3">
      <c r="A198">
        <v>196</v>
      </c>
      <c r="B198" s="10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3.2" x14ac:dyDescent="0.3">
      <c r="A199">
        <v>197</v>
      </c>
      <c r="B199" s="10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3.2" x14ac:dyDescent="0.3">
      <c r="A200">
        <v>198</v>
      </c>
      <c r="B200" s="10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3.2" x14ac:dyDescent="0.3">
      <c r="A201">
        <v>199</v>
      </c>
      <c r="B201" s="10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28.8" x14ac:dyDescent="0.3">
      <c r="A202">
        <v>200</v>
      </c>
      <c r="B202" s="10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3.2" x14ac:dyDescent="0.3">
      <c r="A203">
        <v>201</v>
      </c>
      <c r="B203" s="10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x14ac:dyDescent="0.3">
      <c r="A204">
        <v>202</v>
      </c>
      <c r="B204" s="10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3.2" x14ac:dyDescent="0.3">
      <c r="A205">
        <v>203</v>
      </c>
      <c r="B205" s="10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3.2" x14ac:dyDescent="0.3">
      <c r="A206">
        <v>204</v>
      </c>
      <c r="B206" s="10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3.2" x14ac:dyDescent="0.3">
      <c r="A207">
        <v>205</v>
      </c>
      <c r="B207" s="10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3.2" x14ac:dyDescent="0.3">
      <c r="A208">
        <v>206</v>
      </c>
      <c r="B208" s="10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3.2" x14ac:dyDescent="0.3">
      <c r="A209">
        <v>207</v>
      </c>
      <c r="B209" s="10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43.2" x14ac:dyDescent="0.3">
      <c r="A210">
        <v>208</v>
      </c>
      <c r="B210" s="10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43.2" x14ac:dyDescent="0.3">
      <c r="A211">
        <v>209</v>
      </c>
      <c r="B211" s="10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3.2" x14ac:dyDescent="0.3">
      <c r="A212">
        <v>210</v>
      </c>
      <c r="B212" s="10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3.2" x14ac:dyDescent="0.3">
      <c r="A213">
        <v>211</v>
      </c>
      <c r="B213" s="10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28.8" x14ac:dyDescent="0.3">
      <c r="A214">
        <v>212</v>
      </c>
      <c r="B214" s="10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3.2" x14ac:dyDescent="0.3">
      <c r="A215">
        <v>213</v>
      </c>
      <c r="B215" s="10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43.2" x14ac:dyDescent="0.3">
      <c r="A216">
        <v>214</v>
      </c>
      <c r="B216" s="10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3.2" x14ac:dyDescent="0.3">
      <c r="A217">
        <v>215</v>
      </c>
      <c r="B217" s="10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3.2" x14ac:dyDescent="0.3">
      <c r="A218">
        <v>216</v>
      </c>
      <c r="B218" s="10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x14ac:dyDescent="0.3">
      <c r="A219">
        <v>217</v>
      </c>
      <c r="B219" s="10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3.2" x14ac:dyDescent="0.3">
      <c r="A220">
        <v>218</v>
      </c>
      <c r="B220" s="10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28.8" x14ac:dyDescent="0.3">
      <c r="A221">
        <v>219</v>
      </c>
      <c r="B221" s="10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3.2" x14ac:dyDescent="0.3">
      <c r="A222">
        <v>220</v>
      </c>
      <c r="B222" s="10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x14ac:dyDescent="0.3">
      <c r="A223">
        <v>221</v>
      </c>
      <c r="B223" s="10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3.2" x14ac:dyDescent="0.3">
      <c r="A224">
        <v>222</v>
      </c>
      <c r="B224" s="10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43.2" x14ac:dyDescent="0.3">
      <c r="A225">
        <v>223</v>
      </c>
      <c r="B225" s="10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43.2" x14ac:dyDescent="0.3">
      <c r="A226">
        <v>224</v>
      </c>
      <c r="B226" s="10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3.2" x14ac:dyDescent="0.3">
      <c r="A227">
        <v>225</v>
      </c>
      <c r="B227" s="10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3.2" x14ac:dyDescent="0.3">
      <c r="A228">
        <v>226</v>
      </c>
      <c r="B228" s="10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3.2" x14ac:dyDescent="0.3">
      <c r="A229">
        <v>227</v>
      </c>
      <c r="B229" s="10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28.8" x14ac:dyDescent="0.3">
      <c r="A230">
        <v>228</v>
      </c>
      <c r="B230" s="10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3.2" x14ac:dyDescent="0.3">
      <c r="A231">
        <v>229</v>
      </c>
      <c r="B231" s="10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3.2" x14ac:dyDescent="0.3">
      <c r="A232">
        <v>230</v>
      </c>
      <c r="B232" s="10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3.2" x14ac:dyDescent="0.3">
      <c r="A233">
        <v>231</v>
      </c>
      <c r="B233" s="10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3.2" x14ac:dyDescent="0.3">
      <c r="A234">
        <v>232</v>
      </c>
      <c r="B234" s="10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3.2" x14ac:dyDescent="0.3">
      <c r="A235">
        <v>233</v>
      </c>
      <c r="B235" s="10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43.2" x14ac:dyDescent="0.3">
      <c r="A236">
        <v>234</v>
      </c>
      <c r="B236" s="10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3.2" x14ac:dyDescent="0.3">
      <c r="A237">
        <v>235</v>
      </c>
      <c r="B237" s="10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3.2" x14ac:dyDescent="0.3">
      <c r="A238">
        <v>236</v>
      </c>
      <c r="B238" s="10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28.8" x14ac:dyDescent="0.3">
      <c r="A239">
        <v>237</v>
      </c>
      <c r="B239" s="10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3.2" x14ac:dyDescent="0.3">
      <c r="A240">
        <v>238</v>
      </c>
      <c r="B240" s="10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3.2" x14ac:dyDescent="0.3">
      <c r="A241">
        <v>239</v>
      </c>
      <c r="B241" s="10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57.6" x14ac:dyDescent="0.3">
      <c r="A242">
        <v>240</v>
      </c>
      <c r="B242" s="10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3.2" x14ac:dyDescent="0.3">
      <c r="A243">
        <v>241</v>
      </c>
      <c r="B243" s="10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3.2" x14ac:dyDescent="0.3">
      <c r="A244">
        <v>242</v>
      </c>
      <c r="B244" s="10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3.2" x14ac:dyDescent="0.3">
      <c r="A245">
        <v>243</v>
      </c>
      <c r="B245" s="10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57.6" x14ac:dyDescent="0.3">
      <c r="A246">
        <v>244</v>
      </c>
      <c r="B246" s="10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3.2" x14ac:dyDescent="0.3">
      <c r="A247">
        <v>245</v>
      </c>
      <c r="B247" s="10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3.2" x14ac:dyDescent="0.3">
      <c r="A248">
        <v>246</v>
      </c>
      <c r="B248" s="10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57.6" x14ac:dyDescent="0.3">
      <c r="A249">
        <v>247</v>
      </c>
      <c r="B249" s="10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3.2" x14ac:dyDescent="0.3">
      <c r="A250">
        <v>248</v>
      </c>
      <c r="B250" s="10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57.6" x14ac:dyDescent="0.3">
      <c r="A251">
        <v>249</v>
      </c>
      <c r="B251" s="10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3.2" x14ac:dyDescent="0.3">
      <c r="A252">
        <v>250</v>
      </c>
      <c r="B252" s="10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3.2" x14ac:dyDescent="0.3">
      <c r="A253">
        <v>251</v>
      </c>
      <c r="B253" s="10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3.2" x14ac:dyDescent="0.3">
      <c r="A254">
        <v>252</v>
      </c>
      <c r="B254" s="10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57.6" x14ac:dyDescent="0.3">
      <c r="A255">
        <v>253</v>
      </c>
      <c r="B255" s="10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3.2" x14ac:dyDescent="0.3">
      <c r="A256">
        <v>254</v>
      </c>
      <c r="B256" s="10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28.8" x14ac:dyDescent="0.3">
      <c r="A257">
        <v>255</v>
      </c>
      <c r="B257" s="10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43.2" x14ac:dyDescent="0.3">
      <c r="A258">
        <v>256</v>
      </c>
      <c r="B258" s="10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3.2" x14ac:dyDescent="0.3">
      <c r="A259">
        <v>257</v>
      </c>
      <c r="B259" s="10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43.2" x14ac:dyDescent="0.3">
      <c r="A260">
        <v>258</v>
      </c>
      <c r="B260" s="10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57.6" x14ac:dyDescent="0.3">
      <c r="A261">
        <v>259</v>
      </c>
      <c r="B261" s="10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3.2" x14ac:dyDescent="0.3">
      <c r="A262">
        <v>260</v>
      </c>
      <c r="B262" s="10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28.8" x14ac:dyDescent="0.3">
      <c r="A263">
        <v>261</v>
      </c>
      <c r="B263" s="10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28.8" x14ac:dyDescent="0.3">
      <c r="A264">
        <v>262</v>
      </c>
      <c r="B264" s="10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57.6" x14ac:dyDescent="0.3">
      <c r="A265">
        <v>263</v>
      </c>
      <c r="B265" s="10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57.6" x14ac:dyDescent="0.3">
      <c r="A266">
        <v>264</v>
      </c>
      <c r="B266" s="10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57.6" x14ac:dyDescent="0.3">
      <c r="A267">
        <v>265</v>
      </c>
      <c r="B267" s="10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57.6" x14ac:dyDescent="0.3">
      <c r="A268">
        <v>266</v>
      </c>
      <c r="B268" s="10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3.2" x14ac:dyDescent="0.3">
      <c r="A269">
        <v>267</v>
      </c>
      <c r="B269" s="10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3.2" x14ac:dyDescent="0.3">
      <c r="A270">
        <v>268</v>
      </c>
      <c r="B270" s="10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3.2" x14ac:dyDescent="0.3">
      <c r="A271">
        <v>269</v>
      </c>
      <c r="B271" s="10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3.2" x14ac:dyDescent="0.3">
      <c r="A272">
        <v>270</v>
      </c>
      <c r="B272" s="10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3.2" x14ac:dyDescent="0.3">
      <c r="A273">
        <v>271</v>
      </c>
      <c r="B273" s="10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3.2" x14ac:dyDescent="0.3">
      <c r="A274">
        <v>272</v>
      </c>
      <c r="B274" s="10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43.2" x14ac:dyDescent="0.3">
      <c r="A275">
        <v>273</v>
      </c>
      <c r="B275" s="10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3.2" x14ac:dyDescent="0.3">
      <c r="A276">
        <v>274</v>
      </c>
      <c r="B276" s="10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3.2" x14ac:dyDescent="0.3">
      <c r="A277">
        <v>275</v>
      </c>
      <c r="B277" s="10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3.2" x14ac:dyDescent="0.3">
      <c r="A278">
        <v>276</v>
      </c>
      <c r="B278" s="10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43.2" x14ac:dyDescent="0.3">
      <c r="A279">
        <v>277</v>
      </c>
      <c r="B279" s="10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28.8" x14ac:dyDescent="0.3">
      <c r="A280">
        <v>278</v>
      </c>
      <c r="B280" s="10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3.2" x14ac:dyDescent="0.3">
      <c r="A281">
        <v>279</v>
      </c>
      <c r="B281" s="10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3.2" x14ac:dyDescent="0.3">
      <c r="A282">
        <v>280</v>
      </c>
      <c r="B282" s="10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3.2" x14ac:dyDescent="0.3">
      <c r="A283">
        <v>281</v>
      </c>
      <c r="B283" s="10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3.2" x14ac:dyDescent="0.3">
      <c r="A284">
        <v>282</v>
      </c>
      <c r="B284" s="10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28.8" x14ac:dyDescent="0.3">
      <c r="A285">
        <v>283</v>
      </c>
      <c r="B285" s="10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3.2" x14ac:dyDescent="0.3">
      <c r="A286">
        <v>284</v>
      </c>
      <c r="B286" s="10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3.2" x14ac:dyDescent="0.3">
      <c r="A287">
        <v>285</v>
      </c>
      <c r="B287" s="10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3.2" x14ac:dyDescent="0.3">
      <c r="A288">
        <v>286</v>
      </c>
      <c r="B288" s="10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28.8" x14ac:dyDescent="0.3">
      <c r="A289">
        <v>287</v>
      </c>
      <c r="B289" s="10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57.6" x14ac:dyDescent="0.3">
      <c r="A290">
        <v>288</v>
      </c>
      <c r="B290" s="10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3.2" x14ac:dyDescent="0.3">
      <c r="A291">
        <v>289</v>
      </c>
      <c r="B291" s="10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28.8" x14ac:dyDescent="0.3">
      <c r="A292">
        <v>290</v>
      </c>
      <c r="B292" s="10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3.2" x14ac:dyDescent="0.3">
      <c r="A293">
        <v>291</v>
      </c>
      <c r="B293" s="10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57.6" x14ac:dyDescent="0.3">
      <c r="A294">
        <v>292</v>
      </c>
      <c r="B294" s="10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3.2" x14ac:dyDescent="0.3">
      <c r="A295">
        <v>293</v>
      </c>
      <c r="B295" s="10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72" x14ac:dyDescent="0.3">
      <c r="A296">
        <v>294</v>
      </c>
      <c r="B296" s="10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3.2" x14ac:dyDescent="0.3">
      <c r="A297">
        <v>295</v>
      </c>
      <c r="B297" s="10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3.2" x14ac:dyDescent="0.3">
      <c r="A298">
        <v>296</v>
      </c>
      <c r="B298" s="10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3.2" x14ac:dyDescent="0.3">
      <c r="A299">
        <v>297</v>
      </c>
      <c r="B299" s="10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28.8" x14ac:dyDescent="0.3">
      <c r="A300">
        <v>298</v>
      </c>
      <c r="B300" s="10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57.6" x14ac:dyDescent="0.3">
      <c r="A301">
        <v>299</v>
      </c>
      <c r="B301" s="10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3.2" x14ac:dyDescent="0.3">
      <c r="A302">
        <v>300</v>
      </c>
      <c r="B302" s="10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3.2" x14ac:dyDescent="0.3">
      <c r="A303">
        <v>301</v>
      </c>
      <c r="B303" s="10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57.6" x14ac:dyDescent="0.3">
      <c r="A304">
        <v>302</v>
      </c>
      <c r="B304" s="10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3.2" x14ac:dyDescent="0.3">
      <c r="A305">
        <v>303</v>
      </c>
      <c r="B305" s="10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28.8" x14ac:dyDescent="0.3">
      <c r="A306">
        <v>304</v>
      </c>
      <c r="B306" s="10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3.2" x14ac:dyDescent="0.3">
      <c r="A307">
        <v>305</v>
      </c>
      <c r="B307" s="10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28.8" x14ac:dyDescent="0.3">
      <c r="A308">
        <v>306</v>
      </c>
      <c r="B308" s="10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x14ac:dyDescent="0.3">
      <c r="A309">
        <v>307</v>
      </c>
      <c r="B309" s="10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3.2" x14ac:dyDescent="0.3">
      <c r="A310">
        <v>308</v>
      </c>
      <c r="B310" s="10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3.2" x14ac:dyDescent="0.3">
      <c r="A311">
        <v>309</v>
      </c>
      <c r="B311" s="10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3.2" x14ac:dyDescent="0.3">
      <c r="A312">
        <v>310</v>
      </c>
      <c r="B312" s="10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3.2" x14ac:dyDescent="0.3">
      <c r="A313">
        <v>311</v>
      </c>
      <c r="B313" s="10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57.6" x14ac:dyDescent="0.3">
      <c r="A314">
        <v>312</v>
      </c>
      <c r="B314" s="10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57.6" x14ac:dyDescent="0.3">
      <c r="A315">
        <v>313</v>
      </c>
      <c r="B315" s="10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3.2" x14ac:dyDescent="0.3">
      <c r="A316">
        <v>314</v>
      </c>
      <c r="B316" s="10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3.2" x14ac:dyDescent="0.3">
      <c r="A317">
        <v>315</v>
      </c>
      <c r="B317" s="10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28.8" x14ac:dyDescent="0.3">
      <c r="A318">
        <v>316</v>
      </c>
      <c r="B318" s="10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3.2" x14ac:dyDescent="0.3">
      <c r="A319">
        <v>317</v>
      </c>
      <c r="B319" s="10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3.2" x14ac:dyDescent="0.3">
      <c r="A320">
        <v>318</v>
      </c>
      <c r="B320" s="10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57.6" x14ac:dyDescent="0.3">
      <c r="A321">
        <v>319</v>
      </c>
      <c r="B321" s="10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3.2" x14ac:dyDescent="0.3">
      <c r="A322">
        <v>320</v>
      </c>
      <c r="B322" s="10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3.2" x14ac:dyDescent="0.3">
      <c r="A323">
        <v>321</v>
      </c>
      <c r="B323" s="10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3.2" x14ac:dyDescent="0.3">
      <c r="A324">
        <v>322</v>
      </c>
      <c r="B324" s="10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3.2" x14ac:dyDescent="0.3">
      <c r="A325">
        <v>323</v>
      </c>
      <c r="B325" s="10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3.2" x14ac:dyDescent="0.3">
      <c r="A326">
        <v>324</v>
      </c>
      <c r="B326" s="10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3.2" x14ac:dyDescent="0.3">
      <c r="A327">
        <v>325</v>
      </c>
      <c r="B327" s="10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3.2" x14ac:dyDescent="0.3">
      <c r="A328">
        <v>326</v>
      </c>
      <c r="B328" s="10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3.2" x14ac:dyDescent="0.3">
      <c r="A329">
        <v>327</v>
      </c>
      <c r="B329" s="10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3.2" x14ac:dyDescent="0.3">
      <c r="A330">
        <v>328</v>
      </c>
      <c r="B330" s="10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3.2" x14ac:dyDescent="0.3">
      <c r="A331">
        <v>329</v>
      </c>
      <c r="B331" s="10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3.2" x14ac:dyDescent="0.3">
      <c r="A332">
        <v>330</v>
      </c>
      <c r="B332" s="10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3.2" x14ac:dyDescent="0.3">
      <c r="A333">
        <v>331</v>
      </c>
      <c r="B333" s="10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3.2" x14ac:dyDescent="0.3">
      <c r="A334">
        <v>332</v>
      </c>
      <c r="B334" s="10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3.2" x14ac:dyDescent="0.3">
      <c r="A335">
        <v>333</v>
      </c>
      <c r="B335" s="10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57.6" x14ac:dyDescent="0.3">
      <c r="A336">
        <v>334</v>
      </c>
      <c r="B336" s="10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3.2" x14ac:dyDescent="0.3">
      <c r="A337">
        <v>335</v>
      </c>
      <c r="B337" s="10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3.2" x14ac:dyDescent="0.3">
      <c r="A338">
        <v>336</v>
      </c>
      <c r="B338" s="10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3.2" x14ac:dyDescent="0.3">
      <c r="A339">
        <v>337</v>
      </c>
      <c r="B339" s="10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3.2" x14ac:dyDescent="0.3">
      <c r="A340">
        <v>338</v>
      </c>
      <c r="B340" s="10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3.2" x14ac:dyDescent="0.3">
      <c r="A341">
        <v>339</v>
      </c>
      <c r="B341" s="10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3.2" x14ac:dyDescent="0.3">
      <c r="A342">
        <v>340</v>
      </c>
      <c r="B342" s="10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3.2" x14ac:dyDescent="0.3">
      <c r="A343">
        <v>341</v>
      </c>
      <c r="B343" s="10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28.8" x14ac:dyDescent="0.3">
      <c r="A344">
        <v>342</v>
      </c>
      <c r="B344" s="10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3.2" x14ac:dyDescent="0.3">
      <c r="A345">
        <v>343</v>
      </c>
      <c r="B345" s="10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43.2" x14ac:dyDescent="0.3">
      <c r="A346">
        <v>344</v>
      </c>
      <c r="B346" s="10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3.2" x14ac:dyDescent="0.3">
      <c r="A347">
        <v>345</v>
      </c>
      <c r="B347" s="10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3.2" x14ac:dyDescent="0.3">
      <c r="A348">
        <v>346</v>
      </c>
      <c r="B348" s="10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3.2" x14ac:dyDescent="0.3">
      <c r="A349">
        <v>347</v>
      </c>
      <c r="B349" s="10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3.2" x14ac:dyDescent="0.3">
      <c r="A350">
        <v>348</v>
      </c>
      <c r="B350" s="10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3.2" x14ac:dyDescent="0.3">
      <c r="A351">
        <v>349</v>
      </c>
      <c r="B351" s="10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3.2" x14ac:dyDescent="0.3">
      <c r="A352">
        <v>350</v>
      </c>
      <c r="B352" s="10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43.2" x14ac:dyDescent="0.3">
      <c r="A353">
        <v>351</v>
      </c>
      <c r="B353" s="10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3.2" x14ac:dyDescent="0.3">
      <c r="A354">
        <v>352</v>
      </c>
      <c r="B354" s="10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43.2" x14ac:dyDescent="0.3">
      <c r="A355">
        <v>353</v>
      </c>
      <c r="B355" s="10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3.2" x14ac:dyDescent="0.3">
      <c r="A356">
        <v>354</v>
      </c>
      <c r="B356" s="10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3.2" x14ac:dyDescent="0.3">
      <c r="A357">
        <v>355</v>
      </c>
      <c r="B357" s="10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3.2" x14ac:dyDescent="0.3">
      <c r="A358">
        <v>356</v>
      </c>
      <c r="B358" s="10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43.2" x14ac:dyDescent="0.3">
      <c r="A359">
        <v>357</v>
      </c>
      <c r="B359" s="10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3.2" x14ac:dyDescent="0.3">
      <c r="A360">
        <v>358</v>
      </c>
      <c r="B360" s="10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3.2" x14ac:dyDescent="0.3">
      <c r="A361">
        <v>359</v>
      </c>
      <c r="B361" s="10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3.2" x14ac:dyDescent="0.3">
      <c r="A362">
        <v>360</v>
      </c>
      <c r="B362" s="10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3.2" x14ac:dyDescent="0.3">
      <c r="A363">
        <v>361</v>
      </c>
      <c r="B363" s="10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57.6" x14ac:dyDescent="0.3">
      <c r="A364">
        <v>362</v>
      </c>
      <c r="B364" s="10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57.6" x14ac:dyDescent="0.3">
      <c r="A365">
        <v>363</v>
      </c>
      <c r="B365" s="10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3.2" x14ac:dyDescent="0.3">
      <c r="A366">
        <v>364</v>
      </c>
      <c r="B366" s="10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3.2" x14ac:dyDescent="0.3">
      <c r="A367">
        <v>365</v>
      </c>
      <c r="B367" s="10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3.2" x14ac:dyDescent="0.3">
      <c r="A368">
        <v>366</v>
      </c>
      <c r="B368" s="10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3.2" x14ac:dyDescent="0.3">
      <c r="A369">
        <v>367</v>
      </c>
      <c r="B369" s="10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3.2" x14ac:dyDescent="0.3">
      <c r="A370">
        <v>368</v>
      </c>
      <c r="B370" s="10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3.2" x14ac:dyDescent="0.3">
      <c r="A371">
        <v>369</v>
      </c>
      <c r="B371" s="10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3.2" x14ac:dyDescent="0.3">
      <c r="A372">
        <v>370</v>
      </c>
      <c r="B372" s="10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3.2" x14ac:dyDescent="0.3">
      <c r="A373">
        <v>371</v>
      </c>
      <c r="B373" s="10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28.8" x14ac:dyDescent="0.3">
      <c r="A374">
        <v>372</v>
      </c>
      <c r="B374" s="10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3.2" x14ac:dyDescent="0.3">
      <c r="A375">
        <v>373</v>
      </c>
      <c r="B375" s="10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3.2" x14ac:dyDescent="0.3">
      <c r="A376">
        <v>374</v>
      </c>
      <c r="B376" s="10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3.2" x14ac:dyDescent="0.3">
      <c r="A377">
        <v>375</v>
      </c>
      <c r="B377" s="10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3.2" x14ac:dyDescent="0.3">
      <c r="A378">
        <v>376</v>
      </c>
      <c r="B378" s="10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3.2" x14ac:dyDescent="0.3">
      <c r="A379">
        <v>377</v>
      </c>
      <c r="B379" s="10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57.6" x14ac:dyDescent="0.3">
      <c r="A380">
        <v>378</v>
      </c>
      <c r="B380" s="10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3.2" x14ac:dyDescent="0.3">
      <c r="A381">
        <v>379</v>
      </c>
      <c r="B381" s="10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57.6" x14ac:dyDescent="0.3">
      <c r="A382">
        <v>380</v>
      </c>
      <c r="B382" s="10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3.2" x14ac:dyDescent="0.3">
      <c r="A383">
        <v>381</v>
      </c>
      <c r="B383" s="10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57.6" x14ac:dyDescent="0.3">
      <c r="A384">
        <v>382</v>
      </c>
      <c r="B384" s="10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3.2" x14ac:dyDescent="0.3">
      <c r="A385">
        <v>383</v>
      </c>
      <c r="B385" s="10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3.2" x14ac:dyDescent="0.3">
      <c r="A386">
        <v>384</v>
      </c>
      <c r="B386" s="10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3.2" x14ac:dyDescent="0.3">
      <c r="A387">
        <v>385</v>
      </c>
      <c r="B387" s="10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3.2" x14ac:dyDescent="0.3">
      <c r="A388">
        <v>386</v>
      </c>
      <c r="B388" s="10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57.6" x14ac:dyDescent="0.3">
      <c r="A389">
        <v>387</v>
      </c>
      <c r="B389" s="10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3.2" x14ac:dyDescent="0.3">
      <c r="A390">
        <v>388</v>
      </c>
      <c r="B390" s="10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57.6" x14ac:dyDescent="0.3">
      <c r="A391">
        <v>389</v>
      </c>
      <c r="B391" s="10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3.2" x14ac:dyDescent="0.3">
      <c r="A392">
        <v>390</v>
      </c>
      <c r="B392" s="10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3.2" x14ac:dyDescent="0.3">
      <c r="A393">
        <v>391</v>
      </c>
      <c r="B393" s="10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3.2" x14ac:dyDescent="0.3">
      <c r="A394">
        <v>392</v>
      </c>
      <c r="B394" s="10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3.2" x14ac:dyDescent="0.3">
      <c r="A395">
        <v>393</v>
      </c>
      <c r="B395" s="10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3.2" x14ac:dyDescent="0.3">
      <c r="A396">
        <v>394</v>
      </c>
      <c r="B396" s="10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3.2" x14ac:dyDescent="0.3">
      <c r="A397">
        <v>395</v>
      </c>
      <c r="B397" s="10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3.2" x14ac:dyDescent="0.3">
      <c r="A398">
        <v>396</v>
      </c>
      <c r="B398" s="10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57.6" x14ac:dyDescent="0.3">
      <c r="A399">
        <v>397</v>
      </c>
      <c r="B399" s="10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3.2" x14ac:dyDescent="0.3">
      <c r="A400">
        <v>398</v>
      </c>
      <c r="B400" s="10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43.2" x14ac:dyDescent="0.3">
      <c r="A401">
        <v>399</v>
      </c>
      <c r="B401" s="10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3.2" x14ac:dyDescent="0.3">
      <c r="A402">
        <v>400</v>
      </c>
      <c r="B402" s="10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3.2" x14ac:dyDescent="0.3">
      <c r="A403">
        <v>401</v>
      </c>
      <c r="B403" s="10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3.2" x14ac:dyDescent="0.3">
      <c r="A404">
        <v>402</v>
      </c>
      <c r="B404" s="10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3.2" x14ac:dyDescent="0.3">
      <c r="A405">
        <v>403</v>
      </c>
      <c r="B405" s="10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3.2" x14ac:dyDescent="0.3">
      <c r="A406">
        <v>404</v>
      </c>
      <c r="B406" s="10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28.8" x14ac:dyDescent="0.3">
      <c r="A407">
        <v>405</v>
      </c>
      <c r="B407" s="10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3.2" x14ac:dyDescent="0.3">
      <c r="A408">
        <v>406</v>
      </c>
      <c r="B408" s="10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3.2" x14ac:dyDescent="0.3">
      <c r="A409">
        <v>407</v>
      </c>
      <c r="B409" s="10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3.2" x14ac:dyDescent="0.3">
      <c r="A410">
        <v>408</v>
      </c>
      <c r="B410" s="10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3.2" x14ac:dyDescent="0.3">
      <c r="A411">
        <v>409</v>
      </c>
      <c r="B411" s="10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3.2" x14ac:dyDescent="0.3">
      <c r="A412">
        <v>410</v>
      </c>
      <c r="B412" s="10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3.2" x14ac:dyDescent="0.3">
      <c r="A413">
        <v>411</v>
      </c>
      <c r="B413" s="10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3.2" x14ac:dyDescent="0.3">
      <c r="A414">
        <v>412</v>
      </c>
      <c r="B414" s="10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3.2" x14ac:dyDescent="0.3">
      <c r="A415">
        <v>413</v>
      </c>
      <c r="B415" s="10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3.2" x14ac:dyDescent="0.3">
      <c r="A416">
        <v>414</v>
      </c>
      <c r="B416" s="10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57.6" x14ac:dyDescent="0.3">
      <c r="A417">
        <v>415</v>
      </c>
      <c r="B417" s="10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3.2" x14ac:dyDescent="0.3">
      <c r="A418">
        <v>416</v>
      </c>
      <c r="B418" s="10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3.2" x14ac:dyDescent="0.3">
      <c r="A419">
        <v>417</v>
      </c>
      <c r="B419" s="10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3.2" x14ac:dyDescent="0.3">
      <c r="A420">
        <v>418</v>
      </c>
      <c r="B420" s="10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3.2" x14ac:dyDescent="0.3">
      <c r="A421">
        <v>419</v>
      </c>
      <c r="B421" s="10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3.2" x14ac:dyDescent="0.3">
      <c r="A422">
        <v>420</v>
      </c>
      <c r="B422" s="10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43.2" x14ac:dyDescent="0.3">
      <c r="A423">
        <v>421</v>
      </c>
      <c r="B423" s="10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3.2" x14ac:dyDescent="0.3">
      <c r="A424">
        <v>422</v>
      </c>
      <c r="B424" s="10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3.2" x14ac:dyDescent="0.3">
      <c r="A425">
        <v>423</v>
      </c>
      <c r="B425" s="10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3.2" x14ac:dyDescent="0.3">
      <c r="A426">
        <v>424</v>
      </c>
      <c r="B426" s="10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3.2" x14ac:dyDescent="0.3">
      <c r="A427">
        <v>425</v>
      </c>
      <c r="B427" s="10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3.2" x14ac:dyDescent="0.3">
      <c r="A428">
        <v>426</v>
      </c>
      <c r="B428" s="10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57.6" x14ac:dyDescent="0.3">
      <c r="A429">
        <v>427</v>
      </c>
      <c r="B429" s="10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28.8" x14ac:dyDescent="0.3">
      <c r="A430">
        <v>428</v>
      </c>
      <c r="B430" s="10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57.6" x14ac:dyDescent="0.3">
      <c r="A431">
        <v>429</v>
      </c>
      <c r="B431" s="10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3.2" x14ac:dyDescent="0.3">
      <c r="A432">
        <v>430</v>
      </c>
      <c r="B432" s="10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3.2" x14ac:dyDescent="0.3">
      <c r="A433">
        <v>431</v>
      </c>
      <c r="B433" s="10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57.6" x14ac:dyDescent="0.3">
      <c r="A434">
        <v>432</v>
      </c>
      <c r="B434" s="10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57.6" x14ac:dyDescent="0.3">
      <c r="A435">
        <v>433</v>
      </c>
      <c r="B435" s="10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57.6" x14ac:dyDescent="0.3">
      <c r="A436">
        <v>434</v>
      </c>
      <c r="B436" s="10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57.6" x14ac:dyDescent="0.3">
      <c r="A437">
        <v>435</v>
      </c>
      <c r="B437" s="10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3.2" x14ac:dyDescent="0.3">
      <c r="A438">
        <v>436</v>
      </c>
      <c r="B438" s="10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3.2" x14ac:dyDescent="0.3">
      <c r="A439">
        <v>437</v>
      </c>
      <c r="B439" s="10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3.2" x14ac:dyDescent="0.3">
      <c r="A440">
        <v>438</v>
      </c>
      <c r="B440" s="10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3.2" x14ac:dyDescent="0.3">
      <c r="A441">
        <v>439</v>
      </c>
      <c r="B441" s="10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3.2" x14ac:dyDescent="0.3">
      <c r="A442">
        <v>440</v>
      </c>
      <c r="B442" s="10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3.2" x14ac:dyDescent="0.3">
      <c r="A443">
        <v>441</v>
      </c>
      <c r="B443" s="10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x14ac:dyDescent="0.3">
      <c r="A444">
        <v>442</v>
      </c>
      <c r="B444" s="10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3.2" x14ac:dyDescent="0.3">
      <c r="A445">
        <v>443</v>
      </c>
      <c r="B445" s="10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3.2" x14ac:dyDescent="0.3">
      <c r="A446">
        <v>444</v>
      </c>
      <c r="B446" s="10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3.2" x14ac:dyDescent="0.3">
      <c r="A447">
        <v>445</v>
      </c>
      <c r="B447" s="10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3.2" x14ac:dyDescent="0.3">
      <c r="A448">
        <v>446</v>
      </c>
      <c r="B448" s="10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43.2" x14ac:dyDescent="0.3">
      <c r="A449">
        <v>447</v>
      </c>
      <c r="B449" s="10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3.2" x14ac:dyDescent="0.3">
      <c r="A450">
        <v>448</v>
      </c>
      <c r="B450" s="10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3.2" x14ac:dyDescent="0.3">
      <c r="A451">
        <v>449</v>
      </c>
      <c r="B451" s="10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3.2" x14ac:dyDescent="0.3">
      <c r="A452">
        <v>450</v>
      </c>
      <c r="B452" s="10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3.2" x14ac:dyDescent="0.3">
      <c r="A453">
        <v>451</v>
      </c>
      <c r="B453" s="10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28.8" x14ac:dyDescent="0.3">
      <c r="A454">
        <v>452</v>
      </c>
      <c r="B454" s="10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3.2" x14ac:dyDescent="0.3">
      <c r="A455">
        <v>453</v>
      </c>
      <c r="B455" s="10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3.2" x14ac:dyDescent="0.3">
      <c r="A456">
        <v>454</v>
      </c>
      <c r="B456" s="10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3.2" x14ac:dyDescent="0.3">
      <c r="A457">
        <v>455</v>
      </c>
      <c r="B457" s="10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43.2" x14ac:dyDescent="0.3">
      <c r="A458">
        <v>456</v>
      </c>
      <c r="B458" s="10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3.2" x14ac:dyDescent="0.3">
      <c r="A459">
        <v>457</v>
      </c>
      <c r="B459" s="10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3.2" x14ac:dyDescent="0.3">
      <c r="A460">
        <v>458</v>
      </c>
      <c r="B460" s="10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3.2" x14ac:dyDescent="0.3">
      <c r="A461">
        <v>459</v>
      </c>
      <c r="B461" s="10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28.8" x14ac:dyDescent="0.3">
      <c r="A462">
        <v>460</v>
      </c>
      <c r="B462" s="10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3.2" x14ac:dyDescent="0.3">
      <c r="A463">
        <v>461</v>
      </c>
      <c r="B463" s="10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43.2" x14ac:dyDescent="0.3">
      <c r="A464">
        <v>462</v>
      </c>
      <c r="B464" s="10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3.2" x14ac:dyDescent="0.3">
      <c r="A465">
        <v>463</v>
      </c>
      <c r="B465" s="10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28.8" x14ac:dyDescent="0.3">
      <c r="A466">
        <v>464</v>
      </c>
      <c r="B466" s="10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x14ac:dyDescent="0.3">
      <c r="A467">
        <v>465</v>
      </c>
      <c r="B467" s="10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3.2" x14ac:dyDescent="0.3">
      <c r="A468">
        <v>466</v>
      </c>
      <c r="B468" s="10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43.2" x14ac:dyDescent="0.3">
      <c r="A469">
        <v>467</v>
      </c>
      <c r="B469" s="10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3.2" x14ac:dyDescent="0.3">
      <c r="A470">
        <v>468</v>
      </c>
      <c r="B470" s="10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28.8" x14ac:dyDescent="0.3">
      <c r="A471">
        <v>469</v>
      </c>
      <c r="B471" s="10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3.2" x14ac:dyDescent="0.3">
      <c r="A472">
        <v>470</v>
      </c>
      <c r="B472" s="10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57.6" x14ac:dyDescent="0.3">
      <c r="A473">
        <v>471</v>
      </c>
      <c r="B473" s="10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3.2" x14ac:dyDescent="0.3">
      <c r="A474">
        <v>472</v>
      </c>
      <c r="B474" s="10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3.2" x14ac:dyDescent="0.3">
      <c r="A475">
        <v>473</v>
      </c>
      <c r="B475" s="10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3.2" x14ac:dyDescent="0.3">
      <c r="A476">
        <v>474</v>
      </c>
      <c r="B476" s="10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57.6" x14ac:dyDescent="0.3">
      <c r="A477">
        <v>475</v>
      </c>
      <c r="B477" s="10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28.8" x14ac:dyDescent="0.3">
      <c r="A478">
        <v>476</v>
      </c>
      <c r="B478" s="10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57.6" x14ac:dyDescent="0.3">
      <c r="A479">
        <v>477</v>
      </c>
      <c r="B479" s="10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3.2" x14ac:dyDescent="0.3">
      <c r="A480">
        <v>478</v>
      </c>
      <c r="B480" s="10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3.2" x14ac:dyDescent="0.3">
      <c r="A481">
        <v>479</v>
      </c>
      <c r="B481" s="10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3.2" x14ac:dyDescent="0.3">
      <c r="A482">
        <v>480</v>
      </c>
      <c r="B482" s="10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3.2" x14ac:dyDescent="0.3">
      <c r="A483">
        <v>481</v>
      </c>
      <c r="B483" s="10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3.2" x14ac:dyDescent="0.3">
      <c r="A484">
        <v>482</v>
      </c>
      <c r="B484" s="10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57.6" x14ac:dyDescent="0.3">
      <c r="A485">
        <v>483</v>
      </c>
      <c r="B485" s="10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57.6" x14ac:dyDescent="0.3">
      <c r="A486">
        <v>484</v>
      </c>
      <c r="B486" s="10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3.2" x14ac:dyDescent="0.3">
      <c r="A487">
        <v>485</v>
      </c>
      <c r="B487" s="10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3.2" x14ac:dyDescent="0.3">
      <c r="A488">
        <v>486</v>
      </c>
      <c r="B488" s="10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3.2" x14ac:dyDescent="0.3">
      <c r="A489">
        <v>487</v>
      </c>
      <c r="B489" s="10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3.2" x14ac:dyDescent="0.3">
      <c r="A490">
        <v>488</v>
      </c>
      <c r="B490" s="10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3.2" x14ac:dyDescent="0.3">
      <c r="A491">
        <v>489</v>
      </c>
      <c r="B491" s="10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x14ac:dyDescent="0.3">
      <c r="A492">
        <v>490</v>
      </c>
      <c r="B492" s="10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3.2" x14ac:dyDescent="0.3">
      <c r="A493">
        <v>491</v>
      </c>
      <c r="B493" s="10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3.2" x14ac:dyDescent="0.3">
      <c r="A494">
        <v>492</v>
      </c>
      <c r="B494" s="10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3.2" x14ac:dyDescent="0.3">
      <c r="A495">
        <v>493</v>
      </c>
      <c r="B495" s="10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43.2" x14ac:dyDescent="0.3">
      <c r="A496">
        <v>494</v>
      </c>
      <c r="B496" s="10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3.2" x14ac:dyDescent="0.3">
      <c r="A497">
        <v>495</v>
      </c>
      <c r="B497" s="10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28.8" x14ac:dyDescent="0.3">
      <c r="A498">
        <v>496</v>
      </c>
      <c r="B498" s="10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x14ac:dyDescent="0.3">
      <c r="A499">
        <v>497</v>
      </c>
      <c r="B499" s="10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3.2" x14ac:dyDescent="0.3">
      <c r="A500">
        <v>498</v>
      </c>
      <c r="B500" s="10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57.6" x14ac:dyDescent="0.3">
      <c r="A501">
        <v>499</v>
      </c>
      <c r="B501" s="10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57.6" x14ac:dyDescent="0.3">
      <c r="A502">
        <v>500</v>
      </c>
      <c r="B502" s="10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3.2" x14ac:dyDescent="0.3">
      <c r="A503">
        <v>501</v>
      </c>
      <c r="B503" s="10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57.6" x14ac:dyDescent="0.3">
      <c r="A504">
        <v>502</v>
      </c>
      <c r="B504" s="10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3.2" x14ac:dyDescent="0.3">
      <c r="A505">
        <v>503</v>
      </c>
      <c r="B505" s="10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3.2" x14ac:dyDescent="0.3">
      <c r="A506">
        <v>504</v>
      </c>
      <c r="B506" s="10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3.2" x14ac:dyDescent="0.3">
      <c r="A507">
        <v>505</v>
      </c>
      <c r="B507" s="10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3.2" x14ac:dyDescent="0.3">
      <c r="A508">
        <v>506</v>
      </c>
      <c r="B508" s="10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3.2" x14ac:dyDescent="0.3">
      <c r="A509">
        <v>507</v>
      </c>
      <c r="B509" s="10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57.6" x14ac:dyDescent="0.3">
      <c r="A510">
        <v>508</v>
      </c>
      <c r="B510" s="10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3.2" x14ac:dyDescent="0.3">
      <c r="A511">
        <v>509</v>
      </c>
      <c r="B511" s="10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3.2" x14ac:dyDescent="0.3">
      <c r="A512">
        <v>510</v>
      </c>
      <c r="B512" s="10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3.2" x14ac:dyDescent="0.3">
      <c r="A513">
        <v>511</v>
      </c>
      <c r="B513" s="10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3.2" x14ac:dyDescent="0.3">
      <c r="A514">
        <v>512</v>
      </c>
      <c r="B514" s="10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28.8" x14ac:dyDescent="0.3">
      <c r="A515">
        <v>513</v>
      </c>
      <c r="B515" s="10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3.2" x14ac:dyDescent="0.3">
      <c r="A516">
        <v>514</v>
      </c>
      <c r="B516" s="10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3.2" x14ac:dyDescent="0.3">
      <c r="A517">
        <v>515</v>
      </c>
      <c r="B517" s="10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28.8" x14ac:dyDescent="0.3">
      <c r="A518">
        <v>516</v>
      </c>
      <c r="B518" s="10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3.2" x14ac:dyDescent="0.3">
      <c r="A519">
        <v>517</v>
      </c>
      <c r="B519" s="10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43.2" x14ac:dyDescent="0.3">
      <c r="A520">
        <v>518</v>
      </c>
      <c r="B520" s="10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3.2" x14ac:dyDescent="0.3">
      <c r="A521">
        <v>519</v>
      </c>
      <c r="B521" s="10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3.2" x14ac:dyDescent="0.3">
      <c r="A522">
        <v>520</v>
      </c>
      <c r="B522" s="10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3.2" x14ac:dyDescent="0.3">
      <c r="A523">
        <v>521</v>
      </c>
      <c r="B523" s="10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3.2" x14ac:dyDescent="0.3">
      <c r="A524">
        <v>522</v>
      </c>
      <c r="B524" s="10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3.2" x14ac:dyDescent="0.3">
      <c r="A525">
        <v>523</v>
      </c>
      <c r="B525" s="10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3.2" x14ac:dyDescent="0.3">
      <c r="A526">
        <v>524</v>
      </c>
      <c r="B526" s="10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57.6" x14ac:dyDescent="0.3">
      <c r="A527">
        <v>525</v>
      </c>
      <c r="B527" s="10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3.2" x14ac:dyDescent="0.3">
      <c r="A528">
        <v>526</v>
      </c>
      <c r="B528" s="10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57.6" x14ac:dyDescent="0.3">
      <c r="A529">
        <v>527</v>
      </c>
      <c r="B529" s="10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28.8" x14ac:dyDescent="0.3">
      <c r="A530">
        <v>528</v>
      </c>
      <c r="B530" s="10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3.2" x14ac:dyDescent="0.3">
      <c r="A531">
        <v>529</v>
      </c>
      <c r="B531" s="10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3.2" x14ac:dyDescent="0.3">
      <c r="A532">
        <v>530</v>
      </c>
      <c r="B532" s="10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3.2" x14ac:dyDescent="0.3">
      <c r="A533">
        <v>531</v>
      </c>
      <c r="B533" s="10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3.2" x14ac:dyDescent="0.3">
      <c r="A534">
        <v>532</v>
      </c>
      <c r="B534" s="10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3.2" x14ac:dyDescent="0.3">
      <c r="A535">
        <v>533</v>
      </c>
      <c r="B535" s="10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3.2" x14ac:dyDescent="0.3">
      <c r="A536">
        <v>534</v>
      </c>
      <c r="B536" s="10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3.2" x14ac:dyDescent="0.3">
      <c r="A537">
        <v>535</v>
      </c>
      <c r="B537" s="10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57.6" x14ac:dyDescent="0.3">
      <c r="A538">
        <v>536</v>
      </c>
      <c r="B538" s="10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3.2" x14ac:dyDescent="0.3">
      <c r="A539">
        <v>537</v>
      </c>
      <c r="B539" s="10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3.2" x14ac:dyDescent="0.3">
      <c r="A540">
        <v>538</v>
      </c>
      <c r="B540" s="10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3.2" x14ac:dyDescent="0.3">
      <c r="A541">
        <v>539</v>
      </c>
      <c r="B541" s="10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57.6" x14ac:dyDescent="0.3">
      <c r="A542">
        <v>540</v>
      </c>
      <c r="B542" s="10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3.2" x14ac:dyDescent="0.3">
      <c r="A543">
        <v>541</v>
      </c>
      <c r="B543" s="10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3.2" x14ac:dyDescent="0.3">
      <c r="A544">
        <v>542</v>
      </c>
      <c r="B544" s="10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3.2" x14ac:dyDescent="0.3">
      <c r="A545">
        <v>543</v>
      </c>
      <c r="B545" s="10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3.2" x14ac:dyDescent="0.3">
      <c r="A546">
        <v>544</v>
      </c>
      <c r="B546" s="10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43.2" x14ac:dyDescent="0.3">
      <c r="A547">
        <v>545</v>
      </c>
      <c r="B547" s="10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3.2" x14ac:dyDescent="0.3">
      <c r="A548">
        <v>546</v>
      </c>
      <c r="B548" s="10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57.6" x14ac:dyDescent="0.3">
      <c r="A549">
        <v>547</v>
      </c>
      <c r="B549" s="10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3.2" x14ac:dyDescent="0.3">
      <c r="A550">
        <v>548</v>
      </c>
      <c r="B550" s="10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57.6" x14ac:dyDescent="0.3">
      <c r="A551">
        <v>549</v>
      </c>
      <c r="B551" s="10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3.2" x14ac:dyDescent="0.3">
      <c r="A552">
        <v>550</v>
      </c>
      <c r="B552" s="10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3.2" x14ac:dyDescent="0.3">
      <c r="A553">
        <v>551</v>
      </c>
      <c r="B553" s="10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3.2" x14ac:dyDescent="0.3">
      <c r="A554">
        <v>552</v>
      </c>
      <c r="B554" s="10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3.2" x14ac:dyDescent="0.3">
      <c r="A555">
        <v>553</v>
      </c>
      <c r="B555" s="10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3.2" x14ac:dyDescent="0.3">
      <c r="A556">
        <v>554</v>
      </c>
      <c r="B556" s="10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3.2" x14ac:dyDescent="0.3">
      <c r="A557">
        <v>555</v>
      </c>
      <c r="B557" s="10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28.8" x14ac:dyDescent="0.3">
      <c r="A558">
        <v>556</v>
      </c>
      <c r="B558" s="10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3.2" x14ac:dyDescent="0.3">
      <c r="A559">
        <v>557</v>
      </c>
      <c r="B559" s="10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3.2" x14ac:dyDescent="0.3">
      <c r="A560">
        <v>558</v>
      </c>
      <c r="B560" s="10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43.2" x14ac:dyDescent="0.3">
      <c r="A561">
        <v>559</v>
      </c>
      <c r="B561" s="10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3.2" x14ac:dyDescent="0.3">
      <c r="A562">
        <v>560</v>
      </c>
      <c r="B562" s="10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3.2" x14ac:dyDescent="0.3">
      <c r="A563">
        <v>561</v>
      </c>
      <c r="B563" s="10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3.2" x14ac:dyDescent="0.3">
      <c r="A564">
        <v>562</v>
      </c>
      <c r="B564" s="10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3.2" x14ac:dyDescent="0.3">
      <c r="A565">
        <v>563</v>
      </c>
      <c r="B565" s="10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57.6" x14ac:dyDescent="0.3">
      <c r="A566">
        <v>564</v>
      </c>
      <c r="B566" s="10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3.2" x14ac:dyDescent="0.3">
      <c r="A567">
        <v>565</v>
      </c>
      <c r="B567" s="10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3.2" x14ac:dyDescent="0.3">
      <c r="A568">
        <v>566</v>
      </c>
      <c r="B568" s="10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3.2" x14ac:dyDescent="0.3">
      <c r="A569">
        <v>567</v>
      </c>
      <c r="B569" s="10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57.6" x14ac:dyDescent="0.3">
      <c r="A570">
        <v>568</v>
      </c>
      <c r="B570" s="10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3.2" x14ac:dyDescent="0.3">
      <c r="A571">
        <v>569</v>
      </c>
      <c r="B571" s="10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28.8" x14ac:dyDescent="0.3">
      <c r="A572">
        <v>570</v>
      </c>
      <c r="B572" s="10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3.2" x14ac:dyDescent="0.3">
      <c r="A573">
        <v>571</v>
      </c>
      <c r="B573" s="10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3.2" x14ac:dyDescent="0.3">
      <c r="A574">
        <v>572</v>
      </c>
      <c r="B574" s="10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57.6" x14ac:dyDescent="0.3">
      <c r="A575">
        <v>573</v>
      </c>
      <c r="B575" s="10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3.2" x14ac:dyDescent="0.3">
      <c r="A576">
        <v>574</v>
      </c>
      <c r="B576" s="10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57.6" x14ac:dyDescent="0.3">
      <c r="A577">
        <v>575</v>
      </c>
      <c r="B577" s="10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3.2" x14ac:dyDescent="0.3">
      <c r="A578">
        <v>576</v>
      </c>
      <c r="B578" s="10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3.2" x14ac:dyDescent="0.3">
      <c r="A579">
        <v>577</v>
      </c>
      <c r="B579" s="10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28.8" x14ac:dyDescent="0.3">
      <c r="A580">
        <v>578</v>
      </c>
      <c r="B580" s="10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28.8" x14ac:dyDescent="0.3">
      <c r="A581">
        <v>579</v>
      </c>
      <c r="B581" s="10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3.2" x14ac:dyDescent="0.3">
      <c r="A582">
        <v>580</v>
      </c>
      <c r="B582" s="10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43.2" x14ac:dyDescent="0.3">
      <c r="A583">
        <v>581</v>
      </c>
      <c r="B583" s="10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43.2" x14ac:dyDescent="0.3">
      <c r="A584">
        <v>582</v>
      </c>
      <c r="B584" s="10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3.2" x14ac:dyDescent="0.3">
      <c r="A585">
        <v>583</v>
      </c>
      <c r="B585" s="10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3.2" x14ac:dyDescent="0.3">
      <c r="A586">
        <v>584</v>
      </c>
      <c r="B586" s="10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3.2" x14ac:dyDescent="0.3">
      <c r="A587">
        <v>585</v>
      </c>
      <c r="B587" s="10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3.2" x14ac:dyDescent="0.3">
      <c r="A588">
        <v>586</v>
      </c>
      <c r="B588" s="10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2" x14ac:dyDescent="0.3">
      <c r="A589">
        <v>587</v>
      </c>
      <c r="B589" s="10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3.2" x14ac:dyDescent="0.3">
      <c r="A590">
        <v>588</v>
      </c>
      <c r="B590" s="10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x14ac:dyDescent="0.3">
      <c r="A591">
        <v>589</v>
      </c>
      <c r="B591" s="10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57.6" x14ac:dyDescent="0.3">
      <c r="A592">
        <v>590</v>
      </c>
      <c r="B592" s="10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3.2" x14ac:dyDescent="0.3">
      <c r="A593">
        <v>591</v>
      </c>
      <c r="B593" s="10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43.2" x14ac:dyDescent="0.3">
      <c r="A594">
        <v>592</v>
      </c>
      <c r="B594" s="10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57.6" x14ac:dyDescent="0.3">
      <c r="A595">
        <v>593</v>
      </c>
      <c r="B595" s="10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28.8" x14ac:dyDescent="0.3">
      <c r="A596">
        <v>594</v>
      </c>
      <c r="B596" s="10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3.2" x14ac:dyDescent="0.3">
      <c r="A597">
        <v>595</v>
      </c>
      <c r="B597" s="10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28.8" x14ac:dyDescent="0.3">
      <c r="A598">
        <v>596</v>
      </c>
      <c r="B598" s="10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3.2" x14ac:dyDescent="0.3">
      <c r="A599">
        <v>597</v>
      </c>
      <c r="B599" s="10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28.8" x14ac:dyDescent="0.3">
      <c r="A600">
        <v>598</v>
      </c>
      <c r="B600" s="10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43.2" x14ac:dyDescent="0.3">
      <c r="A601">
        <v>599</v>
      </c>
      <c r="B601" s="10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28.8" x14ac:dyDescent="0.3">
      <c r="A602">
        <v>600</v>
      </c>
      <c r="B602" s="10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3.2" x14ac:dyDescent="0.3">
      <c r="A603">
        <v>601</v>
      </c>
      <c r="B603" s="10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3.2" x14ac:dyDescent="0.3">
      <c r="A604">
        <v>602</v>
      </c>
      <c r="B604" s="10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3.2" x14ac:dyDescent="0.3">
      <c r="A605">
        <v>603</v>
      </c>
      <c r="B605" s="10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3.2" x14ac:dyDescent="0.3">
      <c r="A606">
        <v>604</v>
      </c>
      <c r="B606" s="10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28.8" x14ac:dyDescent="0.3">
      <c r="A607">
        <v>605</v>
      </c>
      <c r="B607" s="10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57.6" x14ac:dyDescent="0.3">
      <c r="A608">
        <v>606</v>
      </c>
      <c r="B608" s="10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3.2" x14ac:dyDescent="0.3">
      <c r="A609">
        <v>607</v>
      </c>
      <c r="B609" s="10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3.2" x14ac:dyDescent="0.3">
      <c r="A610">
        <v>608</v>
      </c>
      <c r="B610" s="10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3.2" x14ac:dyDescent="0.3">
      <c r="A611">
        <v>609</v>
      </c>
      <c r="B611" s="10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3.2" x14ac:dyDescent="0.3">
      <c r="A612">
        <v>610</v>
      </c>
      <c r="B612" s="10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3.2" x14ac:dyDescent="0.3">
      <c r="A613">
        <v>611</v>
      </c>
      <c r="B613" s="10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28.8" x14ac:dyDescent="0.3">
      <c r="A614">
        <v>612</v>
      </c>
      <c r="B614" s="10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3.2" x14ac:dyDescent="0.3">
      <c r="A615">
        <v>613</v>
      </c>
      <c r="B615" s="10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3.2" x14ac:dyDescent="0.3">
      <c r="A616">
        <v>614</v>
      </c>
      <c r="B616" s="10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3.2" x14ac:dyDescent="0.3">
      <c r="A617">
        <v>615</v>
      </c>
      <c r="B617" s="10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3.2" x14ac:dyDescent="0.3">
      <c r="A618">
        <v>616</v>
      </c>
      <c r="B618" s="10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57.6" x14ac:dyDescent="0.3">
      <c r="A619">
        <v>617</v>
      </c>
      <c r="B619" s="10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3.2" x14ac:dyDescent="0.3">
      <c r="A620">
        <v>618</v>
      </c>
      <c r="B620" s="10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28.8" x14ac:dyDescent="0.3">
      <c r="A621">
        <v>619</v>
      </c>
      <c r="B621" s="10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3.2" x14ac:dyDescent="0.3">
      <c r="A622">
        <v>620</v>
      </c>
      <c r="B622" s="10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3.2" x14ac:dyDescent="0.3">
      <c r="A623">
        <v>621</v>
      </c>
      <c r="B623" s="10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3.2" x14ac:dyDescent="0.3">
      <c r="A624">
        <v>622</v>
      </c>
      <c r="B624" s="10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57.6" x14ac:dyDescent="0.3">
      <c r="A625">
        <v>623</v>
      </c>
      <c r="B625" s="10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3.2" x14ac:dyDescent="0.3">
      <c r="A626">
        <v>624</v>
      </c>
      <c r="B626" s="10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3.2" x14ac:dyDescent="0.3">
      <c r="A627">
        <v>625</v>
      </c>
      <c r="B627" s="10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3.2" x14ac:dyDescent="0.3">
      <c r="A628">
        <v>626</v>
      </c>
      <c r="B628" s="10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3.2" x14ac:dyDescent="0.3">
      <c r="A629">
        <v>627</v>
      </c>
      <c r="B629" s="10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3.2" x14ac:dyDescent="0.3">
      <c r="A630">
        <v>628</v>
      </c>
      <c r="B630" s="10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3.2" x14ac:dyDescent="0.3">
      <c r="A631">
        <v>629</v>
      </c>
      <c r="B631" s="10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57.6" x14ac:dyDescent="0.3">
      <c r="A632">
        <v>630</v>
      </c>
      <c r="B632" s="10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28.8" x14ac:dyDescent="0.3">
      <c r="A633">
        <v>631</v>
      </c>
      <c r="B633" s="10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28.8" x14ac:dyDescent="0.3">
      <c r="A634">
        <v>632</v>
      </c>
      <c r="B634" s="10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3.2" x14ac:dyDescent="0.3">
      <c r="A635">
        <v>633</v>
      </c>
      <c r="B635" s="10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28.8" x14ac:dyDescent="0.3">
      <c r="A636">
        <v>634</v>
      </c>
      <c r="B636" s="10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28.8" x14ac:dyDescent="0.3">
      <c r="A637">
        <v>635</v>
      </c>
      <c r="B637" s="10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3.2" x14ac:dyDescent="0.3">
      <c r="A638">
        <v>636</v>
      </c>
      <c r="B638" s="10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3.2" x14ac:dyDescent="0.3">
      <c r="A639">
        <v>637</v>
      </c>
      <c r="B639" s="10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x14ac:dyDescent="0.3">
      <c r="A640">
        <v>638</v>
      </c>
      <c r="B640" s="10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28.8" x14ac:dyDescent="0.3">
      <c r="A641">
        <v>639</v>
      </c>
      <c r="B641" s="10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3.2" x14ac:dyDescent="0.3">
      <c r="A642">
        <v>640</v>
      </c>
      <c r="B642" s="10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3.2" x14ac:dyDescent="0.3">
      <c r="A643">
        <v>641</v>
      </c>
      <c r="B643" s="10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3.2" x14ac:dyDescent="0.3">
      <c r="A644">
        <v>642</v>
      </c>
      <c r="B644" s="10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3.2" x14ac:dyDescent="0.3">
      <c r="A645">
        <v>643</v>
      </c>
      <c r="B645" s="10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3.2" x14ac:dyDescent="0.3">
      <c r="A646">
        <v>644</v>
      </c>
      <c r="B646" s="10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28.8" x14ac:dyDescent="0.3">
      <c r="A647">
        <v>645</v>
      </c>
      <c r="B647" s="10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3.2" x14ac:dyDescent="0.3">
      <c r="A648">
        <v>646</v>
      </c>
      <c r="B648" s="10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3.2" x14ac:dyDescent="0.3">
      <c r="A649">
        <v>647</v>
      </c>
      <c r="B649" s="10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28.8" x14ac:dyDescent="0.3">
      <c r="A650">
        <v>648</v>
      </c>
      <c r="B650" s="10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3.2" x14ac:dyDescent="0.3">
      <c r="A651">
        <v>649</v>
      </c>
      <c r="B651" s="10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3.2" x14ac:dyDescent="0.3">
      <c r="A652">
        <v>650</v>
      </c>
      <c r="B652" s="10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3.2" x14ac:dyDescent="0.3">
      <c r="A653">
        <v>651</v>
      </c>
      <c r="B653" s="10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57.6" x14ac:dyDescent="0.3">
      <c r="A654">
        <v>652</v>
      </c>
      <c r="B654" s="10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57.6" x14ac:dyDescent="0.3">
      <c r="A655">
        <v>653</v>
      </c>
      <c r="B655" s="10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3.2" x14ac:dyDescent="0.3">
      <c r="A656">
        <v>654</v>
      </c>
      <c r="B656" s="10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3.2" x14ac:dyDescent="0.3">
      <c r="A657">
        <v>655</v>
      </c>
      <c r="B657" s="10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3.2" x14ac:dyDescent="0.3">
      <c r="A658">
        <v>656</v>
      </c>
      <c r="B658" s="10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3.2" x14ac:dyDescent="0.3">
      <c r="A659">
        <v>657</v>
      </c>
      <c r="B659" s="10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3.2" x14ac:dyDescent="0.3">
      <c r="A660">
        <v>658</v>
      </c>
      <c r="B660" s="10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x14ac:dyDescent="0.3">
      <c r="A661">
        <v>659</v>
      </c>
      <c r="B661" s="10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43.2" x14ac:dyDescent="0.3">
      <c r="A662">
        <v>660</v>
      </c>
      <c r="B662" s="10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3.2" x14ac:dyDescent="0.3">
      <c r="A663">
        <v>661</v>
      </c>
      <c r="B663" s="10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3.2" x14ac:dyDescent="0.3">
      <c r="A664">
        <v>662</v>
      </c>
      <c r="B664" s="10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43.2" x14ac:dyDescent="0.3">
      <c r="A665">
        <v>663</v>
      </c>
      <c r="B665" s="10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3.2" x14ac:dyDescent="0.3">
      <c r="A666">
        <v>664</v>
      </c>
      <c r="B666" s="10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43.2" x14ac:dyDescent="0.3">
      <c r="A667">
        <v>665</v>
      </c>
      <c r="B667" s="10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3.2" x14ac:dyDescent="0.3">
      <c r="A668">
        <v>666</v>
      </c>
      <c r="B668" s="10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43.2" x14ac:dyDescent="0.3">
      <c r="A669">
        <v>667</v>
      </c>
      <c r="B669" s="10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3.2" x14ac:dyDescent="0.3">
      <c r="A670">
        <v>668</v>
      </c>
      <c r="B670" s="10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57.6" x14ac:dyDescent="0.3">
      <c r="A671">
        <v>669</v>
      </c>
      <c r="B671" s="10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57.6" x14ac:dyDescent="0.3">
      <c r="A672">
        <v>670</v>
      </c>
      <c r="B672" s="10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57.6" x14ac:dyDescent="0.3">
      <c r="A673">
        <v>671</v>
      </c>
      <c r="B673" s="10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3.2" x14ac:dyDescent="0.3">
      <c r="A674">
        <v>672</v>
      </c>
      <c r="B674" s="10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57.6" x14ac:dyDescent="0.3">
      <c r="A675">
        <v>673</v>
      </c>
      <c r="B675" s="10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28.8" x14ac:dyDescent="0.3">
      <c r="A676">
        <v>674</v>
      </c>
      <c r="B676" s="10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3.2" x14ac:dyDescent="0.3">
      <c r="A677">
        <v>675</v>
      </c>
      <c r="B677" s="10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57.6" x14ac:dyDescent="0.3">
      <c r="A678">
        <v>676</v>
      </c>
      <c r="B678" s="10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57.6" x14ac:dyDescent="0.3">
      <c r="A679">
        <v>677</v>
      </c>
      <c r="B679" s="10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3.2" x14ac:dyDescent="0.3">
      <c r="A680">
        <v>678</v>
      </c>
      <c r="B680" s="10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3.2" x14ac:dyDescent="0.3">
      <c r="A681">
        <v>679</v>
      </c>
      <c r="B681" s="10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43.2" x14ac:dyDescent="0.3">
      <c r="A682">
        <v>680</v>
      </c>
      <c r="B682" s="10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3.2" x14ac:dyDescent="0.3">
      <c r="A683">
        <v>681</v>
      </c>
      <c r="B683" s="10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3.2" x14ac:dyDescent="0.3">
      <c r="A684">
        <v>682</v>
      </c>
      <c r="B684" s="10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3.2" x14ac:dyDescent="0.3">
      <c r="A685">
        <v>683</v>
      </c>
      <c r="B685" s="10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28.8" x14ac:dyDescent="0.3">
      <c r="A686">
        <v>684</v>
      </c>
      <c r="B686" s="10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3.2" x14ac:dyDescent="0.3">
      <c r="A687">
        <v>685</v>
      </c>
      <c r="B687" s="10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57.6" x14ac:dyDescent="0.3">
      <c r="A688">
        <v>686</v>
      </c>
      <c r="B688" s="10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3.2" x14ac:dyDescent="0.3">
      <c r="A689">
        <v>687</v>
      </c>
      <c r="B689" s="10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43.2" x14ac:dyDescent="0.3">
      <c r="A690">
        <v>688</v>
      </c>
      <c r="B690" s="10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43.2" x14ac:dyDescent="0.3">
      <c r="A691">
        <v>689</v>
      </c>
      <c r="B691" s="10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28.8" x14ac:dyDescent="0.3">
      <c r="A692">
        <v>690</v>
      </c>
      <c r="B692" s="10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3.2" x14ac:dyDescent="0.3">
      <c r="A693">
        <v>691</v>
      </c>
      <c r="B693" s="10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3.2" x14ac:dyDescent="0.3">
      <c r="A694">
        <v>692</v>
      </c>
      <c r="B694" s="10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3.2" x14ac:dyDescent="0.3">
      <c r="A695">
        <v>693</v>
      </c>
      <c r="B695" s="10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3.2" x14ac:dyDescent="0.3">
      <c r="A696">
        <v>694</v>
      </c>
      <c r="B696" s="10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57.6" x14ac:dyDescent="0.3">
      <c r="A697">
        <v>695</v>
      </c>
      <c r="B697" s="10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28.8" x14ac:dyDescent="0.3">
      <c r="A698">
        <v>696</v>
      </c>
      <c r="B698" s="10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3.2" x14ac:dyDescent="0.3">
      <c r="A699">
        <v>697</v>
      </c>
      <c r="B699" s="10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3.2" x14ac:dyDescent="0.3">
      <c r="A700">
        <v>698</v>
      </c>
      <c r="B700" s="10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3.2" x14ac:dyDescent="0.3">
      <c r="A701">
        <v>699</v>
      </c>
      <c r="B701" s="10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43.2" x14ac:dyDescent="0.3">
      <c r="A702">
        <v>700</v>
      </c>
      <c r="B702" s="10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3.2" x14ac:dyDescent="0.3">
      <c r="A703">
        <v>701</v>
      </c>
      <c r="B703" s="10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3.2" x14ac:dyDescent="0.3">
      <c r="A704">
        <v>702</v>
      </c>
      <c r="B704" s="10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3.2" x14ac:dyDescent="0.3">
      <c r="A705">
        <v>703</v>
      </c>
      <c r="B705" s="10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3.2" x14ac:dyDescent="0.3">
      <c r="A706">
        <v>704</v>
      </c>
      <c r="B706" s="10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28.8" x14ac:dyDescent="0.3">
      <c r="A707">
        <v>705</v>
      </c>
      <c r="B707" s="10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3.2" x14ac:dyDescent="0.3">
      <c r="A708">
        <v>706</v>
      </c>
      <c r="B708" s="10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3.2" x14ac:dyDescent="0.3">
      <c r="A709">
        <v>707</v>
      </c>
      <c r="B709" s="10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3.2" x14ac:dyDescent="0.3">
      <c r="A710">
        <v>708</v>
      </c>
      <c r="B710" s="10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28.8" x14ac:dyDescent="0.3">
      <c r="A711">
        <v>709</v>
      </c>
      <c r="B711" s="10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28.8" x14ac:dyDescent="0.3">
      <c r="A712">
        <v>710</v>
      </c>
      <c r="B712" s="10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57.6" x14ac:dyDescent="0.3">
      <c r="A713">
        <v>711</v>
      </c>
      <c r="B713" s="10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57.6" x14ac:dyDescent="0.3">
      <c r="A714">
        <v>712</v>
      </c>
      <c r="B714" s="10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3.2" x14ac:dyDescent="0.3">
      <c r="A715">
        <v>713</v>
      </c>
      <c r="B715" s="10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3.2" x14ac:dyDescent="0.3">
      <c r="A716">
        <v>714</v>
      </c>
      <c r="B716" s="10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57.6" x14ac:dyDescent="0.3">
      <c r="A717">
        <v>715</v>
      </c>
      <c r="B717" s="10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3.2" x14ac:dyDescent="0.3">
      <c r="A718">
        <v>716</v>
      </c>
      <c r="B718" s="10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x14ac:dyDescent="0.3">
      <c r="A719">
        <v>717</v>
      </c>
      <c r="B719" s="10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3.2" x14ac:dyDescent="0.3">
      <c r="A720">
        <v>718</v>
      </c>
      <c r="B720" s="10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3.2" x14ac:dyDescent="0.3">
      <c r="A721">
        <v>719</v>
      </c>
      <c r="B721" s="10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3.2" x14ac:dyDescent="0.3">
      <c r="A722">
        <v>720</v>
      </c>
      <c r="B722" s="10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57.6" x14ac:dyDescent="0.3">
      <c r="A723">
        <v>721</v>
      </c>
      <c r="B723" s="10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3.2" x14ac:dyDescent="0.3">
      <c r="A724">
        <v>722</v>
      </c>
      <c r="B724" s="10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28.8" x14ac:dyDescent="0.3">
      <c r="A725">
        <v>723</v>
      </c>
      <c r="B725" s="10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43.2" x14ac:dyDescent="0.3">
      <c r="A726">
        <v>724</v>
      </c>
      <c r="B726" s="10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3.2" x14ac:dyDescent="0.3">
      <c r="A727">
        <v>725</v>
      </c>
      <c r="B727" s="10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3.2" x14ac:dyDescent="0.3">
      <c r="A728">
        <v>726</v>
      </c>
      <c r="B728" s="10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57.6" x14ac:dyDescent="0.3">
      <c r="A729">
        <v>727</v>
      </c>
      <c r="B729" s="10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3.2" x14ac:dyDescent="0.3">
      <c r="A730">
        <v>728</v>
      </c>
      <c r="B730" s="10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3.2" x14ac:dyDescent="0.3">
      <c r="A731">
        <v>729</v>
      </c>
      <c r="B731" s="10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28.8" x14ac:dyDescent="0.3">
      <c r="A732">
        <v>730</v>
      </c>
      <c r="B732" s="10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3.2" x14ac:dyDescent="0.3">
      <c r="A733">
        <v>731</v>
      </c>
      <c r="B733" s="10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3.2" x14ac:dyDescent="0.3">
      <c r="A734">
        <v>732</v>
      </c>
      <c r="B734" s="10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57.6" x14ac:dyDescent="0.3">
      <c r="A735">
        <v>733</v>
      </c>
      <c r="B735" s="10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3.2" x14ac:dyDescent="0.3">
      <c r="A736">
        <v>734</v>
      </c>
      <c r="B736" s="10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3.2" x14ac:dyDescent="0.3">
      <c r="A737">
        <v>735</v>
      </c>
      <c r="B737" s="10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3.2" x14ac:dyDescent="0.3">
      <c r="A738">
        <v>736</v>
      </c>
      <c r="B738" s="10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3.2" x14ac:dyDescent="0.3">
      <c r="A739">
        <v>737</v>
      </c>
      <c r="B739" s="10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28.8" x14ac:dyDescent="0.3">
      <c r="A740">
        <v>738</v>
      </c>
      <c r="B740" s="10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3.2" x14ac:dyDescent="0.3">
      <c r="A741">
        <v>739</v>
      </c>
      <c r="B741" s="10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57.6" x14ac:dyDescent="0.3">
      <c r="A742">
        <v>740</v>
      </c>
      <c r="B742" s="10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28.8" x14ac:dyDescent="0.3">
      <c r="A743">
        <v>741</v>
      </c>
      <c r="B743" s="10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57.6" x14ac:dyDescent="0.3">
      <c r="A744">
        <v>742</v>
      </c>
      <c r="B744" s="10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3.2" x14ac:dyDescent="0.3">
      <c r="A745">
        <v>743</v>
      </c>
      <c r="B745" s="10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3.2" x14ac:dyDescent="0.3">
      <c r="A746">
        <v>744</v>
      </c>
      <c r="B746" s="10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43.2" x14ac:dyDescent="0.3">
      <c r="A747">
        <v>745</v>
      </c>
      <c r="B747" s="10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28.8" x14ac:dyDescent="0.3">
      <c r="A748">
        <v>746</v>
      </c>
      <c r="B748" s="10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3.2" x14ac:dyDescent="0.3">
      <c r="A749">
        <v>747</v>
      </c>
      <c r="B749" s="10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3.2" x14ac:dyDescent="0.3">
      <c r="A750">
        <v>748</v>
      </c>
      <c r="B750" s="10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3.2" x14ac:dyDescent="0.3">
      <c r="A751">
        <v>749</v>
      </c>
      <c r="B751" s="10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3.2" x14ac:dyDescent="0.3">
      <c r="A752">
        <v>750</v>
      </c>
      <c r="B752" s="10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3.2" x14ac:dyDescent="0.3">
      <c r="A753">
        <v>751</v>
      </c>
      <c r="B753" s="10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57.6" x14ac:dyDescent="0.3">
      <c r="A754">
        <v>752</v>
      </c>
      <c r="B754" s="10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3.2" x14ac:dyDescent="0.3">
      <c r="A755">
        <v>753</v>
      </c>
      <c r="B755" s="10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43.2" x14ac:dyDescent="0.3">
      <c r="A756">
        <v>754</v>
      </c>
      <c r="B756" s="10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3.2" x14ac:dyDescent="0.3">
      <c r="A757">
        <v>755</v>
      </c>
      <c r="B757" s="10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3.2" x14ac:dyDescent="0.3">
      <c r="A758">
        <v>756</v>
      </c>
      <c r="B758" s="10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3.2" x14ac:dyDescent="0.3">
      <c r="A759">
        <v>757</v>
      </c>
      <c r="B759" s="10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28.8" x14ac:dyDescent="0.3">
      <c r="A760">
        <v>758</v>
      </c>
      <c r="B760" s="10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3.2" x14ac:dyDescent="0.3">
      <c r="A761">
        <v>759</v>
      </c>
      <c r="B761" s="10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3.2" x14ac:dyDescent="0.3">
      <c r="A762">
        <v>760</v>
      </c>
      <c r="B762" s="10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3.2" x14ac:dyDescent="0.3">
      <c r="A763">
        <v>761</v>
      </c>
      <c r="B763" s="10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3.2" x14ac:dyDescent="0.3">
      <c r="A764">
        <v>762</v>
      </c>
      <c r="B764" s="10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3.2" x14ac:dyDescent="0.3">
      <c r="A765">
        <v>763</v>
      </c>
      <c r="B765" s="10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3.2" x14ac:dyDescent="0.3">
      <c r="A766">
        <v>764</v>
      </c>
      <c r="B766" s="10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3.2" x14ac:dyDescent="0.3">
      <c r="A767">
        <v>765</v>
      </c>
      <c r="B767" s="10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3.2" x14ac:dyDescent="0.3">
      <c r="A768">
        <v>766</v>
      </c>
      <c r="B768" s="10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57.6" x14ac:dyDescent="0.3">
      <c r="A769">
        <v>767</v>
      </c>
      <c r="B769" s="10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3.2" x14ac:dyDescent="0.3">
      <c r="A770">
        <v>768</v>
      </c>
      <c r="B770" s="10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57.6" x14ac:dyDescent="0.3">
      <c r="A771">
        <v>769</v>
      </c>
      <c r="B771" s="10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3.2" x14ac:dyDescent="0.3">
      <c r="A772">
        <v>770</v>
      </c>
      <c r="B772" s="10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3.2" x14ac:dyDescent="0.3">
      <c r="A773">
        <v>771</v>
      </c>
      <c r="B773" s="10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57.6" x14ac:dyDescent="0.3">
      <c r="A774">
        <v>772</v>
      </c>
      <c r="B774" s="10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3.2" x14ac:dyDescent="0.3">
      <c r="A775">
        <v>773</v>
      </c>
      <c r="B775" s="10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3.2" x14ac:dyDescent="0.3">
      <c r="A776">
        <v>774</v>
      </c>
      <c r="B776" s="10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3.2" x14ac:dyDescent="0.3">
      <c r="A777">
        <v>775</v>
      </c>
      <c r="B777" s="10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3.2" x14ac:dyDescent="0.3">
      <c r="A778">
        <v>776</v>
      </c>
      <c r="B778" s="10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43.2" x14ac:dyDescent="0.3">
      <c r="A779">
        <v>777</v>
      </c>
      <c r="B779" s="10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3.2" x14ac:dyDescent="0.3">
      <c r="A780">
        <v>778</v>
      </c>
      <c r="B780" s="10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57.6" x14ac:dyDescent="0.3">
      <c r="A781">
        <v>779</v>
      </c>
      <c r="B781" s="10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3.2" x14ac:dyDescent="0.3">
      <c r="A782">
        <v>780</v>
      </c>
      <c r="B782" s="10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3.2" x14ac:dyDescent="0.3">
      <c r="A783">
        <v>781</v>
      </c>
      <c r="B783" s="10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3.2" x14ac:dyDescent="0.3">
      <c r="A784">
        <v>782</v>
      </c>
      <c r="B784" s="10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3.2" x14ac:dyDescent="0.3">
      <c r="A785">
        <v>783</v>
      </c>
      <c r="B785" s="10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3.2" x14ac:dyDescent="0.3">
      <c r="A786">
        <v>784</v>
      </c>
      <c r="B786" s="10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43.2" x14ac:dyDescent="0.3">
      <c r="A787">
        <v>785</v>
      </c>
      <c r="B787" s="10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3.2" x14ac:dyDescent="0.3">
      <c r="A788">
        <v>786</v>
      </c>
      <c r="B788" s="10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3.2" x14ac:dyDescent="0.3">
      <c r="A789">
        <v>787</v>
      </c>
      <c r="B789" s="10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3.2" x14ac:dyDescent="0.3">
      <c r="A790">
        <v>788</v>
      </c>
      <c r="B790" s="10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3.2" x14ac:dyDescent="0.3">
      <c r="A791">
        <v>789</v>
      </c>
      <c r="B791" s="10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3.2" x14ac:dyDescent="0.3">
      <c r="A792">
        <v>790</v>
      </c>
      <c r="B792" s="10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3.2" x14ac:dyDescent="0.3">
      <c r="A793">
        <v>791</v>
      </c>
      <c r="B793" s="10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28.8" x14ac:dyDescent="0.3">
      <c r="A794">
        <v>792</v>
      </c>
      <c r="B794" s="10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3.2" x14ac:dyDescent="0.3">
      <c r="A795">
        <v>793</v>
      </c>
      <c r="B795" s="10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3.2" x14ac:dyDescent="0.3">
      <c r="A796">
        <v>794</v>
      </c>
      <c r="B796" s="10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3.2" x14ac:dyDescent="0.3">
      <c r="A797">
        <v>795</v>
      </c>
      <c r="B797" s="10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57.6" x14ac:dyDescent="0.3">
      <c r="A798">
        <v>796</v>
      </c>
      <c r="B798" s="10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3.2" x14ac:dyDescent="0.3">
      <c r="A799">
        <v>797</v>
      </c>
      <c r="B799" s="10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3.2" x14ac:dyDescent="0.3">
      <c r="A800">
        <v>798</v>
      </c>
      <c r="B800" s="10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43.2" x14ac:dyDescent="0.3">
      <c r="A801">
        <v>799</v>
      </c>
      <c r="B801" s="10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3.2" x14ac:dyDescent="0.3">
      <c r="A802">
        <v>800</v>
      </c>
      <c r="B802" s="10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3.2" x14ac:dyDescent="0.3">
      <c r="A803">
        <v>801</v>
      </c>
      <c r="B803" s="10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57.6" x14ac:dyDescent="0.3">
      <c r="A804">
        <v>802</v>
      </c>
      <c r="B804" s="10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3.2" x14ac:dyDescent="0.3">
      <c r="A805">
        <v>803</v>
      </c>
      <c r="B805" s="10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3.2" x14ac:dyDescent="0.3">
      <c r="A806">
        <v>804</v>
      </c>
      <c r="B806" s="10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3.2" x14ac:dyDescent="0.3">
      <c r="A807">
        <v>805</v>
      </c>
      <c r="B807" s="10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x14ac:dyDescent="0.3">
      <c r="A808">
        <v>806</v>
      </c>
      <c r="B808" s="10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28.8" x14ac:dyDescent="0.3">
      <c r="A809">
        <v>807</v>
      </c>
      <c r="B809" s="10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3.2" x14ac:dyDescent="0.3">
      <c r="A810">
        <v>808</v>
      </c>
      <c r="B810" s="10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3.2" x14ac:dyDescent="0.3">
      <c r="A811">
        <v>809</v>
      </c>
      <c r="B811" s="10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3.2" x14ac:dyDescent="0.3">
      <c r="A812">
        <v>810</v>
      </c>
      <c r="B812" s="10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28.8" x14ac:dyDescent="0.3">
      <c r="A813">
        <v>811</v>
      </c>
      <c r="B813" s="10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3.2" x14ac:dyDescent="0.3">
      <c r="A814">
        <v>812</v>
      </c>
      <c r="B814" s="10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28.8" x14ac:dyDescent="0.3">
      <c r="A815">
        <v>813</v>
      </c>
      <c r="B815" s="10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3.2" x14ac:dyDescent="0.3">
      <c r="A816">
        <v>814</v>
      </c>
      <c r="B816" s="10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28.8" x14ac:dyDescent="0.3">
      <c r="A817">
        <v>815</v>
      </c>
      <c r="B817" s="10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28.8" x14ac:dyDescent="0.3">
      <c r="A818">
        <v>816</v>
      </c>
      <c r="B818" s="10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3.2" x14ac:dyDescent="0.3">
      <c r="A819">
        <v>817</v>
      </c>
      <c r="B819" s="10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3.2" x14ac:dyDescent="0.3">
      <c r="A820">
        <v>818</v>
      </c>
      <c r="B820" s="10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28.8" x14ac:dyDescent="0.3">
      <c r="A821">
        <v>819</v>
      </c>
      <c r="B821" s="10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3.2" x14ac:dyDescent="0.3">
      <c r="A822">
        <v>820</v>
      </c>
      <c r="B822" s="10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3.2" x14ac:dyDescent="0.3">
      <c r="A823">
        <v>821</v>
      </c>
      <c r="B823" s="10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3.2" x14ac:dyDescent="0.3">
      <c r="A824">
        <v>822</v>
      </c>
      <c r="B824" s="10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3.2" x14ac:dyDescent="0.3">
      <c r="A825">
        <v>823</v>
      </c>
      <c r="B825" s="10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57.6" x14ac:dyDescent="0.3">
      <c r="A826">
        <v>824</v>
      </c>
      <c r="B826" s="10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28.8" x14ac:dyDescent="0.3">
      <c r="A827">
        <v>825</v>
      </c>
      <c r="B827" s="10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3.2" x14ac:dyDescent="0.3">
      <c r="A828">
        <v>826</v>
      </c>
      <c r="B828" s="10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57.6" x14ac:dyDescent="0.3">
      <c r="A829">
        <v>827</v>
      </c>
      <c r="B829" s="10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57.6" x14ac:dyDescent="0.3">
      <c r="A830">
        <v>828</v>
      </c>
      <c r="B830" s="10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57.6" x14ac:dyDescent="0.3">
      <c r="A831">
        <v>829</v>
      </c>
      <c r="B831" s="10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3.2" x14ac:dyDescent="0.3">
      <c r="A832">
        <v>830</v>
      </c>
      <c r="B832" s="10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28.8" x14ac:dyDescent="0.3">
      <c r="A833">
        <v>831</v>
      </c>
      <c r="B833" s="10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3.2" x14ac:dyDescent="0.3">
      <c r="A834">
        <v>832</v>
      </c>
      <c r="B834" s="10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x14ac:dyDescent="0.3">
      <c r="A835">
        <v>833</v>
      </c>
      <c r="B835" s="10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57.6" x14ac:dyDescent="0.3">
      <c r="A836">
        <v>834</v>
      </c>
      <c r="B836" s="10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3.2" x14ac:dyDescent="0.3">
      <c r="A837">
        <v>835</v>
      </c>
      <c r="B837" s="10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x14ac:dyDescent="0.3">
      <c r="A838">
        <v>836</v>
      </c>
      <c r="B838" s="10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3.2" x14ac:dyDescent="0.3">
      <c r="A839">
        <v>837</v>
      </c>
      <c r="B839" s="10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3.2" x14ac:dyDescent="0.3">
      <c r="A840">
        <v>838</v>
      </c>
      <c r="B840" s="10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3.2" x14ac:dyDescent="0.3">
      <c r="A841">
        <v>839</v>
      </c>
      <c r="B841" s="10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3.2" x14ac:dyDescent="0.3">
      <c r="A842">
        <v>840</v>
      </c>
      <c r="B842" s="10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43.2" x14ac:dyDescent="0.3">
      <c r="A843">
        <v>841</v>
      </c>
      <c r="B843" s="10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3.2" x14ac:dyDescent="0.3">
      <c r="A844">
        <v>842</v>
      </c>
      <c r="B844" s="10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3.2" x14ac:dyDescent="0.3">
      <c r="A845">
        <v>843</v>
      </c>
      <c r="B845" s="10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57.6" x14ac:dyDescent="0.3">
      <c r="A846">
        <v>844</v>
      </c>
      <c r="B846" s="10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3.2" x14ac:dyDescent="0.3">
      <c r="A847">
        <v>845</v>
      </c>
      <c r="B847" s="10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3.2" x14ac:dyDescent="0.3">
      <c r="A848">
        <v>846</v>
      </c>
      <c r="B848" s="10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28.8" x14ac:dyDescent="0.3">
      <c r="A849">
        <v>847</v>
      </c>
      <c r="B849" s="10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3.2" x14ac:dyDescent="0.3">
      <c r="A850">
        <v>848</v>
      </c>
      <c r="B850" s="10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57.6" x14ac:dyDescent="0.3">
      <c r="A851">
        <v>849</v>
      </c>
      <c r="B851" s="10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3.2" x14ac:dyDescent="0.3">
      <c r="A852">
        <v>850</v>
      </c>
      <c r="B852" s="10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3.2" x14ac:dyDescent="0.3">
      <c r="A853">
        <v>851</v>
      </c>
      <c r="B853" s="10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28.8" x14ac:dyDescent="0.3">
      <c r="A854">
        <v>852</v>
      </c>
      <c r="B854" s="10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3.2" x14ac:dyDescent="0.3">
      <c r="A855">
        <v>853</v>
      </c>
      <c r="B855" s="10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3.2" x14ac:dyDescent="0.3">
      <c r="A856">
        <v>854</v>
      </c>
      <c r="B856" s="10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28.8" x14ac:dyDescent="0.3">
      <c r="A857">
        <v>855</v>
      </c>
      <c r="B857" s="10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57.6" x14ac:dyDescent="0.3">
      <c r="A858">
        <v>856</v>
      </c>
      <c r="B858" s="10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3.2" x14ac:dyDescent="0.3">
      <c r="A859">
        <v>857</v>
      </c>
      <c r="B859" s="10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3.2" x14ac:dyDescent="0.3">
      <c r="A860">
        <v>858</v>
      </c>
      <c r="B860" s="10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3.2" x14ac:dyDescent="0.3">
      <c r="A861">
        <v>859</v>
      </c>
      <c r="B861" s="10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3.2" x14ac:dyDescent="0.3">
      <c r="A862">
        <v>860</v>
      </c>
      <c r="B862" s="10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3.2" x14ac:dyDescent="0.3">
      <c r="A863">
        <v>861</v>
      </c>
      <c r="B863" s="10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3.2" x14ac:dyDescent="0.3">
      <c r="A864">
        <v>862</v>
      </c>
      <c r="B864" s="10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3.2" x14ac:dyDescent="0.3">
      <c r="A865">
        <v>863</v>
      </c>
      <c r="B865" s="10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3.2" x14ac:dyDescent="0.3">
      <c r="A866">
        <v>864</v>
      </c>
      <c r="B866" s="10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3.2" x14ac:dyDescent="0.3">
      <c r="A867">
        <v>865</v>
      </c>
      <c r="B867" s="10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3.2" x14ac:dyDescent="0.3">
      <c r="A868">
        <v>866</v>
      </c>
      <c r="B868" s="10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43.2" x14ac:dyDescent="0.3">
      <c r="A869">
        <v>867</v>
      </c>
      <c r="B869" s="10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57.6" x14ac:dyDescent="0.3">
      <c r="A870">
        <v>868</v>
      </c>
      <c r="B870" s="10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57.6" x14ac:dyDescent="0.3">
      <c r="A871">
        <v>869</v>
      </c>
      <c r="B871" s="10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3.2" x14ac:dyDescent="0.3">
      <c r="A872">
        <v>870</v>
      </c>
      <c r="B872" s="10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3.2" x14ac:dyDescent="0.3">
      <c r="A873">
        <v>871</v>
      </c>
      <c r="B873" s="10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3.2" x14ac:dyDescent="0.3">
      <c r="A874">
        <v>872</v>
      </c>
      <c r="B874" s="10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28.8" x14ac:dyDescent="0.3">
      <c r="A875">
        <v>873</v>
      </c>
      <c r="B875" s="10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57.6" x14ac:dyDescent="0.3">
      <c r="A876">
        <v>874</v>
      </c>
      <c r="B876" s="10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57.6" x14ac:dyDescent="0.3">
      <c r="A877">
        <v>875</v>
      </c>
      <c r="B877" s="10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28.8" x14ac:dyDescent="0.3">
      <c r="A878">
        <v>876</v>
      </c>
      <c r="B878" s="10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43.2" x14ac:dyDescent="0.3">
      <c r="A879">
        <v>877</v>
      </c>
      <c r="B879" s="10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3.2" x14ac:dyDescent="0.3">
      <c r="A880">
        <v>878</v>
      </c>
      <c r="B880" s="10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3.2" x14ac:dyDescent="0.3">
      <c r="A881">
        <v>879</v>
      </c>
      <c r="B881" s="10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3.2" x14ac:dyDescent="0.3">
      <c r="A882">
        <v>880</v>
      </c>
      <c r="B882" s="10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3.2" x14ac:dyDescent="0.3">
      <c r="A883">
        <v>881</v>
      </c>
      <c r="B883" s="10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3.2" x14ac:dyDescent="0.3">
      <c r="A884">
        <v>882</v>
      </c>
      <c r="B884" s="10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57.6" x14ac:dyDescent="0.3">
      <c r="A885">
        <v>883</v>
      </c>
      <c r="B885" s="10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3.2" x14ac:dyDescent="0.3">
      <c r="A886">
        <v>884</v>
      </c>
      <c r="B886" s="10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3.2" x14ac:dyDescent="0.3">
      <c r="A887">
        <v>885</v>
      </c>
      <c r="B887" s="10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43.2" x14ac:dyDescent="0.3">
      <c r="A888">
        <v>886</v>
      </c>
      <c r="B888" s="10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3.2" x14ac:dyDescent="0.3">
      <c r="A889">
        <v>887</v>
      </c>
      <c r="B889" s="10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57.6" x14ac:dyDescent="0.3">
      <c r="A890">
        <v>888</v>
      </c>
      <c r="B890" s="10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3.2" x14ac:dyDescent="0.3">
      <c r="A891">
        <v>889</v>
      </c>
      <c r="B891" s="10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57.6" x14ac:dyDescent="0.3">
      <c r="A892">
        <v>890</v>
      </c>
      <c r="B892" s="10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3.2" x14ac:dyDescent="0.3">
      <c r="A893">
        <v>891</v>
      </c>
      <c r="B893" s="10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3.2" x14ac:dyDescent="0.3">
      <c r="A894">
        <v>892</v>
      </c>
      <c r="B894" s="10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3.2" x14ac:dyDescent="0.3">
      <c r="A895">
        <v>893</v>
      </c>
      <c r="B895" s="10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3.2" x14ac:dyDescent="0.3">
      <c r="A896">
        <v>894</v>
      </c>
      <c r="B896" s="10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43.2" x14ac:dyDescent="0.3">
      <c r="A897">
        <v>895</v>
      </c>
      <c r="B897" s="10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43.2" x14ac:dyDescent="0.3">
      <c r="A898">
        <v>896</v>
      </c>
      <c r="B898" s="10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3.2" x14ac:dyDescent="0.3">
      <c r="A899">
        <v>897</v>
      </c>
      <c r="B899" s="10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3.2" x14ac:dyDescent="0.3">
      <c r="A900">
        <v>898</v>
      </c>
      <c r="B900" s="10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3.2" x14ac:dyDescent="0.3">
      <c r="A901">
        <v>899</v>
      </c>
      <c r="B901" s="10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28.8" x14ac:dyDescent="0.3">
      <c r="A902">
        <v>900</v>
      </c>
      <c r="B902" s="10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57.6" x14ac:dyDescent="0.3">
      <c r="A903">
        <v>901</v>
      </c>
      <c r="B903" s="10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57.6" x14ac:dyDescent="0.3">
      <c r="A904">
        <v>902</v>
      </c>
      <c r="B904" s="10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3.2" x14ac:dyDescent="0.3">
      <c r="A905">
        <v>903</v>
      </c>
      <c r="B905" s="10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3.2" x14ac:dyDescent="0.3">
      <c r="A906">
        <v>904</v>
      </c>
      <c r="B906" s="10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3.2" x14ac:dyDescent="0.3">
      <c r="A907">
        <v>905</v>
      </c>
      <c r="B907" s="10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28.8" x14ac:dyDescent="0.3">
      <c r="A908">
        <v>906</v>
      </c>
      <c r="B908" s="10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28.8" x14ac:dyDescent="0.3">
      <c r="A909">
        <v>907</v>
      </c>
      <c r="B909" s="10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3.2" x14ac:dyDescent="0.3">
      <c r="A910">
        <v>908</v>
      </c>
      <c r="B910" s="10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57.6" x14ac:dyDescent="0.3">
      <c r="A911">
        <v>909</v>
      </c>
      <c r="B911" s="10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3.2" x14ac:dyDescent="0.3">
      <c r="A912">
        <v>910</v>
      </c>
      <c r="B912" s="10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3.2" x14ac:dyDescent="0.3">
      <c r="A913">
        <v>911</v>
      </c>
      <c r="B913" s="10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3.2" x14ac:dyDescent="0.3">
      <c r="A914">
        <v>912</v>
      </c>
      <c r="B914" s="10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3.2" x14ac:dyDescent="0.3">
      <c r="A915">
        <v>913</v>
      </c>
      <c r="B915" s="10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3.2" x14ac:dyDescent="0.3">
      <c r="A916">
        <v>914</v>
      </c>
      <c r="B916" s="10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3.2" x14ac:dyDescent="0.3">
      <c r="A917">
        <v>915</v>
      </c>
      <c r="B917" s="10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3.2" x14ac:dyDescent="0.3">
      <c r="A918">
        <v>916</v>
      </c>
      <c r="B918" s="10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43.2" x14ac:dyDescent="0.3">
      <c r="A919">
        <v>917</v>
      </c>
      <c r="B919" s="10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57.6" x14ac:dyDescent="0.3">
      <c r="A920">
        <v>918</v>
      </c>
      <c r="B920" s="10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x14ac:dyDescent="0.3">
      <c r="A921">
        <v>919</v>
      </c>
      <c r="B921" s="10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3.2" x14ac:dyDescent="0.3">
      <c r="A922">
        <v>920</v>
      </c>
      <c r="B922" s="10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43.2" x14ac:dyDescent="0.3">
      <c r="A923">
        <v>921</v>
      </c>
      <c r="B923" s="10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3.2" x14ac:dyDescent="0.3">
      <c r="A924">
        <v>922</v>
      </c>
      <c r="B924" s="10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3.2" x14ac:dyDescent="0.3">
      <c r="A925">
        <v>923</v>
      </c>
      <c r="B925" s="10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3.2" x14ac:dyDescent="0.3">
      <c r="A926">
        <v>924</v>
      </c>
      <c r="B926" s="10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3.2" x14ac:dyDescent="0.3">
      <c r="A927">
        <v>925</v>
      </c>
      <c r="B927" s="10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57.6" x14ac:dyDescent="0.3">
      <c r="A928">
        <v>926</v>
      </c>
      <c r="B928" s="10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28.8" x14ac:dyDescent="0.3">
      <c r="A929">
        <v>927</v>
      </c>
      <c r="B929" s="10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3.2" x14ac:dyDescent="0.3">
      <c r="A930">
        <v>928</v>
      </c>
      <c r="B930" s="10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3.2" x14ac:dyDescent="0.3">
      <c r="A931">
        <v>929</v>
      </c>
      <c r="B931" s="10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57.6" x14ac:dyDescent="0.3">
      <c r="A932">
        <v>930</v>
      </c>
      <c r="B932" s="10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3.2" x14ac:dyDescent="0.3">
      <c r="A933">
        <v>931</v>
      </c>
      <c r="B933" s="10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28.8" x14ac:dyDescent="0.3">
      <c r="A934">
        <v>932</v>
      </c>
      <c r="B934" s="10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3.2" x14ac:dyDescent="0.3">
      <c r="A935">
        <v>933</v>
      </c>
      <c r="B935" s="10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3.2" x14ac:dyDescent="0.3">
      <c r="A936">
        <v>934</v>
      </c>
      <c r="B936" s="10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3.2" x14ac:dyDescent="0.3">
      <c r="A937">
        <v>935</v>
      </c>
      <c r="B937" s="10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3.2" x14ac:dyDescent="0.3">
      <c r="A938">
        <v>936</v>
      </c>
      <c r="B938" s="10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3.2" x14ac:dyDescent="0.3">
      <c r="A939">
        <v>937</v>
      </c>
      <c r="B939" s="10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3.2" x14ac:dyDescent="0.3">
      <c r="A940">
        <v>938</v>
      </c>
      <c r="B940" s="10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3.2" x14ac:dyDescent="0.3">
      <c r="A941">
        <v>939</v>
      </c>
      <c r="B941" s="10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3.2" x14ac:dyDescent="0.3">
      <c r="A942">
        <v>940</v>
      </c>
      <c r="B942" s="10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57.6" x14ac:dyDescent="0.3">
      <c r="A943">
        <v>941</v>
      </c>
      <c r="B943" s="10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57.6" x14ac:dyDescent="0.3">
      <c r="A944">
        <v>942</v>
      </c>
      <c r="B944" s="10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28.8" x14ac:dyDescent="0.3">
      <c r="A945">
        <v>943</v>
      </c>
      <c r="B945" s="10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3.2" x14ac:dyDescent="0.3">
      <c r="A946">
        <v>944</v>
      </c>
      <c r="B946" s="10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3.2" x14ac:dyDescent="0.3">
      <c r="A947">
        <v>945</v>
      </c>
      <c r="B947" s="10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3.2" x14ac:dyDescent="0.3">
      <c r="A948">
        <v>946</v>
      </c>
      <c r="B948" s="10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43.2" x14ac:dyDescent="0.3">
      <c r="A949">
        <v>947</v>
      </c>
      <c r="B949" s="10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57.6" x14ac:dyDescent="0.3">
      <c r="A950">
        <v>948</v>
      </c>
      <c r="B950" s="10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3.2" x14ac:dyDescent="0.3">
      <c r="A951">
        <v>949</v>
      </c>
      <c r="B951" s="10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3.2" x14ac:dyDescent="0.3">
      <c r="A952">
        <v>950</v>
      </c>
      <c r="B952" s="10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x14ac:dyDescent="0.3">
      <c r="A953">
        <v>951</v>
      </c>
      <c r="B953" s="10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28.8" x14ac:dyDescent="0.3">
      <c r="A954">
        <v>952</v>
      </c>
      <c r="B954" s="10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3.2" x14ac:dyDescent="0.3">
      <c r="A955">
        <v>953</v>
      </c>
      <c r="B955" s="10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3.2" x14ac:dyDescent="0.3">
      <c r="A956">
        <v>954</v>
      </c>
      <c r="B956" s="10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3.2" x14ac:dyDescent="0.3">
      <c r="A957">
        <v>955</v>
      </c>
      <c r="B957" s="10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57.6" x14ac:dyDescent="0.3">
      <c r="A958">
        <v>956</v>
      </c>
      <c r="B958" s="10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28.8" x14ac:dyDescent="0.3">
      <c r="A959">
        <v>957</v>
      </c>
      <c r="B959" s="10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57.6" x14ac:dyDescent="0.3">
      <c r="A960">
        <v>958</v>
      </c>
      <c r="B960" s="10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3.2" x14ac:dyDescent="0.3">
      <c r="A961">
        <v>959</v>
      </c>
      <c r="B961" s="10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3.2" x14ac:dyDescent="0.3">
      <c r="A962">
        <v>960</v>
      </c>
      <c r="B962" s="10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3.2" x14ac:dyDescent="0.3">
      <c r="A963">
        <v>961</v>
      </c>
      <c r="B963" s="10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3.2" x14ac:dyDescent="0.3">
      <c r="A964">
        <v>962</v>
      </c>
      <c r="B964" s="10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28.8" x14ac:dyDescent="0.3">
      <c r="A965">
        <v>963</v>
      </c>
      <c r="B965" s="10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43.2" x14ac:dyDescent="0.3">
      <c r="A966">
        <v>964</v>
      </c>
      <c r="B966" s="10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3.2" x14ac:dyDescent="0.3">
      <c r="A967">
        <v>965</v>
      </c>
      <c r="B967" s="10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3.2" x14ac:dyDescent="0.3">
      <c r="A968">
        <v>966</v>
      </c>
      <c r="B968" s="10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3.2" x14ac:dyDescent="0.3">
      <c r="A969">
        <v>967</v>
      </c>
      <c r="B969" s="10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3.2" x14ac:dyDescent="0.3">
      <c r="A970">
        <v>968</v>
      </c>
      <c r="B970" s="10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28.8" x14ac:dyDescent="0.3">
      <c r="A971">
        <v>969</v>
      </c>
      <c r="B971" s="10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57.6" x14ac:dyDescent="0.3">
      <c r="A972">
        <v>970</v>
      </c>
      <c r="B972" s="10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3.2" x14ac:dyDescent="0.3">
      <c r="A973">
        <v>971</v>
      </c>
      <c r="B973" s="10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3.2" x14ac:dyDescent="0.3">
      <c r="A974">
        <v>972</v>
      </c>
      <c r="B974" s="10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43.2" x14ac:dyDescent="0.3">
      <c r="A975">
        <v>973</v>
      </c>
      <c r="B975" s="10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3.2" x14ac:dyDescent="0.3">
      <c r="A976">
        <v>974</v>
      </c>
      <c r="B976" s="10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3.2" x14ac:dyDescent="0.3">
      <c r="A977">
        <v>975</v>
      </c>
      <c r="B977" s="10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3.2" x14ac:dyDescent="0.3">
      <c r="A978">
        <v>976</v>
      </c>
      <c r="B978" s="10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3.2" x14ac:dyDescent="0.3">
      <c r="A979">
        <v>977</v>
      </c>
      <c r="B979" s="10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3.2" x14ac:dyDescent="0.3">
      <c r="A980">
        <v>978</v>
      </c>
      <c r="B980" s="10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43.2" x14ac:dyDescent="0.3">
      <c r="A981">
        <v>979</v>
      </c>
      <c r="B981" s="10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57.6" x14ac:dyDescent="0.3">
      <c r="A982">
        <v>980</v>
      </c>
      <c r="B982" s="10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57.6" x14ac:dyDescent="0.3">
      <c r="A983">
        <v>981</v>
      </c>
      <c r="B983" s="10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28.8" x14ac:dyDescent="0.3">
      <c r="A984">
        <v>982</v>
      </c>
      <c r="B984" s="10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57.6" x14ac:dyDescent="0.3">
      <c r="A985">
        <v>983</v>
      </c>
      <c r="B985" s="10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72" x14ac:dyDescent="0.3">
      <c r="A986">
        <v>984</v>
      </c>
      <c r="B986" s="10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3.2" x14ac:dyDescent="0.3">
      <c r="A987">
        <v>985</v>
      </c>
      <c r="B987" s="10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57.6" x14ac:dyDescent="0.3">
      <c r="A988">
        <v>986</v>
      </c>
      <c r="B988" s="10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3.2" x14ac:dyDescent="0.3">
      <c r="A989">
        <v>987</v>
      </c>
      <c r="B989" s="10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57.6" x14ac:dyDescent="0.3">
      <c r="A990">
        <v>988</v>
      </c>
      <c r="B990" s="10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28.8" x14ac:dyDescent="0.3">
      <c r="A991">
        <v>989</v>
      </c>
      <c r="B991" s="10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3.2" x14ac:dyDescent="0.3">
      <c r="A992">
        <v>990</v>
      </c>
      <c r="B992" s="10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2" x14ac:dyDescent="0.3">
      <c r="A993">
        <v>991</v>
      </c>
      <c r="B993" s="10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3.2" x14ac:dyDescent="0.3">
      <c r="A994">
        <v>992</v>
      </c>
      <c r="B994" s="10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3.2" x14ac:dyDescent="0.3">
      <c r="A995">
        <v>993</v>
      </c>
      <c r="B995" s="10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57.6" x14ac:dyDescent="0.3">
      <c r="A996">
        <v>994</v>
      </c>
      <c r="B996" s="10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3.2" x14ac:dyDescent="0.3">
      <c r="A997">
        <v>995</v>
      </c>
      <c r="B997" s="10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28.8" x14ac:dyDescent="0.3">
      <c r="A998">
        <v>996</v>
      </c>
      <c r="B998" s="10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28.8" x14ac:dyDescent="0.3">
      <c r="A999">
        <v>997</v>
      </c>
      <c r="B999" s="10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3.2" x14ac:dyDescent="0.3">
      <c r="A1000">
        <v>998</v>
      </c>
      <c r="B1000" s="10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3.2" x14ac:dyDescent="0.3">
      <c r="A1001">
        <v>999</v>
      </c>
      <c r="B1001" s="10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3.2" x14ac:dyDescent="0.3">
      <c r="A1002">
        <v>1000</v>
      </c>
      <c r="B1002" s="10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57.6" x14ac:dyDescent="0.3">
      <c r="A1003">
        <v>1001</v>
      </c>
      <c r="B1003" s="10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3.2" x14ac:dyDescent="0.3">
      <c r="A1004">
        <v>1002</v>
      </c>
      <c r="B1004" s="10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3.2" x14ac:dyDescent="0.3">
      <c r="A1005">
        <v>1003</v>
      </c>
      <c r="B1005" s="10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28.8" x14ac:dyDescent="0.3">
      <c r="A1006">
        <v>1004</v>
      </c>
      <c r="B1006" s="10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43.2" x14ac:dyDescent="0.3">
      <c r="A1007">
        <v>1005</v>
      </c>
      <c r="B1007" s="10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3.2" x14ac:dyDescent="0.3">
      <c r="A1008">
        <v>1006</v>
      </c>
      <c r="B1008" s="10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3.2" x14ac:dyDescent="0.3">
      <c r="A1009">
        <v>1007</v>
      </c>
      <c r="B1009" s="10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3.2" x14ac:dyDescent="0.3">
      <c r="A1010">
        <v>1008</v>
      </c>
      <c r="B1010" s="10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57.6" x14ac:dyDescent="0.3">
      <c r="A1011">
        <v>1009</v>
      </c>
      <c r="B1011" s="10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3.2" x14ac:dyDescent="0.3">
      <c r="A1012">
        <v>1010</v>
      </c>
      <c r="B1012" s="10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3.2" x14ac:dyDescent="0.3">
      <c r="A1013">
        <v>1011</v>
      </c>
      <c r="B1013" s="10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57.6" x14ac:dyDescent="0.3">
      <c r="A1014">
        <v>1012</v>
      </c>
      <c r="B1014" s="10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3.2" x14ac:dyDescent="0.3">
      <c r="A1015">
        <v>1013</v>
      </c>
      <c r="B1015" s="10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28.8" x14ac:dyDescent="0.3">
      <c r="A1016">
        <v>1014</v>
      </c>
      <c r="B1016" s="10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28.8" x14ac:dyDescent="0.3">
      <c r="A1017">
        <v>1015</v>
      </c>
      <c r="B1017" s="10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3.2" x14ac:dyDescent="0.3">
      <c r="A1018">
        <v>1016</v>
      </c>
      <c r="B1018" s="10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43.2" x14ac:dyDescent="0.3">
      <c r="A1019">
        <v>1017</v>
      </c>
      <c r="B1019" s="10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3.2" x14ac:dyDescent="0.3">
      <c r="A1020">
        <v>1018</v>
      </c>
      <c r="B1020" s="10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43.2" x14ac:dyDescent="0.3">
      <c r="A1021">
        <v>1019</v>
      </c>
      <c r="B1021" s="10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3.2" x14ac:dyDescent="0.3">
      <c r="A1022">
        <v>1020</v>
      </c>
      <c r="B1022" s="10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3.2" x14ac:dyDescent="0.3">
      <c r="A1023">
        <v>1021</v>
      </c>
      <c r="B1023" s="10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28.8" x14ac:dyDescent="0.3">
      <c r="A1024">
        <v>1022</v>
      </c>
      <c r="B1024" s="10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3.2" x14ac:dyDescent="0.3">
      <c r="A1025">
        <v>1023</v>
      </c>
      <c r="B1025" s="10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3.2" x14ac:dyDescent="0.3">
      <c r="A1026">
        <v>1024</v>
      </c>
      <c r="B1026" s="10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43.2" x14ac:dyDescent="0.3">
      <c r="A1027">
        <v>1025</v>
      </c>
      <c r="B1027" s="10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57.6" x14ac:dyDescent="0.3">
      <c r="A1028">
        <v>1026</v>
      </c>
      <c r="B1028" s="10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3.2" x14ac:dyDescent="0.3">
      <c r="A1029">
        <v>1027</v>
      </c>
      <c r="B1029" s="10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3.2" x14ac:dyDescent="0.3">
      <c r="A1030">
        <v>1028</v>
      </c>
      <c r="B1030" s="10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28.8" x14ac:dyDescent="0.3">
      <c r="A1031">
        <v>1029</v>
      </c>
      <c r="B1031" s="10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28.8" x14ac:dyDescent="0.3">
      <c r="A1032">
        <v>1030</v>
      </c>
      <c r="B1032" s="10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57.6" x14ac:dyDescent="0.3">
      <c r="A1033">
        <v>1031</v>
      </c>
      <c r="B1033" s="10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x14ac:dyDescent="0.3">
      <c r="A1034">
        <v>1032</v>
      </c>
      <c r="B1034" s="10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3.2" x14ac:dyDescent="0.3">
      <c r="A1035">
        <v>1033</v>
      </c>
      <c r="B1035" s="10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3.2" x14ac:dyDescent="0.3">
      <c r="A1036">
        <v>1034</v>
      </c>
      <c r="B1036" s="10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3.2" x14ac:dyDescent="0.3">
      <c r="A1037">
        <v>1035</v>
      </c>
      <c r="B1037" s="10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3.2" x14ac:dyDescent="0.3">
      <c r="A1038">
        <v>1036</v>
      </c>
      <c r="B1038" s="10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43.2" x14ac:dyDescent="0.3">
      <c r="A1039">
        <v>1037</v>
      </c>
      <c r="B1039" s="10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3.2" x14ac:dyDescent="0.3">
      <c r="A1040">
        <v>1038</v>
      </c>
      <c r="B1040" s="10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43.2" x14ac:dyDescent="0.3">
      <c r="A1041">
        <v>1039</v>
      </c>
      <c r="B1041" s="10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3.2" x14ac:dyDescent="0.3">
      <c r="A1042">
        <v>1040</v>
      </c>
      <c r="B1042" s="10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3.2" x14ac:dyDescent="0.3">
      <c r="A1043">
        <v>1041</v>
      </c>
      <c r="B1043" s="10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3.2" x14ac:dyDescent="0.3">
      <c r="A1044">
        <v>1042</v>
      </c>
      <c r="B1044" s="10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3.2" x14ac:dyDescent="0.3">
      <c r="A1045">
        <v>1043</v>
      </c>
      <c r="B1045" s="10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3.2" x14ac:dyDescent="0.3">
      <c r="A1046">
        <v>1044</v>
      </c>
      <c r="B1046" s="10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3.2" x14ac:dyDescent="0.3">
      <c r="A1047">
        <v>1045</v>
      </c>
      <c r="B1047" s="10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3.2" x14ac:dyDescent="0.3">
      <c r="A1048">
        <v>1046</v>
      </c>
      <c r="B1048" s="10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3.2" x14ac:dyDescent="0.3">
      <c r="A1049">
        <v>1047</v>
      </c>
      <c r="B1049" s="10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3.2" x14ac:dyDescent="0.3">
      <c r="A1050">
        <v>1048</v>
      </c>
      <c r="B1050" s="10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x14ac:dyDescent="0.3">
      <c r="A1051">
        <v>1049</v>
      </c>
      <c r="B1051" s="10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28.8" x14ac:dyDescent="0.3">
      <c r="A1052">
        <v>1050</v>
      </c>
      <c r="B1052" s="10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3.2" x14ac:dyDescent="0.3">
      <c r="A1053">
        <v>1051</v>
      </c>
      <c r="B1053" s="10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57.6" x14ac:dyDescent="0.3">
      <c r="A1054">
        <v>1052</v>
      </c>
      <c r="B1054" s="10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3.2" x14ac:dyDescent="0.3">
      <c r="A1055">
        <v>1053</v>
      </c>
      <c r="B1055" s="10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57.6" x14ac:dyDescent="0.3">
      <c r="A1056">
        <v>1054</v>
      </c>
      <c r="B1056" s="10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3.2" x14ac:dyDescent="0.3">
      <c r="A1057">
        <v>1055</v>
      </c>
      <c r="B1057" s="10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43.2" x14ac:dyDescent="0.3">
      <c r="A1058">
        <v>1056</v>
      </c>
      <c r="B1058" s="10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3.2" x14ac:dyDescent="0.3">
      <c r="A1059">
        <v>1057</v>
      </c>
      <c r="B1059" s="10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3.2" x14ac:dyDescent="0.3">
      <c r="A1060">
        <v>1058</v>
      </c>
      <c r="B1060" s="10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x14ac:dyDescent="0.3">
      <c r="A1061">
        <v>1059</v>
      </c>
      <c r="B1061" s="10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3.2" x14ac:dyDescent="0.3">
      <c r="A1062">
        <v>1060</v>
      </c>
      <c r="B1062" s="10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28.8" x14ac:dyDescent="0.3">
      <c r="A1063">
        <v>1061</v>
      </c>
      <c r="B1063" s="10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x14ac:dyDescent="0.3">
      <c r="A1064">
        <v>1062</v>
      </c>
      <c r="B1064" s="10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3.2" x14ac:dyDescent="0.3">
      <c r="A1065">
        <v>1063</v>
      </c>
      <c r="B1065" s="10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3.2" x14ac:dyDescent="0.3">
      <c r="A1066">
        <v>1064</v>
      </c>
      <c r="B1066" s="10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3.2" x14ac:dyDescent="0.3">
      <c r="A1067">
        <v>1065</v>
      </c>
      <c r="B1067" s="10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3.2" x14ac:dyDescent="0.3">
      <c r="A1068">
        <v>1066</v>
      </c>
      <c r="B1068" s="10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3.2" x14ac:dyDescent="0.3">
      <c r="A1069">
        <v>1067</v>
      </c>
      <c r="B1069" s="10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57.6" x14ac:dyDescent="0.3">
      <c r="A1070">
        <v>1068</v>
      </c>
      <c r="B1070" s="10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3.2" x14ac:dyDescent="0.3">
      <c r="A1071">
        <v>1069</v>
      </c>
      <c r="B1071" s="10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3.2" x14ac:dyDescent="0.3">
      <c r="A1072">
        <v>1070</v>
      </c>
      <c r="B1072" s="10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3.2" x14ac:dyDescent="0.3">
      <c r="A1073">
        <v>1071</v>
      </c>
      <c r="B1073" s="10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3.2" x14ac:dyDescent="0.3">
      <c r="A1074">
        <v>1072</v>
      </c>
      <c r="B1074" s="10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28.8" x14ac:dyDescent="0.3">
      <c r="A1075">
        <v>1073</v>
      </c>
      <c r="B1075" s="10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57.6" x14ac:dyDescent="0.3">
      <c r="A1076">
        <v>1074</v>
      </c>
      <c r="B1076" s="10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28.8" x14ac:dyDescent="0.3">
      <c r="A1077">
        <v>1075</v>
      </c>
      <c r="B1077" s="10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3.2" x14ac:dyDescent="0.3">
      <c r="A1078">
        <v>1076</v>
      </c>
      <c r="B1078" s="10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3.2" x14ac:dyDescent="0.3">
      <c r="A1079">
        <v>1077</v>
      </c>
      <c r="B1079" s="10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57.6" x14ac:dyDescent="0.3">
      <c r="A1080">
        <v>1078</v>
      </c>
      <c r="B1080" s="10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3.2" x14ac:dyDescent="0.3">
      <c r="A1081">
        <v>1079</v>
      </c>
      <c r="B1081" s="10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3.2" x14ac:dyDescent="0.3">
      <c r="A1082">
        <v>1080</v>
      </c>
      <c r="B1082" s="10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3.2" x14ac:dyDescent="0.3">
      <c r="A1083">
        <v>1081</v>
      </c>
      <c r="B1083" s="10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3.2" x14ac:dyDescent="0.3">
      <c r="A1084">
        <v>1082</v>
      </c>
      <c r="B1084" s="10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43.2" x14ac:dyDescent="0.3">
      <c r="A1085">
        <v>1083</v>
      </c>
      <c r="B1085" s="10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x14ac:dyDescent="0.3">
      <c r="A1086">
        <v>1084</v>
      </c>
      <c r="B1086" s="10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3.2" x14ac:dyDescent="0.3">
      <c r="A1087">
        <v>1085</v>
      </c>
      <c r="B1087" s="10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x14ac:dyDescent="0.3">
      <c r="A1088">
        <v>1086</v>
      </c>
      <c r="B1088" s="10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3.2" x14ac:dyDescent="0.3">
      <c r="A1089">
        <v>1087</v>
      </c>
      <c r="B1089" s="10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28.8" x14ac:dyDescent="0.3">
      <c r="A1090">
        <v>1088</v>
      </c>
      <c r="B1090" s="10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28.8" x14ac:dyDescent="0.3">
      <c r="A1091">
        <v>1089</v>
      </c>
      <c r="B1091" s="10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3.2" x14ac:dyDescent="0.3">
      <c r="A1092">
        <v>1090</v>
      </c>
      <c r="B1092" s="10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3.2" x14ac:dyDescent="0.3">
      <c r="A1093">
        <v>1091</v>
      </c>
      <c r="B1093" s="10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57.6" x14ac:dyDescent="0.3">
      <c r="A1094">
        <v>1092</v>
      </c>
      <c r="B1094" s="10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3.2" x14ac:dyDescent="0.3">
      <c r="A1095">
        <v>1093</v>
      </c>
      <c r="B1095" s="10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3.2" x14ac:dyDescent="0.3">
      <c r="A1096">
        <v>1094</v>
      </c>
      <c r="B1096" s="10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3.2" x14ac:dyDescent="0.3">
      <c r="A1097">
        <v>1095</v>
      </c>
      <c r="B1097" s="10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3.2" x14ac:dyDescent="0.3">
      <c r="A1098">
        <v>1096</v>
      </c>
      <c r="B1098" s="10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3.2" x14ac:dyDescent="0.3">
      <c r="A1099">
        <v>1097</v>
      </c>
      <c r="B1099" s="10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28.8" x14ac:dyDescent="0.3">
      <c r="A1100">
        <v>1098</v>
      </c>
      <c r="B1100" s="10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57.6" x14ac:dyDescent="0.3">
      <c r="A1101">
        <v>1099</v>
      </c>
      <c r="B1101" s="10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3.2" x14ac:dyDescent="0.3">
      <c r="A1102">
        <v>1100</v>
      </c>
      <c r="B1102" s="10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28.8" x14ac:dyDescent="0.3">
      <c r="A1103">
        <v>1101</v>
      </c>
      <c r="B1103" s="10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43.2" x14ac:dyDescent="0.3">
      <c r="A1104">
        <v>1102</v>
      </c>
      <c r="B1104" s="10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3.2" x14ac:dyDescent="0.3">
      <c r="A1105">
        <v>1103</v>
      </c>
      <c r="B1105" s="10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3.2" x14ac:dyDescent="0.3">
      <c r="A1106">
        <v>1104</v>
      </c>
      <c r="B1106" s="10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57.6" x14ac:dyDescent="0.3">
      <c r="A1107">
        <v>1105</v>
      </c>
      <c r="B1107" s="10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3.2" x14ac:dyDescent="0.3">
      <c r="A1108">
        <v>1106</v>
      </c>
      <c r="B1108" s="10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57.6" x14ac:dyDescent="0.3">
      <c r="A1109">
        <v>1107</v>
      </c>
      <c r="B1109" s="10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57.6" x14ac:dyDescent="0.3">
      <c r="A1110">
        <v>1108</v>
      </c>
      <c r="B1110" s="10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3.2" x14ac:dyDescent="0.3">
      <c r="A1111">
        <v>1109</v>
      </c>
      <c r="B1111" s="10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3.2" x14ac:dyDescent="0.3">
      <c r="A1112">
        <v>1110</v>
      </c>
      <c r="B1112" s="10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3.2" x14ac:dyDescent="0.3">
      <c r="A1113">
        <v>1111</v>
      </c>
      <c r="B1113" s="10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3.2" x14ac:dyDescent="0.3">
      <c r="A1114">
        <v>1112</v>
      </c>
      <c r="B1114" s="10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3.2" x14ac:dyDescent="0.3">
      <c r="A1115">
        <v>1113</v>
      </c>
      <c r="B1115" s="10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3.2" x14ac:dyDescent="0.3">
      <c r="A1116">
        <v>1114</v>
      </c>
      <c r="B1116" s="10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43.2" x14ac:dyDescent="0.3">
      <c r="A1117">
        <v>1115</v>
      </c>
      <c r="B1117" s="10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3.2" x14ac:dyDescent="0.3">
      <c r="A1118">
        <v>1116</v>
      </c>
      <c r="B1118" s="10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3.2" x14ac:dyDescent="0.3">
      <c r="A1119">
        <v>1117</v>
      </c>
      <c r="B1119" s="10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3.2" x14ac:dyDescent="0.3">
      <c r="A1120">
        <v>1118</v>
      </c>
      <c r="B1120" s="10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57.6" x14ac:dyDescent="0.3">
      <c r="A1121">
        <v>1119</v>
      </c>
      <c r="B1121" s="10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3.2" x14ac:dyDescent="0.3">
      <c r="A1122">
        <v>1120</v>
      </c>
      <c r="B1122" s="10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3.2" x14ac:dyDescent="0.3">
      <c r="A1123">
        <v>1121</v>
      </c>
      <c r="B1123" s="10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57.6" x14ac:dyDescent="0.3">
      <c r="A1124">
        <v>1122</v>
      </c>
      <c r="B1124" s="10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3.2" x14ac:dyDescent="0.3">
      <c r="A1125">
        <v>1123</v>
      </c>
      <c r="B1125" s="10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3.2" x14ac:dyDescent="0.3">
      <c r="A1126">
        <v>1124</v>
      </c>
      <c r="B1126" s="10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43.2" x14ac:dyDescent="0.3">
      <c r="A1127">
        <v>1125</v>
      </c>
      <c r="B1127" s="10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3.2" x14ac:dyDescent="0.3">
      <c r="A1128">
        <v>1126</v>
      </c>
      <c r="B1128" s="10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57.6" x14ac:dyDescent="0.3">
      <c r="A1129">
        <v>1127</v>
      </c>
      <c r="B1129" s="10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x14ac:dyDescent="0.3">
      <c r="A1130">
        <v>1128</v>
      </c>
      <c r="B1130" s="10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3.2" x14ac:dyDescent="0.3">
      <c r="A1131">
        <v>1129</v>
      </c>
      <c r="B1131" s="10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3.2" x14ac:dyDescent="0.3">
      <c r="A1132">
        <v>1130</v>
      </c>
      <c r="B1132" s="10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3.2" x14ac:dyDescent="0.3">
      <c r="A1133">
        <v>1131</v>
      </c>
      <c r="B1133" s="10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3.2" x14ac:dyDescent="0.3">
      <c r="A1134">
        <v>1132</v>
      </c>
      <c r="B1134" s="10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3.2" x14ac:dyDescent="0.3">
      <c r="A1135">
        <v>1133</v>
      </c>
      <c r="B1135" s="10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3.2" x14ac:dyDescent="0.3">
      <c r="A1136">
        <v>1134</v>
      </c>
      <c r="B1136" s="10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57.6" x14ac:dyDescent="0.3">
      <c r="A1137">
        <v>1135</v>
      </c>
      <c r="B1137" s="10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3.2" x14ac:dyDescent="0.3">
      <c r="A1138">
        <v>1136</v>
      </c>
      <c r="B1138" s="10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3.2" x14ac:dyDescent="0.3">
      <c r="A1139">
        <v>1137</v>
      </c>
      <c r="B1139" s="10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3.2" x14ac:dyDescent="0.3">
      <c r="A1140">
        <v>1138</v>
      </c>
      <c r="B1140" s="10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3.2" x14ac:dyDescent="0.3">
      <c r="A1141">
        <v>1139</v>
      </c>
      <c r="B1141" s="10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3.2" x14ac:dyDescent="0.3">
      <c r="A1142">
        <v>1140</v>
      </c>
      <c r="B1142" s="10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x14ac:dyDescent="0.3">
      <c r="A1143">
        <v>1141</v>
      </c>
      <c r="B1143" s="10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3.2" x14ac:dyDescent="0.3">
      <c r="A1144">
        <v>1142</v>
      </c>
      <c r="B1144" s="10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3.2" x14ac:dyDescent="0.3">
      <c r="A1145">
        <v>1143</v>
      </c>
      <c r="B1145" s="10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3.2" x14ac:dyDescent="0.3">
      <c r="A1146">
        <v>1144</v>
      </c>
      <c r="B1146" s="10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3.2" x14ac:dyDescent="0.3">
      <c r="A1147">
        <v>1145</v>
      </c>
      <c r="B1147" s="10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3.2" x14ac:dyDescent="0.3">
      <c r="A1148">
        <v>1146</v>
      </c>
      <c r="B1148" s="10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3.2" x14ac:dyDescent="0.3">
      <c r="A1149">
        <v>1147</v>
      </c>
      <c r="B1149" s="10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28.8" x14ac:dyDescent="0.3">
      <c r="A1150">
        <v>1148</v>
      </c>
      <c r="B1150" s="10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28.8" x14ac:dyDescent="0.3">
      <c r="A1151">
        <v>1149</v>
      </c>
      <c r="B1151" s="10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28.8" x14ac:dyDescent="0.3">
      <c r="A1152">
        <v>1150</v>
      </c>
      <c r="B1152" s="10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57.6" x14ac:dyDescent="0.3">
      <c r="A1153">
        <v>1151</v>
      </c>
      <c r="B1153" s="10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x14ac:dyDescent="0.3">
      <c r="A1154">
        <v>1152</v>
      </c>
      <c r="B1154" s="10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28.8" x14ac:dyDescent="0.3">
      <c r="A1155">
        <v>1153</v>
      </c>
      <c r="B1155" s="10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3.2" x14ac:dyDescent="0.3">
      <c r="A1156">
        <v>1154</v>
      </c>
      <c r="B1156" s="10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3.2" x14ac:dyDescent="0.3">
      <c r="A1157">
        <v>1155</v>
      </c>
      <c r="B1157" s="10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3.2" x14ac:dyDescent="0.3">
      <c r="A1158">
        <v>1156</v>
      </c>
      <c r="B1158" s="10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3.2" x14ac:dyDescent="0.3">
      <c r="A1159">
        <v>1157</v>
      </c>
      <c r="B1159" s="10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3.2" x14ac:dyDescent="0.3">
      <c r="A1160">
        <v>1158</v>
      </c>
      <c r="B1160" s="10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3.2" x14ac:dyDescent="0.3">
      <c r="A1161">
        <v>1159</v>
      </c>
      <c r="B1161" s="10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3.2" x14ac:dyDescent="0.3">
      <c r="A1162">
        <v>1160</v>
      </c>
      <c r="B1162" s="10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3.2" x14ac:dyDescent="0.3">
      <c r="A1163">
        <v>1161</v>
      </c>
      <c r="B1163" s="10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57.6" x14ac:dyDescent="0.3">
      <c r="A1164">
        <v>1162</v>
      </c>
      <c r="B1164" s="10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3.2" x14ac:dyDescent="0.3">
      <c r="A1165">
        <v>1163</v>
      </c>
      <c r="B1165" s="10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57.6" x14ac:dyDescent="0.3">
      <c r="A1166">
        <v>1164</v>
      </c>
      <c r="B1166" s="10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3.2" x14ac:dyDescent="0.3">
      <c r="A1167">
        <v>1165</v>
      </c>
      <c r="B1167" s="10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3.2" x14ac:dyDescent="0.3">
      <c r="A1168">
        <v>1166</v>
      </c>
      <c r="B1168" s="10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3.2" x14ac:dyDescent="0.3">
      <c r="A1169">
        <v>1167</v>
      </c>
      <c r="B1169" s="10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3.2" x14ac:dyDescent="0.3">
      <c r="A1170">
        <v>1168</v>
      </c>
      <c r="B1170" s="10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3.2" x14ac:dyDescent="0.3">
      <c r="A1171">
        <v>1169</v>
      </c>
      <c r="B1171" s="10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3.2" x14ac:dyDescent="0.3">
      <c r="A1172">
        <v>1170</v>
      </c>
      <c r="B1172" s="10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3.2" x14ac:dyDescent="0.3">
      <c r="A1173">
        <v>1171</v>
      </c>
      <c r="B1173" s="10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28.8" x14ac:dyDescent="0.3">
      <c r="A1174">
        <v>1172</v>
      </c>
      <c r="B1174" s="10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3.2" x14ac:dyDescent="0.3">
      <c r="A1175">
        <v>1173</v>
      </c>
      <c r="B1175" s="10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3.2" x14ac:dyDescent="0.3">
      <c r="A1176">
        <v>1174</v>
      </c>
      <c r="B1176" s="10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3.2" x14ac:dyDescent="0.3">
      <c r="A1177">
        <v>1175</v>
      </c>
      <c r="B1177" s="10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57.6" x14ac:dyDescent="0.3">
      <c r="A1178">
        <v>1176</v>
      </c>
      <c r="B1178" s="10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3.2" x14ac:dyDescent="0.3">
      <c r="A1179">
        <v>1177</v>
      </c>
      <c r="B1179" s="10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3.2" x14ac:dyDescent="0.3">
      <c r="A1180">
        <v>1178</v>
      </c>
      <c r="B1180" s="10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3.2" x14ac:dyDescent="0.3">
      <c r="A1181">
        <v>1179</v>
      </c>
      <c r="B1181" s="10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43.2" x14ac:dyDescent="0.3">
      <c r="A1182">
        <v>1180</v>
      </c>
      <c r="B1182" s="10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28.8" x14ac:dyDescent="0.3">
      <c r="A1183">
        <v>1181</v>
      </c>
      <c r="B1183" s="10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57.6" x14ac:dyDescent="0.3">
      <c r="A1184">
        <v>1182</v>
      </c>
      <c r="B1184" s="10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3.2" x14ac:dyDescent="0.3">
      <c r="A1185">
        <v>1183</v>
      </c>
      <c r="B1185" s="10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3.2" x14ac:dyDescent="0.3">
      <c r="A1186">
        <v>1184</v>
      </c>
      <c r="B1186" s="10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57.6" x14ac:dyDescent="0.3">
      <c r="A1187">
        <v>1185</v>
      </c>
      <c r="B1187" s="10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3.2" x14ac:dyDescent="0.3">
      <c r="A1188">
        <v>1186</v>
      </c>
      <c r="B1188" s="10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3.2" x14ac:dyDescent="0.3">
      <c r="A1189">
        <v>1187</v>
      </c>
      <c r="B1189" s="10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3.2" x14ac:dyDescent="0.3">
      <c r="A1190">
        <v>1188</v>
      </c>
      <c r="B1190" s="10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3.2" x14ac:dyDescent="0.3">
      <c r="A1191">
        <v>1189</v>
      </c>
      <c r="B1191" s="10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28.8" x14ac:dyDescent="0.3">
      <c r="A1192">
        <v>1190</v>
      </c>
      <c r="B1192" s="10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3.2" x14ac:dyDescent="0.3">
      <c r="A1193">
        <v>1191</v>
      </c>
      <c r="B1193" s="10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28.8" x14ac:dyDescent="0.3">
      <c r="A1194">
        <v>1192</v>
      </c>
      <c r="B1194" s="10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57.6" x14ac:dyDescent="0.3">
      <c r="A1195">
        <v>1193</v>
      </c>
      <c r="B1195" s="10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3.2" x14ac:dyDescent="0.3">
      <c r="A1196">
        <v>1194</v>
      </c>
      <c r="B1196" s="10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57.6" x14ac:dyDescent="0.3">
      <c r="A1197">
        <v>1195</v>
      </c>
      <c r="B1197" s="10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28.8" x14ac:dyDescent="0.3">
      <c r="A1198">
        <v>1196</v>
      </c>
      <c r="B1198" s="10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57.6" x14ac:dyDescent="0.3">
      <c r="A1199">
        <v>1197</v>
      </c>
      <c r="B1199" s="10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3.2" x14ac:dyDescent="0.3">
      <c r="A1200">
        <v>1198</v>
      </c>
      <c r="B1200" s="10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3.2" x14ac:dyDescent="0.3">
      <c r="A1201">
        <v>1199</v>
      </c>
      <c r="B1201" s="10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3.2" x14ac:dyDescent="0.3">
      <c r="A1202">
        <v>1200</v>
      </c>
      <c r="B1202" s="10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3.2" x14ac:dyDescent="0.3">
      <c r="A1203">
        <v>1201</v>
      </c>
      <c r="B1203" s="10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43.2" x14ac:dyDescent="0.3">
      <c r="A1204">
        <v>1202</v>
      </c>
      <c r="B1204" s="10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3.2" x14ac:dyDescent="0.3">
      <c r="A1205">
        <v>1203</v>
      </c>
      <c r="B1205" s="10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3.2" x14ac:dyDescent="0.3">
      <c r="A1206">
        <v>1204</v>
      </c>
      <c r="B1206" s="10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3.2" x14ac:dyDescent="0.3">
      <c r="A1207">
        <v>1205</v>
      </c>
      <c r="B1207" s="10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43.2" x14ac:dyDescent="0.3">
      <c r="A1208">
        <v>1206</v>
      </c>
      <c r="B1208" s="10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28.8" x14ac:dyDescent="0.3">
      <c r="A1209">
        <v>1207</v>
      </c>
      <c r="B1209" s="10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43.2" x14ac:dyDescent="0.3">
      <c r="A1210">
        <v>1208</v>
      </c>
      <c r="B1210" s="10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3.2" x14ac:dyDescent="0.3">
      <c r="A1211">
        <v>1209</v>
      </c>
      <c r="B1211" s="10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28.8" x14ac:dyDescent="0.3">
      <c r="A1212">
        <v>1210</v>
      </c>
      <c r="B1212" s="10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3.2" x14ac:dyDescent="0.3">
      <c r="A1213">
        <v>1211</v>
      </c>
      <c r="B1213" s="10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57.6" x14ac:dyDescent="0.3">
      <c r="A1214">
        <v>1212</v>
      </c>
      <c r="B1214" s="10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57.6" x14ac:dyDescent="0.3">
      <c r="A1215">
        <v>1213</v>
      </c>
      <c r="B1215" s="10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43.2" x14ac:dyDescent="0.3">
      <c r="A1216">
        <v>1214</v>
      </c>
      <c r="B1216" s="10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3.2" x14ac:dyDescent="0.3">
      <c r="A1217">
        <v>1215</v>
      </c>
      <c r="B1217" s="10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28.8" x14ac:dyDescent="0.3">
      <c r="A1218">
        <v>1216</v>
      </c>
      <c r="B1218" s="10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3.2" x14ac:dyDescent="0.3">
      <c r="A1219">
        <v>1217</v>
      </c>
      <c r="B1219" s="10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43.2" x14ac:dyDescent="0.3">
      <c r="A1220">
        <v>1218</v>
      </c>
      <c r="B1220" s="10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28.8" x14ac:dyDescent="0.3">
      <c r="A1221">
        <v>1219</v>
      </c>
      <c r="B1221" s="10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3.2" x14ac:dyDescent="0.3">
      <c r="A1222">
        <v>1220</v>
      </c>
      <c r="B1222" s="10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3.2" x14ac:dyDescent="0.3">
      <c r="A1223">
        <v>1221</v>
      </c>
      <c r="B1223" s="10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28.8" x14ac:dyDescent="0.3">
      <c r="A1224">
        <v>1222</v>
      </c>
      <c r="B1224" s="10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3.2" x14ac:dyDescent="0.3">
      <c r="A1225">
        <v>1223</v>
      </c>
      <c r="B1225" s="10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28.8" x14ac:dyDescent="0.3">
      <c r="A1226">
        <v>1224</v>
      </c>
      <c r="B1226" s="10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3.2" x14ac:dyDescent="0.3">
      <c r="A1227">
        <v>1225</v>
      </c>
      <c r="B1227" s="10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3.2" x14ac:dyDescent="0.3">
      <c r="A1228">
        <v>1226</v>
      </c>
      <c r="B1228" s="10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3.2" x14ac:dyDescent="0.3">
      <c r="A1229">
        <v>1227</v>
      </c>
      <c r="B1229" s="10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3.2" x14ac:dyDescent="0.3">
      <c r="A1230">
        <v>1228</v>
      </c>
      <c r="B1230" s="10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57.6" x14ac:dyDescent="0.3">
      <c r="A1231">
        <v>1229</v>
      </c>
      <c r="B1231" s="10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3.2" x14ac:dyDescent="0.3">
      <c r="A1232">
        <v>1230</v>
      </c>
      <c r="B1232" s="10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3.2" x14ac:dyDescent="0.3">
      <c r="A1233">
        <v>1231</v>
      </c>
      <c r="B1233" s="10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3.2" x14ac:dyDescent="0.3">
      <c r="A1234">
        <v>1232</v>
      </c>
      <c r="B1234" s="10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3.2" x14ac:dyDescent="0.3">
      <c r="A1235">
        <v>1233</v>
      </c>
      <c r="B1235" s="10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3.2" x14ac:dyDescent="0.3">
      <c r="A1236">
        <v>1234</v>
      </c>
      <c r="B1236" s="10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3.2" x14ac:dyDescent="0.3">
      <c r="A1237">
        <v>1235</v>
      </c>
      <c r="B1237" s="10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x14ac:dyDescent="0.3">
      <c r="A1238">
        <v>1236</v>
      </c>
      <c r="B1238" s="10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43.2" x14ac:dyDescent="0.3">
      <c r="A1239">
        <v>1237</v>
      </c>
      <c r="B1239" s="10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57.6" x14ac:dyDescent="0.3">
      <c r="A1240">
        <v>1238</v>
      </c>
      <c r="B1240" s="10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28.8" x14ac:dyDescent="0.3">
      <c r="A1241">
        <v>1239</v>
      </c>
      <c r="B1241" s="10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3.2" x14ac:dyDescent="0.3">
      <c r="A1242">
        <v>1240</v>
      </c>
      <c r="B1242" s="10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57.6" x14ac:dyDescent="0.3">
      <c r="A1243">
        <v>1241</v>
      </c>
      <c r="B1243" s="10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3.2" x14ac:dyDescent="0.3">
      <c r="A1244">
        <v>1242</v>
      </c>
      <c r="B1244" s="10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3.2" x14ac:dyDescent="0.3">
      <c r="A1245">
        <v>1243</v>
      </c>
      <c r="B1245" s="10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3.2" x14ac:dyDescent="0.3">
      <c r="A1246">
        <v>1244</v>
      </c>
      <c r="B1246" s="10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3.2" x14ac:dyDescent="0.3">
      <c r="A1247">
        <v>1245</v>
      </c>
      <c r="B1247" s="10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3.2" x14ac:dyDescent="0.3">
      <c r="A1248">
        <v>1246</v>
      </c>
      <c r="B1248" s="10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28.8" x14ac:dyDescent="0.3">
      <c r="A1249">
        <v>1247</v>
      </c>
      <c r="B1249" s="10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3.2" x14ac:dyDescent="0.3">
      <c r="A1250">
        <v>1248</v>
      </c>
      <c r="B1250" s="10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3.2" x14ac:dyDescent="0.3">
      <c r="A1251">
        <v>1249</v>
      </c>
      <c r="B1251" s="10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57.6" x14ac:dyDescent="0.3">
      <c r="A1252">
        <v>1250</v>
      </c>
      <c r="B1252" s="10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28.8" x14ac:dyDescent="0.3">
      <c r="A1253">
        <v>1251</v>
      </c>
      <c r="B1253" s="10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3.2" x14ac:dyDescent="0.3">
      <c r="A1254">
        <v>1252</v>
      </c>
      <c r="B1254" s="10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43.2" x14ac:dyDescent="0.3">
      <c r="A1255">
        <v>1253</v>
      </c>
      <c r="B1255" s="10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3.2" x14ac:dyDescent="0.3">
      <c r="A1256">
        <v>1254</v>
      </c>
      <c r="B1256" s="10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3.2" x14ac:dyDescent="0.3">
      <c r="A1257">
        <v>1255</v>
      </c>
      <c r="B1257" s="10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3.2" x14ac:dyDescent="0.3">
      <c r="A1258">
        <v>1256</v>
      </c>
      <c r="B1258" s="10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3.2" x14ac:dyDescent="0.3">
      <c r="A1259">
        <v>1257</v>
      </c>
      <c r="B1259" s="10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3.2" x14ac:dyDescent="0.3">
      <c r="A1260">
        <v>1258</v>
      </c>
      <c r="B1260" s="10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3.2" x14ac:dyDescent="0.3">
      <c r="A1261">
        <v>1259</v>
      </c>
      <c r="B1261" s="10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3.2" x14ac:dyDescent="0.3">
      <c r="A1262">
        <v>1260</v>
      </c>
      <c r="B1262" s="10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3.2" x14ac:dyDescent="0.3">
      <c r="A1263">
        <v>1261</v>
      </c>
      <c r="B1263" s="10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3.2" x14ac:dyDescent="0.3">
      <c r="A1264">
        <v>1262</v>
      </c>
      <c r="B1264" s="10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28.8" x14ac:dyDescent="0.3">
      <c r="A1265">
        <v>1263</v>
      </c>
      <c r="B1265" s="10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3.2" x14ac:dyDescent="0.3">
      <c r="A1266">
        <v>1264</v>
      </c>
      <c r="B1266" s="10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57.6" x14ac:dyDescent="0.3">
      <c r="A1267">
        <v>1265</v>
      </c>
      <c r="B1267" s="10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28.8" x14ac:dyDescent="0.3">
      <c r="A1268">
        <v>1266</v>
      </c>
      <c r="B1268" s="10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3.2" x14ac:dyDescent="0.3">
      <c r="A1269">
        <v>1267</v>
      </c>
      <c r="B1269" s="10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28.8" x14ac:dyDescent="0.3">
      <c r="A1270">
        <v>1268</v>
      </c>
      <c r="B1270" s="10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43.2" x14ac:dyDescent="0.3">
      <c r="A1271">
        <v>1269</v>
      </c>
      <c r="B1271" s="10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28.8" x14ac:dyDescent="0.3">
      <c r="A1272">
        <v>1270</v>
      </c>
      <c r="B1272" s="10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3.2" x14ac:dyDescent="0.3">
      <c r="A1273">
        <v>1271</v>
      </c>
      <c r="B1273" s="10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57.6" x14ac:dyDescent="0.3">
      <c r="A1274">
        <v>1272</v>
      </c>
      <c r="B1274" s="10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3.2" x14ac:dyDescent="0.3">
      <c r="A1275">
        <v>1273</v>
      </c>
      <c r="B1275" s="10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3.2" x14ac:dyDescent="0.3">
      <c r="A1276">
        <v>1274</v>
      </c>
      <c r="B1276" s="10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3.2" x14ac:dyDescent="0.3">
      <c r="A1277">
        <v>1275</v>
      </c>
      <c r="B1277" s="10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28.8" x14ac:dyDescent="0.3">
      <c r="A1278">
        <v>1276</v>
      </c>
      <c r="B1278" s="10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3.2" x14ac:dyDescent="0.3">
      <c r="A1279">
        <v>1277</v>
      </c>
      <c r="B1279" s="10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3.2" x14ac:dyDescent="0.3">
      <c r="A1280">
        <v>1278</v>
      </c>
      <c r="B1280" s="10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3.2" x14ac:dyDescent="0.3">
      <c r="A1281">
        <v>1279</v>
      </c>
      <c r="B1281" s="10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3.2" x14ac:dyDescent="0.3">
      <c r="A1282">
        <v>1280</v>
      </c>
      <c r="B1282" s="10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3.2" x14ac:dyDescent="0.3">
      <c r="A1283">
        <v>1281</v>
      </c>
      <c r="B1283" s="10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43.2" x14ac:dyDescent="0.3">
      <c r="A1284">
        <v>1282</v>
      </c>
      <c r="B1284" s="10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3.2" x14ac:dyDescent="0.3">
      <c r="A1285">
        <v>1283</v>
      </c>
      <c r="B1285" s="10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3.2" x14ac:dyDescent="0.3">
      <c r="A1286">
        <v>1284</v>
      </c>
      <c r="B1286" s="10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3.2" x14ac:dyDescent="0.3">
      <c r="A1287">
        <v>1285</v>
      </c>
      <c r="B1287" s="10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3.2" x14ac:dyDescent="0.3">
      <c r="A1288">
        <v>1286</v>
      </c>
      <c r="B1288" s="10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72" x14ac:dyDescent="0.3">
      <c r="A1289">
        <v>1287</v>
      </c>
      <c r="B1289" s="10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43.2" x14ac:dyDescent="0.3">
      <c r="A1290">
        <v>1288</v>
      </c>
      <c r="B1290" s="10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3.2" x14ac:dyDescent="0.3">
      <c r="A1291">
        <v>1289</v>
      </c>
      <c r="B1291" s="10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28.8" x14ac:dyDescent="0.3">
      <c r="A1292">
        <v>1290</v>
      </c>
      <c r="B1292" s="10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3.2" x14ac:dyDescent="0.3">
      <c r="A1293">
        <v>1291</v>
      </c>
      <c r="B1293" s="10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57.6" x14ac:dyDescent="0.3">
      <c r="A1294">
        <v>1292</v>
      </c>
      <c r="B1294" s="10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57.6" x14ac:dyDescent="0.3">
      <c r="A1295">
        <v>1293</v>
      </c>
      <c r="B1295" s="10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3.2" x14ac:dyDescent="0.3">
      <c r="A1296">
        <v>1294</v>
      </c>
      <c r="B1296" s="10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3.2" x14ac:dyDescent="0.3">
      <c r="A1297">
        <v>1295</v>
      </c>
      <c r="B1297" s="10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57.6" x14ac:dyDescent="0.3">
      <c r="A1298">
        <v>1296</v>
      </c>
      <c r="B1298" s="10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3.2" x14ac:dyDescent="0.3">
      <c r="A1299">
        <v>1297</v>
      </c>
      <c r="B1299" s="10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3.2" x14ac:dyDescent="0.3">
      <c r="A1300">
        <v>1298</v>
      </c>
      <c r="B1300" s="10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3.2" x14ac:dyDescent="0.3">
      <c r="A1301">
        <v>1299</v>
      </c>
      <c r="B1301" s="10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3.2" x14ac:dyDescent="0.3">
      <c r="A1302">
        <v>1300</v>
      </c>
      <c r="B1302" s="10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3.2" x14ac:dyDescent="0.3">
      <c r="A1303">
        <v>1301</v>
      </c>
      <c r="B1303" s="10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3.2" x14ac:dyDescent="0.3">
      <c r="A1304">
        <v>1302</v>
      </c>
      <c r="B1304" s="10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28.8" x14ac:dyDescent="0.3">
      <c r="A1305">
        <v>1303</v>
      </c>
      <c r="B1305" s="10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3.2" x14ac:dyDescent="0.3">
      <c r="A1306">
        <v>1304</v>
      </c>
      <c r="B1306" s="10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3.2" x14ac:dyDescent="0.3">
      <c r="A1307">
        <v>1305</v>
      </c>
      <c r="B1307" s="10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57.6" x14ac:dyDescent="0.3">
      <c r="A1308">
        <v>1306</v>
      </c>
      <c r="B1308" s="10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28.8" x14ac:dyDescent="0.3">
      <c r="A1309">
        <v>1307</v>
      </c>
      <c r="B1309" s="10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28.8" x14ac:dyDescent="0.3">
      <c r="A1310">
        <v>1308</v>
      </c>
      <c r="B1310" s="10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3.2" x14ac:dyDescent="0.3">
      <c r="A1311">
        <v>1309</v>
      </c>
      <c r="B1311" s="10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3.2" x14ac:dyDescent="0.3">
      <c r="A1312">
        <v>1310</v>
      </c>
      <c r="B1312" s="10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57.6" x14ac:dyDescent="0.3">
      <c r="A1313">
        <v>1311</v>
      </c>
      <c r="B1313" s="10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3.2" x14ac:dyDescent="0.3">
      <c r="A1314">
        <v>1312</v>
      </c>
      <c r="B1314" s="10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3.2" x14ac:dyDescent="0.3">
      <c r="A1315">
        <v>1313</v>
      </c>
      <c r="B1315" s="10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43.2" x14ac:dyDescent="0.3">
      <c r="A1316">
        <v>1314</v>
      </c>
      <c r="B1316" s="10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28.8" x14ac:dyDescent="0.3">
      <c r="A1317">
        <v>1315</v>
      </c>
      <c r="B1317" s="10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3.2" x14ac:dyDescent="0.3">
      <c r="A1318">
        <v>1316</v>
      </c>
      <c r="B1318" s="10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57.6" x14ac:dyDescent="0.3">
      <c r="A1319">
        <v>1317</v>
      </c>
      <c r="B1319" s="10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3.2" x14ac:dyDescent="0.3">
      <c r="A1320">
        <v>1318</v>
      </c>
      <c r="B1320" s="10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3.2" x14ac:dyDescent="0.3">
      <c r="A1321">
        <v>1319</v>
      </c>
      <c r="B1321" s="10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3.2" x14ac:dyDescent="0.3">
      <c r="A1322">
        <v>1320</v>
      </c>
      <c r="B1322" s="10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57.6" x14ac:dyDescent="0.3">
      <c r="A1323">
        <v>1321</v>
      </c>
      <c r="B1323" s="10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3.2" x14ac:dyDescent="0.3">
      <c r="A1324">
        <v>1322</v>
      </c>
      <c r="B1324" s="10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3.2" x14ac:dyDescent="0.3">
      <c r="A1325">
        <v>1323</v>
      </c>
      <c r="B1325" s="10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3.2" x14ac:dyDescent="0.3">
      <c r="A1326">
        <v>1324</v>
      </c>
      <c r="B1326" s="10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3.2" x14ac:dyDescent="0.3">
      <c r="A1327">
        <v>1325</v>
      </c>
      <c r="B1327" s="10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3.2" x14ac:dyDescent="0.3">
      <c r="A1328">
        <v>1326</v>
      </c>
      <c r="B1328" s="10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3.2" x14ac:dyDescent="0.3">
      <c r="A1329">
        <v>1327</v>
      </c>
      <c r="B1329" s="10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43.2" x14ac:dyDescent="0.3">
      <c r="A1330">
        <v>1328</v>
      </c>
      <c r="B1330" s="10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3.2" x14ac:dyDescent="0.3">
      <c r="A1331">
        <v>1329</v>
      </c>
      <c r="B1331" s="10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3.2" x14ac:dyDescent="0.3">
      <c r="A1332">
        <v>1330</v>
      </c>
      <c r="B1332" s="10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3.2" x14ac:dyDescent="0.3">
      <c r="A1333">
        <v>1331</v>
      </c>
      <c r="B1333" s="10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43.2" x14ac:dyDescent="0.3">
      <c r="A1334">
        <v>1332</v>
      </c>
      <c r="B1334" s="10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3.2" x14ac:dyDescent="0.3">
      <c r="A1335">
        <v>1333</v>
      </c>
      <c r="B1335" s="10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3.2" x14ac:dyDescent="0.3">
      <c r="A1336">
        <v>1334</v>
      </c>
      <c r="B1336" s="10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43.2" x14ac:dyDescent="0.3">
      <c r="A1337">
        <v>1335</v>
      </c>
      <c r="B1337" s="10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3.2" x14ac:dyDescent="0.3">
      <c r="A1338">
        <v>1336</v>
      </c>
      <c r="B1338" s="10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3.2" x14ac:dyDescent="0.3">
      <c r="A1339">
        <v>1337</v>
      </c>
      <c r="B1339" s="10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57.6" x14ac:dyDescent="0.3">
      <c r="A1340">
        <v>1338</v>
      </c>
      <c r="B1340" s="10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28.8" x14ac:dyDescent="0.3">
      <c r="A1341">
        <v>1339</v>
      </c>
      <c r="B1341" s="10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3.2" x14ac:dyDescent="0.3">
      <c r="A1342">
        <v>1340</v>
      </c>
      <c r="B1342" s="10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57.6" x14ac:dyDescent="0.3">
      <c r="A1343">
        <v>1341</v>
      </c>
      <c r="B1343" s="10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3.2" x14ac:dyDescent="0.3">
      <c r="A1344">
        <v>1342</v>
      </c>
      <c r="B1344" s="10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43.2" x14ac:dyDescent="0.3">
      <c r="A1345">
        <v>1343</v>
      </c>
      <c r="B1345" s="10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3.2" x14ac:dyDescent="0.3">
      <c r="A1346">
        <v>1344</v>
      </c>
      <c r="B1346" s="10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3.2" x14ac:dyDescent="0.3">
      <c r="A1347">
        <v>1345</v>
      </c>
      <c r="B1347" s="10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3.2" x14ac:dyDescent="0.3">
      <c r="A1348">
        <v>1346</v>
      </c>
      <c r="B1348" s="10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3.2" x14ac:dyDescent="0.3">
      <c r="A1349">
        <v>1347</v>
      </c>
      <c r="B1349" s="10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3.2" x14ac:dyDescent="0.3">
      <c r="A1350">
        <v>1348</v>
      </c>
      <c r="B1350" s="10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3.2" x14ac:dyDescent="0.3">
      <c r="A1351">
        <v>1349</v>
      </c>
      <c r="B1351" s="10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3.2" x14ac:dyDescent="0.3">
      <c r="A1352">
        <v>1350</v>
      </c>
      <c r="B1352" s="10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28.8" x14ac:dyDescent="0.3">
      <c r="A1353">
        <v>1351</v>
      </c>
      <c r="B1353" s="10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43.2" x14ac:dyDescent="0.3">
      <c r="A1354">
        <v>1352</v>
      </c>
      <c r="B1354" s="10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3.2" x14ac:dyDescent="0.3">
      <c r="A1355">
        <v>1353</v>
      </c>
      <c r="B1355" s="10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3.2" x14ac:dyDescent="0.3">
      <c r="A1356">
        <v>1354</v>
      </c>
      <c r="B1356" s="10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57.6" x14ac:dyDescent="0.3">
      <c r="A1357">
        <v>1355</v>
      </c>
      <c r="B1357" s="10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3.2" x14ac:dyDescent="0.3">
      <c r="A1358">
        <v>1356</v>
      </c>
      <c r="B1358" s="10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3.2" x14ac:dyDescent="0.3">
      <c r="A1359">
        <v>1357</v>
      </c>
      <c r="B1359" s="10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3.2" x14ac:dyDescent="0.3">
      <c r="A1360">
        <v>1358</v>
      </c>
      <c r="B1360" s="10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3.2" x14ac:dyDescent="0.3">
      <c r="A1361">
        <v>1359</v>
      </c>
      <c r="B1361" s="10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28.8" x14ac:dyDescent="0.3">
      <c r="A1362">
        <v>1360</v>
      </c>
      <c r="B1362" s="10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3.2" x14ac:dyDescent="0.3">
      <c r="A1363">
        <v>1361</v>
      </c>
      <c r="B1363" s="10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3.2" x14ac:dyDescent="0.3">
      <c r="A1364">
        <v>1362</v>
      </c>
      <c r="B1364" s="10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3.2" x14ac:dyDescent="0.3">
      <c r="A1365">
        <v>1363</v>
      </c>
      <c r="B1365" s="10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57.6" x14ac:dyDescent="0.3">
      <c r="A1366">
        <v>1364</v>
      </c>
      <c r="B1366" s="10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3.2" x14ac:dyDescent="0.3">
      <c r="A1367">
        <v>1365</v>
      </c>
      <c r="B1367" s="10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x14ac:dyDescent="0.3">
      <c r="A1368">
        <v>1366</v>
      </c>
      <c r="B1368" s="10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3.2" x14ac:dyDescent="0.3">
      <c r="A1369">
        <v>1367</v>
      </c>
      <c r="B1369" s="10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3.2" x14ac:dyDescent="0.3">
      <c r="A1370">
        <v>1368</v>
      </c>
      <c r="B1370" s="10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3.2" x14ac:dyDescent="0.3">
      <c r="A1371">
        <v>1369</v>
      </c>
      <c r="B1371" s="10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28.8" x14ac:dyDescent="0.3">
      <c r="A1372">
        <v>1370</v>
      </c>
      <c r="B1372" s="10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43.2" x14ac:dyDescent="0.3">
      <c r="A1373">
        <v>1371</v>
      </c>
      <c r="B1373" s="10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x14ac:dyDescent="0.3">
      <c r="A1374">
        <v>1372</v>
      </c>
      <c r="B1374" s="10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28.8" x14ac:dyDescent="0.3">
      <c r="A1375">
        <v>1373</v>
      </c>
      <c r="B1375" s="10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3.2" x14ac:dyDescent="0.3">
      <c r="A1376">
        <v>1374</v>
      </c>
      <c r="B1376" s="10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57.6" x14ac:dyDescent="0.3">
      <c r="A1377">
        <v>1375</v>
      </c>
      <c r="B1377" s="10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28.8" x14ac:dyDescent="0.3">
      <c r="A1378">
        <v>1376</v>
      </c>
      <c r="B1378" s="10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3.2" x14ac:dyDescent="0.3">
      <c r="A1379">
        <v>1377</v>
      </c>
      <c r="B1379" s="10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x14ac:dyDescent="0.3">
      <c r="A1380">
        <v>1378</v>
      </c>
      <c r="B1380" s="10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28.8" x14ac:dyDescent="0.3">
      <c r="A1381">
        <v>1379</v>
      </c>
      <c r="B1381" s="10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3.2" x14ac:dyDescent="0.3">
      <c r="A1382">
        <v>1380</v>
      </c>
      <c r="B1382" s="10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57.6" x14ac:dyDescent="0.3">
      <c r="A1383">
        <v>1381</v>
      </c>
      <c r="B1383" s="10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3.2" x14ac:dyDescent="0.3">
      <c r="A1384">
        <v>1382</v>
      </c>
      <c r="B1384" s="10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3.2" x14ac:dyDescent="0.3">
      <c r="A1385">
        <v>1383</v>
      </c>
      <c r="B1385" s="10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3.2" x14ac:dyDescent="0.3">
      <c r="A1386">
        <v>1384</v>
      </c>
      <c r="B1386" s="10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3.2" x14ac:dyDescent="0.3">
      <c r="A1387">
        <v>1385</v>
      </c>
      <c r="B1387" s="10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28.8" x14ac:dyDescent="0.3">
      <c r="A1388">
        <v>1386</v>
      </c>
      <c r="B1388" s="10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3.2" x14ac:dyDescent="0.3">
      <c r="A1389">
        <v>1387</v>
      </c>
      <c r="B1389" s="10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3.2" x14ac:dyDescent="0.3">
      <c r="A1390">
        <v>1388</v>
      </c>
      <c r="B1390" s="10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28.8" x14ac:dyDescent="0.3">
      <c r="A1391">
        <v>1389</v>
      </c>
      <c r="B1391" s="10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3.2" x14ac:dyDescent="0.3">
      <c r="A1392">
        <v>1390</v>
      </c>
      <c r="B1392" s="10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3.2" x14ac:dyDescent="0.3">
      <c r="A1393">
        <v>1391</v>
      </c>
      <c r="B1393" s="10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3.2" x14ac:dyDescent="0.3">
      <c r="A1394">
        <v>1392</v>
      </c>
      <c r="B1394" s="10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x14ac:dyDescent="0.3">
      <c r="A1395">
        <v>1393</v>
      </c>
      <c r="B1395" s="10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3.2" x14ac:dyDescent="0.3">
      <c r="A1396">
        <v>1394</v>
      </c>
      <c r="B1396" s="10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x14ac:dyDescent="0.3">
      <c r="A1397">
        <v>1395</v>
      </c>
      <c r="B1397" s="10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43.2" x14ac:dyDescent="0.3">
      <c r="A1398">
        <v>1396</v>
      </c>
      <c r="B1398" s="10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3.2" x14ac:dyDescent="0.3">
      <c r="A1399">
        <v>1397</v>
      </c>
      <c r="B1399" s="10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3.2" x14ac:dyDescent="0.3">
      <c r="A1400">
        <v>1398</v>
      </c>
      <c r="B1400" s="10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3.2" x14ac:dyDescent="0.3">
      <c r="A1401">
        <v>1399</v>
      </c>
      <c r="B1401" s="10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3.2" x14ac:dyDescent="0.3">
      <c r="A1402">
        <v>1400</v>
      </c>
      <c r="B1402" s="10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57.6" x14ac:dyDescent="0.3">
      <c r="A1403">
        <v>1401</v>
      </c>
      <c r="B1403" s="10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3.2" x14ac:dyDescent="0.3">
      <c r="A1404">
        <v>1402</v>
      </c>
      <c r="B1404" s="10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3.2" x14ac:dyDescent="0.3">
      <c r="A1405">
        <v>1403</v>
      </c>
      <c r="B1405" s="10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3.2" x14ac:dyDescent="0.3">
      <c r="A1406">
        <v>1404</v>
      </c>
      <c r="B1406" s="10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28.8" x14ac:dyDescent="0.3">
      <c r="A1407">
        <v>1405</v>
      </c>
      <c r="B1407" s="10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x14ac:dyDescent="0.3">
      <c r="A1408">
        <v>1406</v>
      </c>
      <c r="B1408" s="10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3.2" x14ac:dyDescent="0.3">
      <c r="A1409">
        <v>1407</v>
      </c>
      <c r="B1409" s="10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3.2" x14ac:dyDescent="0.3">
      <c r="A1410">
        <v>1408</v>
      </c>
      <c r="B1410" s="10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3.2" x14ac:dyDescent="0.3">
      <c r="A1411">
        <v>1409</v>
      </c>
      <c r="B1411" s="10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3.2" x14ac:dyDescent="0.3">
      <c r="A1412">
        <v>1410</v>
      </c>
      <c r="B1412" s="10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57.6" x14ac:dyDescent="0.3">
      <c r="A1413">
        <v>1411</v>
      </c>
      <c r="B1413" s="10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28.8" x14ac:dyDescent="0.3">
      <c r="A1414">
        <v>1412</v>
      </c>
      <c r="B1414" s="10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57.6" x14ac:dyDescent="0.3">
      <c r="A1415">
        <v>1413</v>
      </c>
      <c r="B1415" s="10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3.2" x14ac:dyDescent="0.3">
      <c r="A1416">
        <v>1414</v>
      </c>
      <c r="B1416" s="10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3.2" x14ac:dyDescent="0.3">
      <c r="A1417">
        <v>1415</v>
      </c>
      <c r="B1417" s="10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3.2" x14ac:dyDescent="0.3">
      <c r="A1418">
        <v>1416</v>
      </c>
      <c r="B1418" s="10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3.2" x14ac:dyDescent="0.3">
      <c r="A1419">
        <v>1417</v>
      </c>
      <c r="B1419" s="10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57.6" x14ac:dyDescent="0.3">
      <c r="A1420">
        <v>1418</v>
      </c>
      <c r="B1420" s="10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57.6" x14ac:dyDescent="0.3">
      <c r="A1421">
        <v>1419</v>
      </c>
      <c r="B1421" s="10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28.8" x14ac:dyDescent="0.3">
      <c r="A1422">
        <v>1420</v>
      </c>
      <c r="B1422" s="10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57.6" x14ac:dyDescent="0.3">
      <c r="A1423">
        <v>1421</v>
      </c>
      <c r="B1423" s="10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3.2" x14ac:dyDescent="0.3">
      <c r="A1424">
        <v>1422</v>
      </c>
      <c r="B1424" s="10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3.2" x14ac:dyDescent="0.3">
      <c r="A1425">
        <v>1423</v>
      </c>
      <c r="B1425" s="10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3.2" x14ac:dyDescent="0.3">
      <c r="A1426">
        <v>1424</v>
      </c>
      <c r="B1426" s="10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3.2" x14ac:dyDescent="0.3">
      <c r="A1427">
        <v>1425</v>
      </c>
      <c r="B1427" s="10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3.2" x14ac:dyDescent="0.3">
      <c r="A1428">
        <v>1426</v>
      </c>
      <c r="B1428" s="10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57.6" x14ac:dyDescent="0.3">
      <c r="A1429">
        <v>1427</v>
      </c>
      <c r="B1429" s="10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3.2" x14ac:dyDescent="0.3">
      <c r="A1430">
        <v>1428</v>
      </c>
      <c r="B1430" s="10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3.2" x14ac:dyDescent="0.3">
      <c r="A1431">
        <v>1429</v>
      </c>
      <c r="B1431" s="10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3.2" x14ac:dyDescent="0.3">
      <c r="A1432">
        <v>1430</v>
      </c>
      <c r="B1432" s="10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43.2" x14ac:dyDescent="0.3">
      <c r="A1433">
        <v>1431</v>
      </c>
      <c r="B1433" s="10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43.2" x14ac:dyDescent="0.3">
      <c r="A1434">
        <v>1432</v>
      </c>
      <c r="B1434" s="10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3.2" x14ac:dyDescent="0.3">
      <c r="A1435">
        <v>1433</v>
      </c>
      <c r="B1435" s="10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3.2" x14ac:dyDescent="0.3">
      <c r="A1436">
        <v>1434</v>
      </c>
      <c r="B1436" s="10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3.2" x14ac:dyDescent="0.3">
      <c r="A1437">
        <v>1435</v>
      </c>
      <c r="B1437" s="10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43.2" x14ac:dyDescent="0.3">
      <c r="A1438">
        <v>1436</v>
      </c>
      <c r="B1438" s="10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57.6" x14ac:dyDescent="0.3">
      <c r="A1439">
        <v>1437</v>
      </c>
      <c r="B1439" s="10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3.2" x14ac:dyDescent="0.3">
      <c r="A1440">
        <v>1438</v>
      </c>
      <c r="B1440" s="10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3.2" x14ac:dyDescent="0.3">
      <c r="A1441">
        <v>1439</v>
      </c>
      <c r="B1441" s="10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3.2" x14ac:dyDescent="0.3">
      <c r="A1442">
        <v>1440</v>
      </c>
      <c r="B1442" s="10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43.2" x14ac:dyDescent="0.3">
      <c r="A1443">
        <v>1441</v>
      </c>
      <c r="B1443" s="10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3.2" x14ac:dyDescent="0.3">
      <c r="A1444">
        <v>1442</v>
      </c>
      <c r="B1444" s="10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3.2" x14ac:dyDescent="0.3">
      <c r="A1445">
        <v>1443</v>
      </c>
      <c r="B1445" s="10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3.2" x14ac:dyDescent="0.3">
      <c r="A1446">
        <v>1444</v>
      </c>
      <c r="B1446" s="10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3.2" x14ac:dyDescent="0.3">
      <c r="A1447">
        <v>1445</v>
      </c>
      <c r="B1447" s="10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3.2" x14ac:dyDescent="0.3">
      <c r="A1448">
        <v>1446</v>
      </c>
      <c r="B1448" s="10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28.8" x14ac:dyDescent="0.3">
      <c r="A1449">
        <v>1447</v>
      </c>
      <c r="B1449" s="10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57.6" x14ac:dyDescent="0.3">
      <c r="A1450">
        <v>1448</v>
      </c>
      <c r="B1450" s="10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3.2" x14ac:dyDescent="0.3">
      <c r="A1451">
        <v>1449</v>
      </c>
      <c r="B1451" s="10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57.6" x14ac:dyDescent="0.3">
      <c r="A1452">
        <v>1450</v>
      </c>
      <c r="B1452" s="10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3.2" x14ac:dyDescent="0.3">
      <c r="A1453">
        <v>1451</v>
      </c>
      <c r="B1453" s="10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28.8" x14ac:dyDescent="0.3">
      <c r="A1454">
        <v>1452</v>
      </c>
      <c r="B1454" s="10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3.2" x14ac:dyDescent="0.3">
      <c r="A1455">
        <v>1453</v>
      </c>
      <c r="B1455" s="10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3.2" x14ac:dyDescent="0.3">
      <c r="A1456">
        <v>1454</v>
      </c>
      <c r="B1456" s="10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43.2" x14ac:dyDescent="0.3">
      <c r="A1457">
        <v>1455</v>
      </c>
      <c r="B1457" s="10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x14ac:dyDescent="0.3">
      <c r="A1458">
        <v>1456</v>
      </c>
      <c r="B1458" s="10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28.8" x14ac:dyDescent="0.3">
      <c r="A1459">
        <v>1457</v>
      </c>
      <c r="B1459" s="10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57.6" x14ac:dyDescent="0.3">
      <c r="A1460">
        <v>1458</v>
      </c>
      <c r="B1460" s="10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3.2" x14ac:dyDescent="0.3">
      <c r="A1461">
        <v>1459</v>
      </c>
      <c r="B1461" s="10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3.2" x14ac:dyDescent="0.3">
      <c r="A1462">
        <v>1460</v>
      </c>
      <c r="B1462" s="10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28.8" x14ac:dyDescent="0.3">
      <c r="A1463">
        <v>1461</v>
      </c>
      <c r="B1463" s="10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28.8" x14ac:dyDescent="0.3">
      <c r="A1464">
        <v>1462</v>
      </c>
      <c r="B1464" s="10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3.2" x14ac:dyDescent="0.3">
      <c r="A1465">
        <v>1463</v>
      </c>
      <c r="B1465" s="10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x14ac:dyDescent="0.3">
      <c r="A1466">
        <v>1464</v>
      </c>
      <c r="B1466" s="10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3.2" x14ac:dyDescent="0.3">
      <c r="A1467">
        <v>1465</v>
      </c>
      <c r="B1467" s="10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3.2" x14ac:dyDescent="0.3">
      <c r="A1468">
        <v>1466</v>
      </c>
      <c r="B1468" s="10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28.8" x14ac:dyDescent="0.3">
      <c r="A1469">
        <v>1467</v>
      </c>
      <c r="B1469" s="10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3.2" x14ac:dyDescent="0.3">
      <c r="A1470">
        <v>1468</v>
      </c>
      <c r="B1470" s="10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3.2" x14ac:dyDescent="0.3">
      <c r="A1471">
        <v>1469</v>
      </c>
      <c r="B1471" s="10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57.6" x14ac:dyDescent="0.3">
      <c r="A1472">
        <v>1470</v>
      </c>
      <c r="B1472" s="10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3.2" x14ac:dyDescent="0.3">
      <c r="A1473">
        <v>1471</v>
      </c>
      <c r="B1473" s="10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57.6" x14ac:dyDescent="0.3">
      <c r="A1474">
        <v>1472</v>
      </c>
      <c r="B1474" s="10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x14ac:dyDescent="0.3">
      <c r="A1475">
        <v>1473</v>
      </c>
      <c r="B1475" s="10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3.2" x14ac:dyDescent="0.3">
      <c r="A1476">
        <v>1474</v>
      </c>
      <c r="B1476" s="10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3.2" x14ac:dyDescent="0.3">
      <c r="A1477">
        <v>1475</v>
      </c>
      <c r="B1477" s="10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28.8" x14ac:dyDescent="0.3">
      <c r="A1478">
        <v>1476</v>
      </c>
      <c r="B1478" s="10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3.2" x14ac:dyDescent="0.3">
      <c r="A1479">
        <v>1477</v>
      </c>
      <c r="B1479" s="10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3.2" x14ac:dyDescent="0.3">
      <c r="A1480">
        <v>1478</v>
      </c>
      <c r="B1480" s="10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3.2" x14ac:dyDescent="0.3">
      <c r="A1481">
        <v>1479</v>
      </c>
      <c r="B1481" s="10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3.2" x14ac:dyDescent="0.3">
      <c r="A1482">
        <v>1480</v>
      </c>
      <c r="B1482" s="10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3.2" x14ac:dyDescent="0.3">
      <c r="A1483">
        <v>1481</v>
      </c>
      <c r="B1483" s="10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3.2" x14ac:dyDescent="0.3">
      <c r="A1484">
        <v>1482</v>
      </c>
      <c r="B1484" s="10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3.2" x14ac:dyDescent="0.3">
      <c r="A1485">
        <v>1483</v>
      </c>
      <c r="B1485" s="10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x14ac:dyDescent="0.3">
      <c r="A1486">
        <v>1484</v>
      </c>
      <c r="B1486" s="10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3.2" x14ac:dyDescent="0.3">
      <c r="A1487">
        <v>1485</v>
      </c>
      <c r="B1487" s="10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57.6" x14ac:dyDescent="0.3">
      <c r="A1488">
        <v>1486</v>
      </c>
      <c r="B1488" s="10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3.2" x14ac:dyDescent="0.3">
      <c r="A1489">
        <v>1487</v>
      </c>
      <c r="B1489" s="10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3.2" x14ac:dyDescent="0.3">
      <c r="A1490">
        <v>1488</v>
      </c>
      <c r="B1490" s="10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3.2" x14ac:dyDescent="0.3">
      <c r="A1491">
        <v>1489</v>
      </c>
      <c r="B1491" s="10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3.2" x14ac:dyDescent="0.3">
      <c r="A1492">
        <v>1490</v>
      </c>
      <c r="B1492" s="10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3.2" x14ac:dyDescent="0.3">
      <c r="A1493">
        <v>1491</v>
      </c>
      <c r="B1493" s="10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57.6" x14ac:dyDescent="0.3">
      <c r="A1494">
        <v>1492</v>
      </c>
      <c r="B1494" s="10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28.8" x14ac:dyDescent="0.3">
      <c r="A1495">
        <v>1493</v>
      </c>
      <c r="B1495" s="10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43.2" x14ac:dyDescent="0.3">
      <c r="A1496">
        <v>1494</v>
      </c>
      <c r="B1496" s="10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28.8" x14ac:dyDescent="0.3">
      <c r="A1497">
        <v>1495</v>
      </c>
      <c r="B1497" s="10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3.2" x14ac:dyDescent="0.3">
      <c r="A1498">
        <v>1496</v>
      </c>
      <c r="B1498" s="10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43.2" x14ac:dyDescent="0.3">
      <c r="A1499">
        <v>1497</v>
      </c>
      <c r="B1499" s="10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3.2" x14ac:dyDescent="0.3">
      <c r="A1500">
        <v>1498</v>
      </c>
      <c r="B1500" s="10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43.2" x14ac:dyDescent="0.3">
      <c r="A1501">
        <v>1499</v>
      </c>
      <c r="B1501" s="10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3.2" x14ac:dyDescent="0.3">
      <c r="A1502">
        <v>1500</v>
      </c>
      <c r="B1502" s="10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28.8" x14ac:dyDescent="0.3">
      <c r="A1503">
        <v>1501</v>
      </c>
      <c r="B1503" s="10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3.2" x14ac:dyDescent="0.3">
      <c r="A1504">
        <v>1502</v>
      </c>
      <c r="B1504" s="10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3.2" x14ac:dyDescent="0.3">
      <c r="A1505">
        <v>1503</v>
      </c>
      <c r="B1505" s="10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3.2" x14ac:dyDescent="0.3">
      <c r="A1506">
        <v>1504</v>
      </c>
      <c r="B1506" s="10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57.6" x14ac:dyDescent="0.3">
      <c r="A1507">
        <v>1505</v>
      </c>
      <c r="B1507" s="10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3.2" x14ac:dyDescent="0.3">
      <c r="A1508">
        <v>1506</v>
      </c>
      <c r="B1508" s="10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57.6" x14ac:dyDescent="0.3">
      <c r="A1509">
        <v>1507</v>
      </c>
      <c r="B1509" s="10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3.2" x14ac:dyDescent="0.3">
      <c r="A1510">
        <v>1508</v>
      </c>
      <c r="B1510" s="10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3.2" x14ac:dyDescent="0.3">
      <c r="A1511">
        <v>1509</v>
      </c>
      <c r="B1511" s="10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3.2" x14ac:dyDescent="0.3">
      <c r="A1512">
        <v>1510</v>
      </c>
      <c r="B1512" s="10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57.6" x14ac:dyDescent="0.3">
      <c r="A1513">
        <v>1511</v>
      </c>
      <c r="B1513" s="10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3.2" x14ac:dyDescent="0.3">
      <c r="A1514">
        <v>1512</v>
      </c>
      <c r="B1514" s="10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3.2" x14ac:dyDescent="0.3">
      <c r="A1515">
        <v>1513</v>
      </c>
      <c r="B1515" s="10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3.2" x14ac:dyDescent="0.3">
      <c r="A1516">
        <v>1514</v>
      </c>
      <c r="B1516" s="10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3.2" x14ac:dyDescent="0.3">
      <c r="A1517">
        <v>1515</v>
      </c>
      <c r="B1517" s="10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3.2" x14ac:dyDescent="0.3">
      <c r="A1518">
        <v>1516</v>
      </c>
      <c r="B1518" s="10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3.2" x14ac:dyDescent="0.3">
      <c r="A1519">
        <v>1517</v>
      </c>
      <c r="B1519" s="10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28.8" x14ac:dyDescent="0.3">
      <c r="A1520">
        <v>1518</v>
      </c>
      <c r="B1520" s="10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3.2" x14ac:dyDescent="0.3">
      <c r="A1521">
        <v>1519</v>
      </c>
      <c r="B1521" s="10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28.8" x14ac:dyDescent="0.3">
      <c r="A1522">
        <v>1520</v>
      </c>
      <c r="B1522" s="10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3.2" x14ac:dyDescent="0.3">
      <c r="A1523">
        <v>1521</v>
      </c>
      <c r="B1523" s="10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57.6" x14ac:dyDescent="0.3">
      <c r="A1524">
        <v>1522</v>
      </c>
      <c r="B1524" s="10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3.2" x14ac:dyDescent="0.3">
      <c r="A1525">
        <v>1523</v>
      </c>
      <c r="B1525" s="10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3.2" x14ac:dyDescent="0.3">
      <c r="A1526">
        <v>1524</v>
      </c>
      <c r="B1526" s="10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3.2" x14ac:dyDescent="0.3">
      <c r="A1527">
        <v>1525</v>
      </c>
      <c r="B1527" s="10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3.2" x14ac:dyDescent="0.3">
      <c r="A1528">
        <v>1526</v>
      </c>
      <c r="B1528" s="10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3.2" x14ac:dyDescent="0.3">
      <c r="A1529">
        <v>1527</v>
      </c>
      <c r="B1529" s="10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28.8" x14ac:dyDescent="0.3">
      <c r="A1530">
        <v>1528</v>
      </c>
      <c r="B1530" s="10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28.8" x14ac:dyDescent="0.3">
      <c r="A1531">
        <v>1529</v>
      </c>
      <c r="B1531" s="10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57.6" x14ac:dyDescent="0.3">
      <c r="A1532">
        <v>1530</v>
      </c>
      <c r="B1532" s="10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57.6" x14ac:dyDescent="0.3">
      <c r="A1533">
        <v>1531</v>
      </c>
      <c r="B1533" s="10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3.2" x14ac:dyDescent="0.3">
      <c r="A1534">
        <v>1532</v>
      </c>
      <c r="B1534" s="10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3.2" x14ac:dyDescent="0.3">
      <c r="A1535">
        <v>1533</v>
      </c>
      <c r="B1535" s="10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3.2" x14ac:dyDescent="0.3">
      <c r="A1536">
        <v>1534</v>
      </c>
      <c r="B1536" s="10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43.2" x14ac:dyDescent="0.3">
      <c r="A1537">
        <v>1535</v>
      </c>
      <c r="B1537" s="10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57.6" x14ac:dyDescent="0.3">
      <c r="A1538">
        <v>1536</v>
      </c>
      <c r="B1538" s="10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3.2" x14ac:dyDescent="0.3">
      <c r="A1539">
        <v>1537</v>
      </c>
      <c r="B1539" s="10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3.2" x14ac:dyDescent="0.3">
      <c r="A1540">
        <v>1538</v>
      </c>
      <c r="B1540" s="10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3.2" x14ac:dyDescent="0.3">
      <c r="A1541">
        <v>1539</v>
      </c>
      <c r="B1541" s="10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3.2" x14ac:dyDescent="0.3">
      <c r="A1542">
        <v>1540</v>
      </c>
      <c r="B1542" s="10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3.2" x14ac:dyDescent="0.3">
      <c r="A1543">
        <v>1541</v>
      </c>
      <c r="B1543" s="10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43.2" x14ac:dyDescent="0.3">
      <c r="A1544">
        <v>1542</v>
      </c>
      <c r="B1544" s="10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3.2" x14ac:dyDescent="0.3">
      <c r="A1545">
        <v>1543</v>
      </c>
      <c r="B1545" s="10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3.2" x14ac:dyDescent="0.3">
      <c r="A1546">
        <v>1544</v>
      </c>
      <c r="B1546" s="10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3.2" x14ac:dyDescent="0.3">
      <c r="A1547">
        <v>1545</v>
      </c>
      <c r="B1547" s="10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3.2" x14ac:dyDescent="0.3">
      <c r="A1548">
        <v>1546</v>
      </c>
      <c r="B1548" s="10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3.2" x14ac:dyDescent="0.3">
      <c r="A1549">
        <v>1547</v>
      </c>
      <c r="B1549" s="10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28.8" x14ac:dyDescent="0.3">
      <c r="A1550">
        <v>1548</v>
      </c>
      <c r="B1550" s="10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3.2" x14ac:dyDescent="0.3">
      <c r="A1551">
        <v>1549</v>
      </c>
      <c r="B1551" s="10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57.6" x14ac:dyDescent="0.3">
      <c r="A1552">
        <v>1550</v>
      </c>
      <c r="B1552" s="10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3.2" x14ac:dyDescent="0.3">
      <c r="A1553">
        <v>1551</v>
      </c>
      <c r="B1553" s="10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3.2" x14ac:dyDescent="0.3">
      <c r="A1554">
        <v>1552</v>
      </c>
      <c r="B1554" s="10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3.2" x14ac:dyDescent="0.3">
      <c r="A1555">
        <v>1553</v>
      </c>
      <c r="B1555" s="10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57.6" x14ac:dyDescent="0.3">
      <c r="A1556">
        <v>1554</v>
      </c>
      <c r="B1556" s="10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3.2" x14ac:dyDescent="0.3">
      <c r="A1557">
        <v>1555</v>
      </c>
      <c r="B1557" s="10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3.2" x14ac:dyDescent="0.3">
      <c r="A1558">
        <v>1556</v>
      </c>
      <c r="B1558" s="10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3.2" x14ac:dyDescent="0.3">
      <c r="A1559">
        <v>1557</v>
      </c>
      <c r="B1559" s="10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3.2" x14ac:dyDescent="0.3">
      <c r="A1560">
        <v>1558</v>
      </c>
      <c r="B1560" s="10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28.8" x14ac:dyDescent="0.3">
      <c r="A1561">
        <v>1559</v>
      </c>
      <c r="B1561" s="10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3.2" x14ac:dyDescent="0.3">
      <c r="A1562">
        <v>1560</v>
      </c>
      <c r="B1562" s="10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43.2" x14ac:dyDescent="0.3">
      <c r="A1563">
        <v>1561</v>
      </c>
      <c r="B1563" s="10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57.6" x14ac:dyDescent="0.3">
      <c r="A1564">
        <v>1562</v>
      </c>
      <c r="B1564" s="10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3.2" x14ac:dyDescent="0.3">
      <c r="A1565">
        <v>1563</v>
      </c>
      <c r="B1565" s="10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3.2" x14ac:dyDescent="0.3">
      <c r="A1566">
        <v>1564</v>
      </c>
      <c r="B1566" s="10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3.2" x14ac:dyDescent="0.3">
      <c r="A1567">
        <v>1565</v>
      </c>
      <c r="B1567" s="10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3.2" x14ac:dyDescent="0.3">
      <c r="A1568">
        <v>1566</v>
      </c>
      <c r="B1568" s="10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3.2" x14ac:dyDescent="0.3">
      <c r="A1569">
        <v>1567</v>
      </c>
      <c r="B1569" s="10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3.2" x14ac:dyDescent="0.3">
      <c r="A1570">
        <v>1568</v>
      </c>
      <c r="B1570" s="10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x14ac:dyDescent="0.3">
      <c r="A1571">
        <v>1569</v>
      </c>
      <c r="B1571" s="10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28.8" x14ac:dyDescent="0.3">
      <c r="A1572">
        <v>1570</v>
      </c>
      <c r="B1572" s="10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57.6" x14ac:dyDescent="0.3">
      <c r="A1573">
        <v>1571</v>
      </c>
      <c r="B1573" s="10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3.2" x14ac:dyDescent="0.3">
      <c r="A1574">
        <v>1572</v>
      </c>
      <c r="B1574" s="10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3.2" x14ac:dyDescent="0.3">
      <c r="A1575">
        <v>1573</v>
      </c>
      <c r="B1575" s="10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3.2" x14ac:dyDescent="0.3">
      <c r="A1576">
        <v>1574</v>
      </c>
      <c r="B1576" s="10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3.2" x14ac:dyDescent="0.3">
      <c r="A1577">
        <v>1575</v>
      </c>
      <c r="B1577" s="10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28.8" x14ac:dyDescent="0.3">
      <c r="A1578">
        <v>1576</v>
      </c>
      <c r="B1578" s="10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3.2" x14ac:dyDescent="0.3">
      <c r="A1579">
        <v>1577</v>
      </c>
      <c r="B1579" s="10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57.6" x14ac:dyDescent="0.3">
      <c r="A1580">
        <v>1578</v>
      </c>
      <c r="B1580" s="10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28.8" x14ac:dyDescent="0.3">
      <c r="A1581">
        <v>1579</v>
      </c>
      <c r="B1581" s="10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3.2" x14ac:dyDescent="0.3">
      <c r="A1582">
        <v>1580</v>
      </c>
      <c r="B1582" s="10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3.2" x14ac:dyDescent="0.3">
      <c r="A1583">
        <v>1581</v>
      </c>
      <c r="B1583" s="10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28.8" x14ac:dyDescent="0.3">
      <c r="A1584">
        <v>1582</v>
      </c>
      <c r="B1584" s="10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57.6" x14ac:dyDescent="0.3">
      <c r="A1585">
        <v>1583</v>
      </c>
      <c r="B1585" s="10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3.2" x14ac:dyDescent="0.3">
      <c r="A1586">
        <v>1584</v>
      </c>
      <c r="B1586" s="10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57.6" x14ac:dyDescent="0.3">
      <c r="A1587">
        <v>1585</v>
      </c>
      <c r="B1587" s="10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28.8" x14ac:dyDescent="0.3">
      <c r="A1588">
        <v>1586</v>
      </c>
      <c r="B1588" s="10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57.6" x14ac:dyDescent="0.3">
      <c r="A1589">
        <v>1587</v>
      </c>
      <c r="B1589" s="10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28.8" x14ac:dyDescent="0.3">
      <c r="A1590">
        <v>1588</v>
      </c>
      <c r="B1590" s="10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3.2" x14ac:dyDescent="0.3">
      <c r="A1591">
        <v>1589</v>
      </c>
      <c r="B1591" s="10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x14ac:dyDescent="0.3">
      <c r="A1592">
        <v>1590</v>
      </c>
      <c r="B1592" s="10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57.6" x14ac:dyDescent="0.3">
      <c r="A1593">
        <v>1591</v>
      </c>
      <c r="B1593" s="10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28.8" x14ac:dyDescent="0.3">
      <c r="A1594">
        <v>1592</v>
      </c>
      <c r="B1594" s="10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28.8" x14ac:dyDescent="0.3">
      <c r="A1595">
        <v>1593</v>
      </c>
      <c r="B1595" s="10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28.8" x14ac:dyDescent="0.3">
      <c r="A1596">
        <v>1594</v>
      </c>
      <c r="B1596" s="10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3.2" x14ac:dyDescent="0.3">
      <c r="A1597">
        <v>1595</v>
      </c>
      <c r="B1597" s="10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3.2" x14ac:dyDescent="0.3">
      <c r="A1598">
        <v>1596</v>
      </c>
      <c r="B1598" s="10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3.2" x14ac:dyDescent="0.3">
      <c r="A1599">
        <v>1597</v>
      </c>
      <c r="B1599" s="10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57.6" x14ac:dyDescent="0.3">
      <c r="A1600">
        <v>1598</v>
      </c>
      <c r="B1600" s="10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3.2" x14ac:dyDescent="0.3">
      <c r="A1601">
        <v>1599</v>
      </c>
      <c r="B1601" s="10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43.2" x14ac:dyDescent="0.3">
      <c r="A1602">
        <v>1600</v>
      </c>
      <c r="B1602" s="10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3.2" x14ac:dyDescent="0.3">
      <c r="A1603">
        <v>1601</v>
      </c>
      <c r="B1603" s="10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3.2" x14ac:dyDescent="0.3">
      <c r="A1604">
        <v>1602</v>
      </c>
      <c r="B1604" s="10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28.8" x14ac:dyDescent="0.3">
      <c r="A1605">
        <v>1603</v>
      </c>
      <c r="B1605" s="10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3.2" x14ac:dyDescent="0.3">
      <c r="A1606">
        <v>1604</v>
      </c>
      <c r="B1606" s="10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3.2" x14ac:dyDescent="0.3">
      <c r="A1607">
        <v>1605</v>
      </c>
      <c r="B1607" s="10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43.2" x14ac:dyDescent="0.3">
      <c r="A1608">
        <v>1606</v>
      </c>
      <c r="B1608" s="10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3.2" x14ac:dyDescent="0.3">
      <c r="A1609">
        <v>1607</v>
      </c>
      <c r="B1609" s="10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28.8" x14ac:dyDescent="0.3">
      <c r="A1610">
        <v>1608</v>
      </c>
      <c r="B1610" s="10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3.2" x14ac:dyDescent="0.3">
      <c r="A1611">
        <v>1609</v>
      </c>
      <c r="B1611" s="10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28.8" x14ac:dyDescent="0.3">
      <c r="A1612">
        <v>1610</v>
      </c>
      <c r="B1612" s="10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x14ac:dyDescent="0.3">
      <c r="A1613">
        <v>1611</v>
      </c>
      <c r="B1613" s="10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43.2" x14ac:dyDescent="0.3">
      <c r="A1614">
        <v>1612</v>
      </c>
      <c r="B1614" s="10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3.2" x14ac:dyDescent="0.3">
      <c r="A1615">
        <v>1613</v>
      </c>
      <c r="B1615" s="10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3.2" x14ac:dyDescent="0.3">
      <c r="A1616">
        <v>1614</v>
      </c>
      <c r="B1616" s="10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3.2" x14ac:dyDescent="0.3">
      <c r="A1617">
        <v>1615</v>
      </c>
      <c r="B1617" s="10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3.2" x14ac:dyDescent="0.3">
      <c r="A1618">
        <v>1616</v>
      </c>
      <c r="B1618" s="10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28.8" x14ac:dyDescent="0.3">
      <c r="A1619">
        <v>1617</v>
      </c>
      <c r="B1619" s="10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3.2" x14ac:dyDescent="0.3">
      <c r="A1620">
        <v>1618</v>
      </c>
      <c r="B1620" s="10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3.2" x14ac:dyDescent="0.3">
      <c r="A1621">
        <v>1619</v>
      </c>
      <c r="B1621" s="10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28.8" x14ac:dyDescent="0.3">
      <c r="A1622">
        <v>1620</v>
      </c>
      <c r="B1622" s="10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3.2" x14ac:dyDescent="0.3">
      <c r="A1623">
        <v>1621</v>
      </c>
      <c r="B1623" s="10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3.2" x14ac:dyDescent="0.3">
      <c r="A1624">
        <v>1622</v>
      </c>
      <c r="B1624" s="10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3.2" x14ac:dyDescent="0.3">
      <c r="A1625">
        <v>1623</v>
      </c>
      <c r="B1625" s="10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3.2" x14ac:dyDescent="0.3">
      <c r="A1626">
        <v>1624</v>
      </c>
      <c r="B1626" s="10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57.6" x14ac:dyDescent="0.3">
      <c r="A1627">
        <v>1625</v>
      </c>
      <c r="B1627" s="10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3.2" x14ac:dyDescent="0.3">
      <c r="A1628">
        <v>1626</v>
      </c>
      <c r="B1628" s="10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3.2" x14ac:dyDescent="0.3">
      <c r="A1629">
        <v>1627</v>
      </c>
      <c r="B1629" s="10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28.8" x14ac:dyDescent="0.3">
      <c r="A1630">
        <v>1628</v>
      </c>
      <c r="B1630" s="10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28.8" x14ac:dyDescent="0.3">
      <c r="A1631">
        <v>1629</v>
      </c>
      <c r="B1631" s="10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3.2" x14ac:dyDescent="0.3">
      <c r="A1632">
        <v>1630</v>
      </c>
      <c r="B1632" s="10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3.2" x14ac:dyDescent="0.3">
      <c r="A1633">
        <v>1631</v>
      </c>
      <c r="B1633" s="10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43.2" x14ac:dyDescent="0.3">
      <c r="A1634">
        <v>1632</v>
      </c>
      <c r="B1634" s="10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3.2" x14ac:dyDescent="0.3">
      <c r="A1635">
        <v>1633</v>
      </c>
      <c r="B1635" s="10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3.2" x14ac:dyDescent="0.3">
      <c r="A1636">
        <v>1634</v>
      </c>
      <c r="B1636" s="10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57.6" x14ac:dyDescent="0.3">
      <c r="A1637">
        <v>1635</v>
      </c>
      <c r="B1637" s="10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3.2" x14ac:dyDescent="0.3">
      <c r="A1638">
        <v>1636</v>
      </c>
      <c r="B1638" s="10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3.2" x14ac:dyDescent="0.3">
      <c r="A1639">
        <v>1637</v>
      </c>
      <c r="B1639" s="10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28.8" x14ac:dyDescent="0.3">
      <c r="A1640">
        <v>1638</v>
      </c>
      <c r="B1640" s="10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3.2" x14ac:dyDescent="0.3">
      <c r="A1641">
        <v>1639</v>
      </c>
      <c r="B1641" s="10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3.2" x14ac:dyDescent="0.3">
      <c r="A1642">
        <v>1640</v>
      </c>
      <c r="B1642" s="10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28.8" x14ac:dyDescent="0.3">
      <c r="A1643">
        <v>1641</v>
      </c>
      <c r="B1643" s="10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3.2" x14ac:dyDescent="0.3">
      <c r="A1644">
        <v>1642</v>
      </c>
      <c r="B1644" s="10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28.8" x14ac:dyDescent="0.3">
      <c r="A1645">
        <v>1643</v>
      </c>
      <c r="B1645" s="10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3.2" x14ac:dyDescent="0.3">
      <c r="A1646">
        <v>1644</v>
      </c>
      <c r="B1646" s="10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3.2" x14ac:dyDescent="0.3">
      <c r="A1647">
        <v>1645</v>
      </c>
      <c r="B1647" s="10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57.6" x14ac:dyDescent="0.3">
      <c r="A1648">
        <v>1646</v>
      </c>
      <c r="B1648" s="10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3.2" x14ac:dyDescent="0.3">
      <c r="A1649">
        <v>1647</v>
      </c>
      <c r="B1649" s="10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3.2" x14ac:dyDescent="0.3">
      <c r="A1650">
        <v>1648</v>
      </c>
      <c r="B1650" s="10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3.2" x14ac:dyDescent="0.3">
      <c r="A1651">
        <v>1649</v>
      </c>
      <c r="B1651" s="10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3.2" x14ac:dyDescent="0.3">
      <c r="A1652">
        <v>1650</v>
      </c>
      <c r="B1652" s="10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3.2" x14ac:dyDescent="0.3">
      <c r="A1653">
        <v>1651</v>
      </c>
      <c r="B1653" s="10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3.2" x14ac:dyDescent="0.3">
      <c r="A1654">
        <v>1652</v>
      </c>
      <c r="B1654" s="10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3.2" x14ac:dyDescent="0.3">
      <c r="A1655">
        <v>1653</v>
      </c>
      <c r="B1655" s="10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3.2" x14ac:dyDescent="0.3">
      <c r="A1656">
        <v>1654</v>
      </c>
      <c r="B1656" s="10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28.8" x14ac:dyDescent="0.3">
      <c r="A1657">
        <v>1655</v>
      </c>
      <c r="B1657" s="10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57.6" x14ac:dyDescent="0.3">
      <c r="A1658">
        <v>1656</v>
      </c>
      <c r="B1658" s="10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43.2" x14ac:dyDescent="0.3">
      <c r="A1659">
        <v>1657</v>
      </c>
      <c r="B1659" s="10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3.2" x14ac:dyDescent="0.3">
      <c r="A1660">
        <v>1658</v>
      </c>
      <c r="B1660" s="10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3.2" x14ac:dyDescent="0.3">
      <c r="A1661">
        <v>1659</v>
      </c>
      <c r="B1661" s="10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57.6" x14ac:dyDescent="0.3">
      <c r="A1662">
        <v>1660</v>
      </c>
      <c r="B1662" s="10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57.6" x14ac:dyDescent="0.3">
      <c r="A1663">
        <v>1661</v>
      </c>
      <c r="B1663" s="10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43.2" x14ac:dyDescent="0.3">
      <c r="A1664">
        <v>1662</v>
      </c>
      <c r="B1664" s="10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3.2" x14ac:dyDescent="0.3">
      <c r="A1665">
        <v>1663</v>
      </c>
      <c r="B1665" s="10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3.2" x14ac:dyDescent="0.3">
      <c r="A1666">
        <v>1664</v>
      </c>
      <c r="B1666" s="10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3.2" x14ac:dyDescent="0.3">
      <c r="A1667">
        <v>1665</v>
      </c>
      <c r="B1667" s="10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3.2" x14ac:dyDescent="0.3">
      <c r="A1668">
        <v>1666</v>
      </c>
      <c r="B1668" s="10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3.2" x14ac:dyDescent="0.3">
      <c r="A1669">
        <v>1667</v>
      </c>
      <c r="B1669" s="10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3.2" x14ac:dyDescent="0.3">
      <c r="A1670">
        <v>1668</v>
      </c>
      <c r="B1670" s="10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57.6" x14ac:dyDescent="0.3">
      <c r="A1671">
        <v>1669</v>
      </c>
      <c r="B1671" s="10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57.6" x14ac:dyDescent="0.3">
      <c r="A1672">
        <v>1670</v>
      </c>
      <c r="B1672" s="10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28.8" x14ac:dyDescent="0.3">
      <c r="A1673">
        <v>1671</v>
      </c>
      <c r="B1673" s="10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3.2" x14ac:dyDescent="0.3">
      <c r="A1674">
        <v>1672</v>
      </c>
      <c r="B1674" s="10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3.2" x14ac:dyDescent="0.3">
      <c r="A1675">
        <v>1673</v>
      </c>
      <c r="B1675" s="10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3.2" x14ac:dyDescent="0.3">
      <c r="A1676">
        <v>1674</v>
      </c>
      <c r="B1676" s="10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28.8" x14ac:dyDescent="0.3">
      <c r="A1677">
        <v>1675</v>
      </c>
      <c r="B1677" s="10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28.8" x14ac:dyDescent="0.3">
      <c r="A1678">
        <v>1676</v>
      </c>
      <c r="B1678" s="10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3.2" x14ac:dyDescent="0.3">
      <c r="A1679">
        <v>1677</v>
      </c>
      <c r="B1679" s="10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3.2" x14ac:dyDescent="0.3">
      <c r="A1680">
        <v>1678</v>
      </c>
      <c r="B1680" s="10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57.6" x14ac:dyDescent="0.3">
      <c r="A1681">
        <v>1679</v>
      </c>
      <c r="B1681" s="10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28.8" x14ac:dyDescent="0.3">
      <c r="A1682">
        <v>1680</v>
      </c>
      <c r="B1682" s="10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43.2" x14ac:dyDescent="0.3">
      <c r="A1683">
        <v>1681</v>
      </c>
      <c r="B1683" s="10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3.2" x14ac:dyDescent="0.3">
      <c r="A1684">
        <v>1682</v>
      </c>
      <c r="B1684" s="10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3.2" x14ac:dyDescent="0.3">
      <c r="A1685">
        <v>1683</v>
      </c>
      <c r="B1685" s="10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28.8" x14ac:dyDescent="0.3">
      <c r="A1686">
        <v>1684</v>
      </c>
      <c r="B1686" s="10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3.2" x14ac:dyDescent="0.3">
      <c r="A1687">
        <v>1685</v>
      </c>
      <c r="B1687" s="10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3.2" x14ac:dyDescent="0.3">
      <c r="A1688">
        <v>1686</v>
      </c>
      <c r="B1688" s="10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3.2" x14ac:dyDescent="0.3">
      <c r="A1689">
        <v>1687</v>
      </c>
      <c r="B1689" s="10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57.6" x14ac:dyDescent="0.3">
      <c r="A1690">
        <v>1688</v>
      </c>
      <c r="B1690" s="10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28.8" x14ac:dyDescent="0.3">
      <c r="A1691">
        <v>1689</v>
      </c>
      <c r="B1691" s="10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3.2" x14ac:dyDescent="0.3">
      <c r="A1692">
        <v>1690</v>
      </c>
      <c r="B1692" s="10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3.2" x14ac:dyDescent="0.3">
      <c r="A1693">
        <v>1691</v>
      </c>
      <c r="B1693" s="10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3.2" x14ac:dyDescent="0.3">
      <c r="A1694">
        <v>1692</v>
      </c>
      <c r="B1694" s="10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3.2" x14ac:dyDescent="0.3">
      <c r="A1695">
        <v>1693</v>
      </c>
      <c r="B1695" s="10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3.2" x14ac:dyDescent="0.3">
      <c r="A1696">
        <v>1694</v>
      </c>
      <c r="B1696" s="10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57.6" x14ac:dyDescent="0.3">
      <c r="A1697">
        <v>1695</v>
      </c>
      <c r="B1697" s="10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43.2" x14ac:dyDescent="0.3">
      <c r="A1698">
        <v>1696</v>
      </c>
      <c r="B1698" s="10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3.2" x14ac:dyDescent="0.3">
      <c r="A1699">
        <v>1697</v>
      </c>
      <c r="B1699" s="10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2" x14ac:dyDescent="0.3">
      <c r="A1700">
        <v>1698</v>
      </c>
      <c r="B1700" s="10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43.2" x14ac:dyDescent="0.3">
      <c r="A1701">
        <v>1699</v>
      </c>
      <c r="B1701" s="10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3.2" x14ac:dyDescent="0.3">
      <c r="A1702">
        <v>1700</v>
      </c>
      <c r="B1702" s="10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3.2" x14ac:dyDescent="0.3">
      <c r="A1703">
        <v>1701</v>
      </c>
      <c r="B1703" s="10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28.8" x14ac:dyDescent="0.3">
      <c r="A1704">
        <v>1702</v>
      </c>
      <c r="B1704" s="10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3.2" x14ac:dyDescent="0.3">
      <c r="A1705">
        <v>1703</v>
      </c>
      <c r="B1705" s="10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3.2" x14ac:dyDescent="0.3">
      <c r="A1706">
        <v>1704</v>
      </c>
      <c r="B1706" s="10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3.2" x14ac:dyDescent="0.3">
      <c r="A1707">
        <v>1705</v>
      </c>
      <c r="B1707" s="10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3.2" x14ac:dyDescent="0.3">
      <c r="A1708">
        <v>1706</v>
      </c>
      <c r="B1708" s="10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3.2" x14ac:dyDescent="0.3">
      <c r="A1709">
        <v>1707</v>
      </c>
      <c r="B1709" s="10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57.6" x14ac:dyDescent="0.3">
      <c r="A1710">
        <v>1708</v>
      </c>
      <c r="B1710" s="10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3.2" x14ac:dyDescent="0.3">
      <c r="A1711">
        <v>1709</v>
      </c>
      <c r="B1711" s="10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28.8" x14ac:dyDescent="0.3">
      <c r="A1712">
        <v>1710</v>
      </c>
      <c r="B1712" s="10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3.2" x14ac:dyDescent="0.3">
      <c r="A1713">
        <v>1711</v>
      </c>
      <c r="B1713" s="10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57.6" x14ac:dyDescent="0.3">
      <c r="A1714">
        <v>1712</v>
      </c>
      <c r="B1714" s="10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57.6" x14ac:dyDescent="0.3">
      <c r="A1715">
        <v>1713</v>
      </c>
      <c r="B1715" s="10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3.2" x14ac:dyDescent="0.3">
      <c r="A1716">
        <v>1714</v>
      </c>
      <c r="B1716" s="10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3.2" x14ac:dyDescent="0.3">
      <c r="A1717">
        <v>1715</v>
      </c>
      <c r="B1717" s="10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43.2" x14ac:dyDescent="0.3">
      <c r="A1718">
        <v>1716</v>
      </c>
      <c r="B1718" s="10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3.2" x14ac:dyDescent="0.3">
      <c r="A1719">
        <v>1717</v>
      </c>
      <c r="B1719" s="10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x14ac:dyDescent="0.3">
      <c r="A1720">
        <v>1718</v>
      </c>
      <c r="B1720" s="10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3.2" x14ac:dyDescent="0.3">
      <c r="A1721">
        <v>1719</v>
      </c>
      <c r="B1721" s="10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3.2" x14ac:dyDescent="0.3">
      <c r="A1722">
        <v>1720</v>
      </c>
      <c r="B1722" s="10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3.2" x14ac:dyDescent="0.3">
      <c r="A1723">
        <v>1721</v>
      </c>
      <c r="B1723" s="10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3.2" x14ac:dyDescent="0.3">
      <c r="A1724">
        <v>1722</v>
      </c>
      <c r="B1724" s="10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57.6" x14ac:dyDescent="0.3">
      <c r="A1725">
        <v>1723</v>
      </c>
      <c r="B1725" s="10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3.2" x14ac:dyDescent="0.3">
      <c r="A1726">
        <v>1724</v>
      </c>
      <c r="B1726" s="10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3.2" x14ac:dyDescent="0.3">
      <c r="A1727">
        <v>1725</v>
      </c>
      <c r="B1727" s="10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28.8" x14ac:dyDescent="0.3">
      <c r="A1728">
        <v>1726</v>
      </c>
      <c r="B1728" s="10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3.2" x14ac:dyDescent="0.3">
      <c r="A1729">
        <v>1727</v>
      </c>
      <c r="B1729" s="10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3.2" x14ac:dyDescent="0.3">
      <c r="A1730">
        <v>1728</v>
      </c>
      <c r="B1730" s="10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3.2" x14ac:dyDescent="0.3">
      <c r="A1731">
        <v>1729</v>
      </c>
      <c r="B1731" s="10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3.2" x14ac:dyDescent="0.3">
      <c r="A1732">
        <v>1730</v>
      </c>
      <c r="B1732" s="10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28.8" x14ac:dyDescent="0.3">
      <c r="A1733">
        <v>1731</v>
      </c>
      <c r="B1733" s="10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3.2" x14ac:dyDescent="0.3">
      <c r="A1734">
        <v>1732</v>
      </c>
      <c r="B1734" s="10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3.2" x14ac:dyDescent="0.3">
      <c r="A1735">
        <v>1733</v>
      </c>
      <c r="B1735" s="10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3.2" x14ac:dyDescent="0.3">
      <c r="A1736">
        <v>1734</v>
      </c>
      <c r="B1736" s="10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3.2" x14ac:dyDescent="0.3">
      <c r="A1737">
        <v>1735</v>
      </c>
      <c r="B1737" s="10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28.8" x14ac:dyDescent="0.3">
      <c r="A1738">
        <v>1736</v>
      </c>
      <c r="B1738" s="10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3.2" x14ac:dyDescent="0.3">
      <c r="A1739">
        <v>1737</v>
      </c>
      <c r="B1739" s="10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28.8" x14ac:dyDescent="0.3">
      <c r="A1740">
        <v>1738</v>
      </c>
      <c r="B1740" s="10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3.2" x14ac:dyDescent="0.3">
      <c r="A1741">
        <v>1739</v>
      </c>
      <c r="B1741" s="10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3.2" x14ac:dyDescent="0.3">
      <c r="A1742">
        <v>1740</v>
      </c>
      <c r="B1742" s="10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28.8" x14ac:dyDescent="0.3">
      <c r="A1743">
        <v>1741</v>
      </c>
      <c r="B1743" s="10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3.2" x14ac:dyDescent="0.3">
      <c r="A1744">
        <v>1742</v>
      </c>
      <c r="B1744" s="10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3.2" x14ac:dyDescent="0.3">
      <c r="A1745">
        <v>1743</v>
      </c>
      <c r="B1745" s="10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43.2" x14ac:dyDescent="0.3">
      <c r="A1746">
        <v>1744</v>
      </c>
      <c r="B1746" s="10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3.2" x14ac:dyDescent="0.3">
      <c r="A1747">
        <v>1745</v>
      </c>
      <c r="B1747" s="10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57.6" x14ac:dyDescent="0.3">
      <c r="A1748">
        <v>1746</v>
      </c>
      <c r="B1748" s="10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3.2" x14ac:dyDescent="0.3">
      <c r="A1749">
        <v>1747</v>
      </c>
      <c r="B1749" s="10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28.8" x14ac:dyDescent="0.3">
      <c r="A1750">
        <v>1748</v>
      </c>
      <c r="B1750" s="10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28.8" x14ac:dyDescent="0.3">
      <c r="A1751">
        <v>1749</v>
      </c>
      <c r="B1751" s="10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3.2" x14ac:dyDescent="0.3">
      <c r="A1752">
        <v>1750</v>
      </c>
      <c r="B1752" s="10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28.8" x14ac:dyDescent="0.3">
      <c r="A1753">
        <v>1751</v>
      </c>
      <c r="B1753" s="10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28.8" x14ac:dyDescent="0.3">
      <c r="A1754">
        <v>1752</v>
      </c>
      <c r="B1754" s="10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3.2" x14ac:dyDescent="0.3">
      <c r="A1755">
        <v>1753</v>
      </c>
      <c r="B1755" s="10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3.2" x14ac:dyDescent="0.3">
      <c r="A1756">
        <v>1754</v>
      </c>
      <c r="B1756" s="10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3.2" x14ac:dyDescent="0.3">
      <c r="A1757">
        <v>1755</v>
      </c>
      <c r="B1757" s="10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3.2" x14ac:dyDescent="0.3">
      <c r="A1758">
        <v>1756</v>
      </c>
      <c r="B1758" s="10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28.8" x14ac:dyDescent="0.3">
      <c r="A1759">
        <v>1757</v>
      </c>
      <c r="B1759" s="10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57.6" x14ac:dyDescent="0.3">
      <c r="A1760">
        <v>1758</v>
      </c>
      <c r="B1760" s="10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28.8" x14ac:dyDescent="0.3">
      <c r="A1761">
        <v>1759</v>
      </c>
      <c r="B1761" s="10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43.2" x14ac:dyDescent="0.3">
      <c r="A1762">
        <v>1760</v>
      </c>
      <c r="B1762" s="10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28.8" x14ac:dyDescent="0.3">
      <c r="A1763">
        <v>1761</v>
      </c>
      <c r="B1763" s="10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28.8" x14ac:dyDescent="0.3">
      <c r="A1764">
        <v>1762</v>
      </c>
      <c r="B1764" s="10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57.6" x14ac:dyDescent="0.3">
      <c r="A1765">
        <v>1763</v>
      </c>
      <c r="B1765" s="10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3.2" x14ac:dyDescent="0.3">
      <c r="A1766">
        <v>1764</v>
      </c>
      <c r="B1766" s="10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3.2" x14ac:dyDescent="0.3">
      <c r="A1767">
        <v>1765</v>
      </c>
      <c r="B1767" s="10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28.8" x14ac:dyDescent="0.3">
      <c r="A1768">
        <v>1766</v>
      </c>
      <c r="B1768" s="10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28.8" x14ac:dyDescent="0.3">
      <c r="A1769">
        <v>1767</v>
      </c>
      <c r="B1769" s="10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3.2" x14ac:dyDescent="0.3">
      <c r="A1770">
        <v>1768</v>
      </c>
      <c r="B1770" s="10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3.2" x14ac:dyDescent="0.3">
      <c r="A1771">
        <v>1769</v>
      </c>
      <c r="B1771" s="10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3.2" x14ac:dyDescent="0.3">
      <c r="A1772">
        <v>1770</v>
      </c>
      <c r="B1772" s="10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3.2" x14ac:dyDescent="0.3">
      <c r="A1773">
        <v>1771</v>
      </c>
      <c r="B1773" s="10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3.2" x14ac:dyDescent="0.3">
      <c r="A1774">
        <v>1772</v>
      </c>
      <c r="B1774" s="10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3.2" x14ac:dyDescent="0.3">
      <c r="A1775">
        <v>1773</v>
      </c>
      <c r="B1775" s="10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3.2" x14ac:dyDescent="0.3">
      <c r="A1776">
        <v>1774</v>
      </c>
      <c r="B1776" s="10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3.2" x14ac:dyDescent="0.3">
      <c r="A1777">
        <v>1775</v>
      </c>
      <c r="B1777" s="10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3.2" x14ac:dyDescent="0.3">
      <c r="A1778">
        <v>1776</v>
      </c>
      <c r="B1778" s="10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43.2" x14ac:dyDescent="0.3">
      <c r="A1779">
        <v>1777</v>
      </c>
      <c r="B1779" s="10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3.2" x14ac:dyDescent="0.3">
      <c r="A1780">
        <v>1778</v>
      </c>
      <c r="B1780" s="10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3.2" x14ac:dyDescent="0.3">
      <c r="A1781">
        <v>1779</v>
      </c>
      <c r="B1781" s="10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3.2" x14ac:dyDescent="0.3">
      <c r="A1782">
        <v>1780</v>
      </c>
      <c r="B1782" s="10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3.2" x14ac:dyDescent="0.3">
      <c r="A1783">
        <v>1781</v>
      </c>
      <c r="B1783" s="10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57.6" x14ac:dyDescent="0.3">
      <c r="A1784">
        <v>1782</v>
      </c>
      <c r="B1784" s="10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3.2" x14ac:dyDescent="0.3">
      <c r="A1785">
        <v>1783</v>
      </c>
      <c r="B1785" s="10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3.2" x14ac:dyDescent="0.3">
      <c r="A1786">
        <v>1784</v>
      </c>
      <c r="B1786" s="10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3.2" x14ac:dyDescent="0.3">
      <c r="A1787">
        <v>1785</v>
      </c>
      <c r="B1787" s="10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3.2" x14ac:dyDescent="0.3">
      <c r="A1788">
        <v>1786</v>
      </c>
      <c r="B1788" s="10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3.2" x14ac:dyDescent="0.3">
      <c r="A1789">
        <v>1787</v>
      </c>
      <c r="B1789" s="10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3.2" x14ac:dyDescent="0.3">
      <c r="A1790">
        <v>1788</v>
      </c>
      <c r="B1790" s="10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3.2" x14ac:dyDescent="0.3">
      <c r="A1791">
        <v>1789</v>
      </c>
      <c r="B1791" s="10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3.2" x14ac:dyDescent="0.3">
      <c r="A1792">
        <v>1790</v>
      </c>
      <c r="B1792" s="10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28.8" x14ac:dyDescent="0.3">
      <c r="A1793">
        <v>1791</v>
      </c>
      <c r="B1793" s="10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28.8" x14ac:dyDescent="0.3">
      <c r="A1794">
        <v>1792</v>
      </c>
      <c r="B1794" s="10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3.2" x14ac:dyDescent="0.3">
      <c r="A1795">
        <v>1793</v>
      </c>
      <c r="B1795" s="10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3.2" x14ac:dyDescent="0.3">
      <c r="A1796">
        <v>1794</v>
      </c>
      <c r="B1796" s="10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3.2" x14ac:dyDescent="0.3">
      <c r="A1797">
        <v>1795</v>
      </c>
      <c r="B1797" s="10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57.6" x14ac:dyDescent="0.3">
      <c r="A1798">
        <v>1796</v>
      </c>
      <c r="B1798" s="10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3.2" x14ac:dyDescent="0.3">
      <c r="A1799">
        <v>1797</v>
      </c>
      <c r="B1799" s="10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3.2" x14ac:dyDescent="0.3">
      <c r="A1800">
        <v>1798</v>
      </c>
      <c r="B1800" s="10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28.8" x14ac:dyDescent="0.3">
      <c r="A1801">
        <v>1799</v>
      </c>
      <c r="B1801" s="10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43.2" x14ac:dyDescent="0.3">
      <c r="A1802">
        <v>1800</v>
      </c>
      <c r="B1802" s="10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43.2" x14ac:dyDescent="0.3">
      <c r="A1803">
        <v>1801</v>
      </c>
      <c r="B1803" s="10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3.2" x14ac:dyDescent="0.3">
      <c r="A1804">
        <v>1802</v>
      </c>
      <c r="B1804" s="10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3.2" x14ac:dyDescent="0.3">
      <c r="A1805">
        <v>1803</v>
      </c>
      <c r="B1805" s="10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3.2" x14ac:dyDescent="0.3">
      <c r="A1806">
        <v>1804</v>
      </c>
      <c r="B1806" s="10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3.2" x14ac:dyDescent="0.3">
      <c r="A1807">
        <v>1805</v>
      </c>
      <c r="B1807" s="10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3.2" x14ac:dyDescent="0.3">
      <c r="A1808">
        <v>1806</v>
      </c>
      <c r="B1808" s="10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28.8" x14ac:dyDescent="0.3">
      <c r="A1809">
        <v>1807</v>
      </c>
      <c r="B1809" s="10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3.2" x14ac:dyDescent="0.3">
      <c r="A1810">
        <v>1808</v>
      </c>
      <c r="B1810" s="10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3.2" x14ac:dyDescent="0.3">
      <c r="A1811">
        <v>1809</v>
      </c>
      <c r="B1811" s="10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3.2" x14ac:dyDescent="0.3">
      <c r="A1812">
        <v>1810</v>
      </c>
      <c r="B1812" s="10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3.2" x14ac:dyDescent="0.3">
      <c r="A1813">
        <v>1811</v>
      </c>
      <c r="B1813" s="10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3.2" x14ac:dyDescent="0.3">
      <c r="A1814">
        <v>1812</v>
      </c>
      <c r="B1814" s="10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3.2" x14ac:dyDescent="0.3">
      <c r="A1815">
        <v>1813</v>
      </c>
      <c r="B1815" s="10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3.2" x14ac:dyDescent="0.3">
      <c r="A1816">
        <v>1814</v>
      </c>
      <c r="B1816" s="10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57.6" x14ac:dyDescent="0.3">
      <c r="A1817">
        <v>1815</v>
      </c>
      <c r="B1817" s="10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3.2" x14ac:dyDescent="0.3">
      <c r="A1818">
        <v>1816</v>
      </c>
      <c r="B1818" s="10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28.8" x14ac:dyDescent="0.3">
      <c r="A1819">
        <v>1817</v>
      </c>
      <c r="B1819" s="10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28.8" x14ac:dyDescent="0.3">
      <c r="A1820">
        <v>1818</v>
      </c>
      <c r="B1820" s="10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3.2" x14ac:dyDescent="0.3">
      <c r="A1821">
        <v>1819</v>
      </c>
      <c r="B1821" s="10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57.6" x14ac:dyDescent="0.3">
      <c r="A1822">
        <v>1820</v>
      </c>
      <c r="B1822" s="10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3.2" x14ac:dyDescent="0.3">
      <c r="A1823">
        <v>1821</v>
      </c>
      <c r="B1823" s="10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28.8" x14ac:dyDescent="0.3">
      <c r="A1824">
        <v>1822</v>
      </c>
      <c r="B1824" s="10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3.2" x14ac:dyDescent="0.3">
      <c r="A1825">
        <v>1823</v>
      </c>
      <c r="B1825" s="10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x14ac:dyDescent="0.3">
      <c r="A1826">
        <v>1824</v>
      </c>
      <c r="B1826" s="10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3.2" x14ac:dyDescent="0.3">
      <c r="A1827">
        <v>1825</v>
      </c>
      <c r="B1827" s="10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28.8" x14ac:dyDescent="0.3">
      <c r="A1828">
        <v>1826</v>
      </c>
      <c r="B1828" s="10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43.2" x14ac:dyDescent="0.3">
      <c r="A1829">
        <v>1827</v>
      </c>
      <c r="B1829" s="10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57.6" x14ac:dyDescent="0.3">
      <c r="A1830">
        <v>1828</v>
      </c>
      <c r="B1830" s="10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3.2" x14ac:dyDescent="0.3">
      <c r="A1831">
        <v>1829</v>
      </c>
      <c r="B1831" s="10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3.2" x14ac:dyDescent="0.3">
      <c r="A1832">
        <v>1830</v>
      </c>
      <c r="B1832" s="10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3.2" x14ac:dyDescent="0.3">
      <c r="A1833">
        <v>1831</v>
      </c>
      <c r="B1833" s="10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3.2" x14ac:dyDescent="0.3">
      <c r="A1834">
        <v>1832</v>
      </c>
      <c r="B1834" s="10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3.2" x14ac:dyDescent="0.3">
      <c r="A1835">
        <v>1833</v>
      </c>
      <c r="B1835" s="10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28.8" x14ac:dyDescent="0.3">
      <c r="A1836">
        <v>1834</v>
      </c>
      <c r="B1836" s="10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57.6" x14ac:dyDescent="0.3">
      <c r="A1837">
        <v>1835</v>
      </c>
      <c r="B1837" s="10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28.8" x14ac:dyDescent="0.3">
      <c r="A1838">
        <v>1836</v>
      </c>
      <c r="B1838" s="10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57.6" x14ac:dyDescent="0.3">
      <c r="A1839">
        <v>1837</v>
      </c>
      <c r="B1839" s="10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3.2" x14ac:dyDescent="0.3">
      <c r="A1840">
        <v>1838</v>
      </c>
      <c r="B1840" s="10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3.2" x14ac:dyDescent="0.3">
      <c r="A1841">
        <v>1839</v>
      </c>
      <c r="B1841" s="10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3.2" x14ac:dyDescent="0.3">
      <c r="A1842">
        <v>1840</v>
      </c>
      <c r="B1842" s="10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28.8" x14ac:dyDescent="0.3">
      <c r="A1843">
        <v>1841</v>
      </c>
      <c r="B1843" s="10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3.2" x14ac:dyDescent="0.3">
      <c r="A1844">
        <v>1842</v>
      </c>
      <c r="B1844" s="10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57.6" x14ac:dyDescent="0.3">
      <c r="A1845">
        <v>1843</v>
      </c>
      <c r="B1845" s="10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3.2" x14ac:dyDescent="0.3">
      <c r="A1846">
        <v>1844</v>
      </c>
      <c r="B1846" s="10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86.4" x14ac:dyDescent="0.3">
      <c r="A1847">
        <v>1845</v>
      </c>
      <c r="B1847" s="10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3.2" x14ac:dyDescent="0.3">
      <c r="A1848">
        <v>1846</v>
      </c>
      <c r="B1848" s="10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57.6" x14ac:dyDescent="0.3">
      <c r="A1849">
        <v>1847</v>
      </c>
      <c r="B1849" s="10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3.2" x14ac:dyDescent="0.3">
      <c r="A1850">
        <v>1848</v>
      </c>
      <c r="B1850" s="10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28.8" x14ac:dyDescent="0.3">
      <c r="A1851">
        <v>1849</v>
      </c>
      <c r="B1851" s="10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3.2" x14ac:dyDescent="0.3">
      <c r="A1852">
        <v>1850</v>
      </c>
      <c r="B1852" s="10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3.2" x14ac:dyDescent="0.3">
      <c r="A1853">
        <v>1851</v>
      </c>
      <c r="B1853" s="10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43.2" x14ac:dyDescent="0.3">
      <c r="A1854">
        <v>1852</v>
      </c>
      <c r="B1854" s="10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43.2" x14ac:dyDescent="0.3">
      <c r="A1855">
        <v>1853</v>
      </c>
      <c r="B1855" s="10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3.2" x14ac:dyDescent="0.3">
      <c r="A1856">
        <v>1854</v>
      </c>
      <c r="B1856" s="10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3.2" x14ac:dyDescent="0.3">
      <c r="A1857">
        <v>1855</v>
      </c>
      <c r="B1857" s="10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57.6" x14ac:dyDescent="0.3">
      <c r="A1858">
        <v>1856</v>
      </c>
      <c r="B1858" s="10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3.2" x14ac:dyDescent="0.3">
      <c r="A1859">
        <v>1857</v>
      </c>
      <c r="B1859" s="10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57.6" x14ac:dyDescent="0.3">
      <c r="A1860">
        <v>1858</v>
      </c>
      <c r="B1860" s="10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28.8" x14ac:dyDescent="0.3">
      <c r="A1861">
        <v>1859</v>
      </c>
      <c r="B1861" s="10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3.2" x14ac:dyDescent="0.3">
      <c r="A1862">
        <v>1860</v>
      </c>
      <c r="B1862" s="10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3.2" x14ac:dyDescent="0.3">
      <c r="A1863">
        <v>1861</v>
      </c>
      <c r="B1863" s="10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3.2" x14ac:dyDescent="0.3">
      <c r="A1864">
        <v>1862</v>
      </c>
      <c r="B1864" s="10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3.2" x14ac:dyDescent="0.3">
      <c r="A1865">
        <v>1863</v>
      </c>
      <c r="B1865" s="10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43.2" x14ac:dyDescent="0.3">
      <c r="A1866">
        <v>1864</v>
      </c>
      <c r="B1866" s="10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57.6" x14ac:dyDescent="0.3">
      <c r="A1867">
        <v>1865</v>
      </c>
      <c r="B1867" s="10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3.2" x14ac:dyDescent="0.3">
      <c r="A1868">
        <v>1866</v>
      </c>
      <c r="B1868" s="10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3.2" x14ac:dyDescent="0.3">
      <c r="A1869">
        <v>1867</v>
      </c>
      <c r="B1869" s="10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3.2" x14ac:dyDescent="0.3">
      <c r="A1870">
        <v>1868</v>
      </c>
      <c r="B1870" s="10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3.2" x14ac:dyDescent="0.3">
      <c r="A1871">
        <v>1869</v>
      </c>
      <c r="B1871" s="10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3.2" x14ac:dyDescent="0.3">
      <c r="A1872">
        <v>1870</v>
      </c>
      <c r="B1872" s="10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43.2" x14ac:dyDescent="0.3">
      <c r="A1873">
        <v>1871</v>
      </c>
      <c r="B1873" s="10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3.2" x14ac:dyDescent="0.3">
      <c r="A1874">
        <v>1872</v>
      </c>
      <c r="B1874" s="10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3.2" x14ac:dyDescent="0.3">
      <c r="A1875">
        <v>1873</v>
      </c>
      <c r="B1875" s="10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57.6" x14ac:dyDescent="0.3">
      <c r="A1876">
        <v>1874</v>
      </c>
      <c r="B1876" s="10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3.2" x14ac:dyDescent="0.3">
      <c r="A1877">
        <v>1875</v>
      </c>
      <c r="B1877" s="10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3.2" x14ac:dyDescent="0.3">
      <c r="A1878">
        <v>1876</v>
      </c>
      <c r="B1878" s="10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3.2" x14ac:dyDescent="0.3">
      <c r="A1879">
        <v>1877</v>
      </c>
      <c r="B1879" s="10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57.6" x14ac:dyDescent="0.3">
      <c r="A1880">
        <v>1878</v>
      </c>
      <c r="B1880" s="10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3.2" x14ac:dyDescent="0.3">
      <c r="A1881">
        <v>1879</v>
      </c>
      <c r="B1881" s="10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28.8" x14ac:dyDescent="0.3">
      <c r="A1882">
        <v>1880</v>
      </c>
      <c r="B1882" s="10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3.2" x14ac:dyDescent="0.3">
      <c r="A1883">
        <v>1881</v>
      </c>
      <c r="B1883" s="10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43.2" x14ac:dyDescent="0.3">
      <c r="A1884">
        <v>1882</v>
      </c>
      <c r="B1884" s="10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3.2" x14ac:dyDescent="0.3">
      <c r="A1885">
        <v>1883</v>
      </c>
      <c r="B1885" s="10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3.2" x14ac:dyDescent="0.3">
      <c r="A1886">
        <v>1884</v>
      </c>
      <c r="B1886" s="10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3.2" x14ac:dyDescent="0.3">
      <c r="A1887">
        <v>1885</v>
      </c>
      <c r="B1887" s="10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3.2" x14ac:dyDescent="0.3">
      <c r="A1888">
        <v>1886</v>
      </c>
      <c r="B1888" s="10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3.2" x14ac:dyDescent="0.3">
      <c r="A1889">
        <v>1887</v>
      </c>
      <c r="B1889" s="10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57.6" x14ac:dyDescent="0.3">
      <c r="A1890">
        <v>1888</v>
      </c>
      <c r="B1890" s="10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3.2" x14ac:dyDescent="0.3">
      <c r="A1891">
        <v>1889</v>
      </c>
      <c r="B1891" s="10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3.2" x14ac:dyDescent="0.3">
      <c r="A1892">
        <v>1890</v>
      </c>
      <c r="B1892" s="10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57.6" x14ac:dyDescent="0.3">
      <c r="A1893">
        <v>1891</v>
      </c>
      <c r="B1893" s="10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3.2" x14ac:dyDescent="0.3">
      <c r="A1894">
        <v>1892</v>
      </c>
      <c r="B1894" s="10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3.2" x14ac:dyDescent="0.3">
      <c r="A1895">
        <v>1893</v>
      </c>
      <c r="B1895" s="10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28.8" x14ac:dyDescent="0.3">
      <c r="A1896">
        <v>1894</v>
      </c>
      <c r="B1896" s="10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57.6" x14ac:dyDescent="0.3">
      <c r="A1897">
        <v>1895</v>
      </c>
      <c r="B1897" s="10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3.2" x14ac:dyDescent="0.3">
      <c r="A1898">
        <v>1896</v>
      </c>
      <c r="B1898" s="10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3.2" x14ac:dyDescent="0.3">
      <c r="A1899">
        <v>1897</v>
      </c>
      <c r="B1899" s="10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3.2" x14ac:dyDescent="0.3">
      <c r="A1900">
        <v>1898</v>
      </c>
      <c r="B1900" s="10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3.2" x14ac:dyDescent="0.3">
      <c r="A1901">
        <v>1899</v>
      </c>
      <c r="B1901" s="10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57.6" x14ac:dyDescent="0.3">
      <c r="A1902">
        <v>1900</v>
      </c>
      <c r="B1902" s="10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3.2" x14ac:dyDescent="0.3">
      <c r="A1903">
        <v>1901</v>
      </c>
      <c r="B1903" s="10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3.2" x14ac:dyDescent="0.3">
      <c r="A1904">
        <v>1902</v>
      </c>
      <c r="B1904" s="10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3.2" x14ac:dyDescent="0.3">
      <c r="A1905">
        <v>1903</v>
      </c>
      <c r="B1905" s="10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3.2" x14ac:dyDescent="0.3">
      <c r="A1906">
        <v>1904</v>
      </c>
      <c r="B1906" s="10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57.6" x14ac:dyDescent="0.3">
      <c r="A1907">
        <v>1905</v>
      </c>
      <c r="B1907" s="10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3.2" x14ac:dyDescent="0.3">
      <c r="A1908">
        <v>1906</v>
      </c>
      <c r="B1908" s="10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3.2" x14ac:dyDescent="0.3">
      <c r="A1909">
        <v>1907</v>
      </c>
      <c r="B1909" s="10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3.2" x14ac:dyDescent="0.3">
      <c r="A1910">
        <v>1908</v>
      </c>
      <c r="B1910" s="10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3.2" x14ac:dyDescent="0.3">
      <c r="A1911">
        <v>1909</v>
      </c>
      <c r="B1911" s="10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3.2" x14ac:dyDescent="0.3">
      <c r="A1912">
        <v>1910</v>
      </c>
      <c r="B1912" s="10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57.6" x14ac:dyDescent="0.3">
      <c r="A1913">
        <v>1911</v>
      </c>
      <c r="B1913" s="10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3.2" x14ac:dyDescent="0.3">
      <c r="A1914">
        <v>1912</v>
      </c>
      <c r="B1914" s="10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28.8" x14ac:dyDescent="0.3">
      <c r="A1915">
        <v>1913</v>
      </c>
      <c r="B1915" s="10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3.2" x14ac:dyDescent="0.3">
      <c r="A1916">
        <v>1914</v>
      </c>
      <c r="B1916" s="10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3.2" x14ac:dyDescent="0.3">
      <c r="A1917">
        <v>1915</v>
      </c>
      <c r="B1917" s="10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28.8" x14ac:dyDescent="0.3">
      <c r="A1918">
        <v>1916</v>
      </c>
      <c r="B1918" s="10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28.8" x14ac:dyDescent="0.3">
      <c r="A1919">
        <v>1917</v>
      </c>
      <c r="B1919" s="10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3.2" x14ac:dyDescent="0.3">
      <c r="A1920">
        <v>1918</v>
      </c>
      <c r="B1920" s="10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43.2" x14ac:dyDescent="0.3">
      <c r="A1921">
        <v>1919</v>
      </c>
      <c r="B1921" s="10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3.2" x14ac:dyDescent="0.3">
      <c r="A1922">
        <v>1920</v>
      </c>
      <c r="B1922" s="10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28.8" x14ac:dyDescent="0.3">
      <c r="A1923">
        <v>1921</v>
      </c>
      <c r="B1923" s="10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3.2" x14ac:dyDescent="0.3">
      <c r="A1924">
        <v>1922</v>
      </c>
      <c r="B1924" s="10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3.2" x14ac:dyDescent="0.3">
      <c r="A1925">
        <v>1923</v>
      </c>
      <c r="B1925" s="10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57.6" x14ac:dyDescent="0.3">
      <c r="A1926">
        <v>1924</v>
      </c>
      <c r="B1926" s="10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3.2" x14ac:dyDescent="0.3">
      <c r="A1927">
        <v>1925</v>
      </c>
      <c r="B1927" s="10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57.6" x14ac:dyDescent="0.3">
      <c r="A1928">
        <v>1926</v>
      </c>
      <c r="B1928" s="10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x14ac:dyDescent="0.3">
      <c r="A1929">
        <v>1927</v>
      </c>
      <c r="B1929" s="10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28.8" x14ac:dyDescent="0.3">
      <c r="A1930">
        <v>1928</v>
      </c>
      <c r="B1930" s="10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3.2" x14ac:dyDescent="0.3">
      <c r="A1931">
        <v>1929</v>
      </c>
      <c r="B1931" s="10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28.8" x14ac:dyDescent="0.3">
      <c r="A1932">
        <v>1930</v>
      </c>
      <c r="B1932" s="10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3.2" x14ac:dyDescent="0.3">
      <c r="A1933">
        <v>1931</v>
      </c>
      <c r="B1933" s="10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57.6" x14ac:dyDescent="0.3">
      <c r="A1934">
        <v>1932</v>
      </c>
      <c r="B1934" s="10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3.2" x14ac:dyDescent="0.3">
      <c r="A1935">
        <v>1933</v>
      </c>
      <c r="B1935" s="10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3.2" x14ac:dyDescent="0.3">
      <c r="A1936">
        <v>1934</v>
      </c>
      <c r="B1936" s="10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43.2" x14ac:dyDescent="0.3">
      <c r="A1937">
        <v>1935</v>
      </c>
      <c r="B1937" s="10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3.2" x14ac:dyDescent="0.3">
      <c r="A1938">
        <v>1936</v>
      </c>
      <c r="B1938" s="10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3.2" x14ac:dyDescent="0.3">
      <c r="A1939">
        <v>1937</v>
      </c>
      <c r="B1939" s="10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3.2" x14ac:dyDescent="0.3">
      <c r="A1940">
        <v>1938</v>
      </c>
      <c r="B1940" s="10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57.6" x14ac:dyDescent="0.3">
      <c r="A1941">
        <v>1939</v>
      </c>
      <c r="B1941" s="10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3.2" x14ac:dyDescent="0.3">
      <c r="A1942">
        <v>1940</v>
      </c>
      <c r="B1942" s="10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3.2" x14ac:dyDescent="0.3">
      <c r="A1943">
        <v>1941</v>
      </c>
      <c r="B1943" s="10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3.2" x14ac:dyDescent="0.3">
      <c r="A1944">
        <v>1942</v>
      </c>
      <c r="B1944" s="10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3.2" x14ac:dyDescent="0.3">
      <c r="A1945">
        <v>1943</v>
      </c>
      <c r="B1945" s="10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43.2" x14ac:dyDescent="0.3">
      <c r="A1946">
        <v>1944</v>
      </c>
      <c r="B1946" s="10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3.2" x14ac:dyDescent="0.3">
      <c r="A1947">
        <v>1945</v>
      </c>
      <c r="B1947" s="10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43.2" x14ac:dyDescent="0.3">
      <c r="A1948">
        <v>1946</v>
      </c>
      <c r="B1948" s="10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57.6" x14ac:dyDescent="0.3">
      <c r="A1949">
        <v>1947</v>
      </c>
      <c r="B1949" s="10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28.8" x14ac:dyDescent="0.3">
      <c r="A1950">
        <v>1948</v>
      </c>
      <c r="B1950" s="10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3.2" x14ac:dyDescent="0.3">
      <c r="A1951">
        <v>1949</v>
      </c>
      <c r="B1951" s="10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3.2" x14ac:dyDescent="0.3">
      <c r="A1952">
        <v>1950</v>
      </c>
      <c r="B1952" s="10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3.2" x14ac:dyDescent="0.3">
      <c r="A1953">
        <v>1951</v>
      </c>
      <c r="B1953" s="10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3.2" x14ac:dyDescent="0.3">
      <c r="A1954">
        <v>1952</v>
      </c>
      <c r="B1954" s="10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3.2" x14ac:dyDescent="0.3">
      <c r="A1955">
        <v>1953</v>
      </c>
      <c r="B1955" s="10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28.8" x14ac:dyDescent="0.3">
      <c r="A1956">
        <v>1954</v>
      </c>
      <c r="B1956" s="10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43.2" x14ac:dyDescent="0.3">
      <c r="A1957">
        <v>1955</v>
      </c>
      <c r="B1957" s="10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3.2" x14ac:dyDescent="0.3">
      <c r="A1958">
        <v>1956</v>
      </c>
      <c r="B1958" s="10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28.8" x14ac:dyDescent="0.3">
      <c r="A1959">
        <v>1957</v>
      </c>
      <c r="B1959" s="10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3.2" x14ac:dyDescent="0.3">
      <c r="A1960">
        <v>1958</v>
      </c>
      <c r="B1960" s="10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57.6" x14ac:dyDescent="0.3">
      <c r="A1961">
        <v>1959</v>
      </c>
      <c r="B1961" s="10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3.2" x14ac:dyDescent="0.3">
      <c r="A1962">
        <v>1960</v>
      </c>
      <c r="B1962" s="10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3.2" x14ac:dyDescent="0.3">
      <c r="A1963">
        <v>1961</v>
      </c>
      <c r="B1963" s="10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3.2" x14ac:dyDescent="0.3">
      <c r="A1964">
        <v>1962</v>
      </c>
      <c r="B1964" s="10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43.2" x14ac:dyDescent="0.3">
      <c r="A1965">
        <v>1963</v>
      </c>
      <c r="B1965" s="10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3.2" x14ac:dyDescent="0.3">
      <c r="A1966">
        <v>1964</v>
      </c>
      <c r="B1966" s="10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3.2" x14ac:dyDescent="0.3">
      <c r="A1967">
        <v>1965</v>
      </c>
      <c r="B1967" s="10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3.2" x14ac:dyDescent="0.3">
      <c r="A1968">
        <v>1966</v>
      </c>
      <c r="B1968" s="10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3.2" x14ac:dyDescent="0.3">
      <c r="A1969">
        <v>1967</v>
      </c>
      <c r="B1969" s="10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28.8" x14ac:dyDescent="0.3">
      <c r="A1970">
        <v>1968</v>
      </c>
      <c r="B1970" s="10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3.2" x14ac:dyDescent="0.3">
      <c r="A1971">
        <v>1969</v>
      </c>
      <c r="B1971" s="10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3.2" x14ac:dyDescent="0.3">
      <c r="A1972">
        <v>1970</v>
      </c>
      <c r="B1972" s="10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3.2" x14ac:dyDescent="0.3">
      <c r="A1973">
        <v>1971</v>
      </c>
      <c r="B1973" s="10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3.2" x14ac:dyDescent="0.3">
      <c r="A1974">
        <v>1972</v>
      </c>
      <c r="B1974" s="10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3.2" x14ac:dyDescent="0.3">
      <c r="A1975">
        <v>1973</v>
      </c>
      <c r="B1975" s="10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3.2" x14ac:dyDescent="0.3">
      <c r="A1976">
        <v>1974</v>
      </c>
      <c r="B1976" s="10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28.8" x14ac:dyDescent="0.3">
      <c r="A1977">
        <v>1975</v>
      </c>
      <c r="B1977" s="10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28.8" x14ac:dyDescent="0.3">
      <c r="A1978">
        <v>1976</v>
      </c>
      <c r="B1978" s="10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3.2" x14ac:dyDescent="0.3">
      <c r="A1979">
        <v>1977</v>
      </c>
      <c r="B1979" s="10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3.2" x14ac:dyDescent="0.3">
      <c r="A1980">
        <v>1978</v>
      </c>
      <c r="B1980" s="10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3.2" x14ac:dyDescent="0.3">
      <c r="A1981">
        <v>1979</v>
      </c>
      <c r="B1981" s="10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28.8" x14ac:dyDescent="0.3">
      <c r="A1982">
        <v>1980</v>
      </c>
      <c r="B1982" s="10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3.2" x14ac:dyDescent="0.3">
      <c r="A1983">
        <v>1981</v>
      </c>
      <c r="B1983" s="10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3.2" x14ac:dyDescent="0.3">
      <c r="A1984">
        <v>1982</v>
      </c>
      <c r="B1984" s="10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3.2" x14ac:dyDescent="0.3">
      <c r="A1985">
        <v>1983</v>
      </c>
      <c r="B1985" s="10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57.6" x14ac:dyDescent="0.3">
      <c r="A1986">
        <v>1984</v>
      </c>
      <c r="B1986" s="10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3.2" x14ac:dyDescent="0.3">
      <c r="A1987">
        <v>1985</v>
      </c>
      <c r="B1987" s="10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3.2" x14ac:dyDescent="0.3">
      <c r="A1988">
        <v>1986</v>
      </c>
      <c r="B1988" s="10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28.8" x14ac:dyDescent="0.3">
      <c r="A1989">
        <v>1987</v>
      </c>
      <c r="B1989" s="10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x14ac:dyDescent="0.3">
      <c r="A1990">
        <v>1988</v>
      </c>
      <c r="B1990" s="10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3.2" x14ac:dyDescent="0.3">
      <c r="A1991">
        <v>1989</v>
      </c>
      <c r="B1991" s="10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3.2" x14ac:dyDescent="0.3">
      <c r="A1992">
        <v>1990</v>
      </c>
      <c r="B1992" s="10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28.8" x14ac:dyDescent="0.3">
      <c r="A1993">
        <v>1991</v>
      </c>
      <c r="B1993" s="10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28.8" x14ac:dyDescent="0.3">
      <c r="A1994">
        <v>1992</v>
      </c>
      <c r="B1994" s="10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3.2" x14ac:dyDescent="0.3">
      <c r="A1995">
        <v>1993</v>
      </c>
      <c r="B1995" s="10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57.6" x14ac:dyDescent="0.3">
      <c r="A1996">
        <v>1994</v>
      </c>
      <c r="B1996" s="10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3.2" x14ac:dyDescent="0.3">
      <c r="A1997">
        <v>1995</v>
      </c>
      <c r="B1997" s="10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57.6" x14ac:dyDescent="0.3">
      <c r="A1998">
        <v>1996</v>
      </c>
      <c r="B1998" s="10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3.2" x14ac:dyDescent="0.3">
      <c r="A1999">
        <v>1997</v>
      </c>
      <c r="B1999" s="10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43.2" x14ac:dyDescent="0.3">
      <c r="A2000">
        <v>1998</v>
      </c>
      <c r="B2000" s="10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3.2" x14ac:dyDescent="0.3">
      <c r="A2001">
        <v>1999</v>
      </c>
      <c r="B2001" s="10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3.2" x14ac:dyDescent="0.3">
      <c r="A2002">
        <v>2000</v>
      </c>
      <c r="B2002" s="10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3.2" x14ac:dyDescent="0.3">
      <c r="A2003">
        <v>2001</v>
      </c>
      <c r="B2003" s="10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3.2" x14ac:dyDescent="0.3">
      <c r="A2004">
        <v>2002</v>
      </c>
      <c r="B2004" s="10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57.6" x14ac:dyDescent="0.3">
      <c r="A2005">
        <v>2003</v>
      </c>
      <c r="B2005" s="10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3.2" x14ac:dyDescent="0.3">
      <c r="A2006">
        <v>2004</v>
      </c>
      <c r="B2006" s="10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3.2" x14ac:dyDescent="0.3">
      <c r="A2007">
        <v>2005</v>
      </c>
      <c r="B2007" s="10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57.6" x14ac:dyDescent="0.3">
      <c r="A2008">
        <v>2006</v>
      </c>
      <c r="B2008" s="10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57.6" x14ac:dyDescent="0.3">
      <c r="A2009">
        <v>2007</v>
      </c>
      <c r="B2009" s="10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43.2" x14ac:dyDescent="0.3">
      <c r="A2010">
        <v>2008</v>
      </c>
      <c r="B2010" s="10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3.2" x14ac:dyDescent="0.3">
      <c r="A2011">
        <v>2009</v>
      </c>
      <c r="B2011" s="10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28.8" x14ac:dyDescent="0.3">
      <c r="A2012">
        <v>2010</v>
      </c>
      <c r="B2012" s="10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3.2" x14ac:dyDescent="0.3">
      <c r="A2013">
        <v>2011</v>
      </c>
      <c r="B2013" s="10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3.2" x14ac:dyDescent="0.3">
      <c r="A2014">
        <v>2012</v>
      </c>
      <c r="B2014" s="10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43.2" x14ac:dyDescent="0.3">
      <c r="A2015">
        <v>2013</v>
      </c>
      <c r="B2015" s="10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3.2" x14ac:dyDescent="0.3">
      <c r="A2016">
        <v>2014</v>
      </c>
      <c r="B2016" s="10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3.2" x14ac:dyDescent="0.3">
      <c r="A2017">
        <v>2015</v>
      </c>
      <c r="B2017" s="10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28.8" x14ac:dyDescent="0.3">
      <c r="A2018">
        <v>2016</v>
      </c>
      <c r="B2018" s="10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3.2" x14ac:dyDescent="0.3">
      <c r="A2019">
        <v>2017</v>
      </c>
      <c r="B2019" s="10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3.2" x14ac:dyDescent="0.3">
      <c r="A2020">
        <v>2018</v>
      </c>
      <c r="B2020" s="10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57.6" x14ac:dyDescent="0.3">
      <c r="A2021">
        <v>2019</v>
      </c>
      <c r="B2021" s="10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3.2" x14ac:dyDescent="0.3">
      <c r="A2022">
        <v>2020</v>
      </c>
      <c r="B2022" s="10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3.2" x14ac:dyDescent="0.3">
      <c r="A2023">
        <v>2021</v>
      </c>
      <c r="B2023" s="10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3.2" x14ac:dyDescent="0.3">
      <c r="A2024">
        <v>2022</v>
      </c>
      <c r="B2024" s="10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57.6" x14ac:dyDescent="0.3">
      <c r="A2025">
        <v>2023</v>
      </c>
      <c r="B2025" s="10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3.2" x14ac:dyDescent="0.3">
      <c r="A2026">
        <v>2024</v>
      </c>
      <c r="B2026" s="10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3.2" x14ac:dyDescent="0.3">
      <c r="A2027">
        <v>2025</v>
      </c>
      <c r="B2027" s="10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28.8" x14ac:dyDescent="0.3">
      <c r="A2028">
        <v>2026</v>
      </c>
      <c r="B2028" s="10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3.2" x14ac:dyDescent="0.3">
      <c r="A2029">
        <v>2027</v>
      </c>
      <c r="B2029" s="10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28.8" x14ac:dyDescent="0.3">
      <c r="A2030">
        <v>2028</v>
      </c>
      <c r="B2030" s="10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3.2" x14ac:dyDescent="0.3">
      <c r="A2031">
        <v>2029</v>
      </c>
      <c r="B2031" s="10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3.2" x14ac:dyDescent="0.3">
      <c r="A2032">
        <v>2030</v>
      </c>
      <c r="B2032" s="10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3.2" x14ac:dyDescent="0.3">
      <c r="A2033">
        <v>2031</v>
      </c>
      <c r="B2033" s="10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3.2" x14ac:dyDescent="0.3">
      <c r="A2034">
        <v>2032</v>
      </c>
      <c r="B2034" s="10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43.2" x14ac:dyDescent="0.3">
      <c r="A2035">
        <v>2033</v>
      </c>
      <c r="B2035" s="10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57.6" x14ac:dyDescent="0.3">
      <c r="A2036">
        <v>2034</v>
      </c>
      <c r="B2036" s="10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43.2" x14ac:dyDescent="0.3">
      <c r="A2037">
        <v>2035</v>
      </c>
      <c r="B2037" s="10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3.2" x14ac:dyDescent="0.3">
      <c r="A2038">
        <v>2036</v>
      </c>
      <c r="B2038" s="10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3.2" x14ac:dyDescent="0.3">
      <c r="A2039">
        <v>2037</v>
      </c>
      <c r="B2039" s="10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3.2" x14ac:dyDescent="0.3">
      <c r="A2040">
        <v>2038</v>
      </c>
      <c r="B2040" s="10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28.8" x14ac:dyDescent="0.3">
      <c r="A2041">
        <v>2039</v>
      </c>
      <c r="B2041" s="10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28.8" x14ac:dyDescent="0.3">
      <c r="A2042">
        <v>2040</v>
      </c>
      <c r="B2042" s="10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3.2" x14ac:dyDescent="0.3">
      <c r="A2043">
        <v>2041</v>
      </c>
      <c r="B2043" s="10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3.2" x14ac:dyDescent="0.3">
      <c r="A2044">
        <v>2042</v>
      </c>
      <c r="B2044" s="10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3.2" x14ac:dyDescent="0.3">
      <c r="A2045">
        <v>2043</v>
      </c>
      <c r="B2045" s="10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3.2" x14ac:dyDescent="0.3">
      <c r="A2046">
        <v>2044</v>
      </c>
      <c r="B2046" s="10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43.2" x14ac:dyDescent="0.3">
      <c r="A2047">
        <v>2045</v>
      </c>
      <c r="B2047" s="10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3.2" x14ac:dyDescent="0.3">
      <c r="A2048">
        <v>2046</v>
      </c>
      <c r="B2048" s="10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3.2" x14ac:dyDescent="0.3">
      <c r="A2049">
        <v>2047</v>
      </c>
      <c r="B2049" s="10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3.2" x14ac:dyDescent="0.3">
      <c r="A2050">
        <v>2048</v>
      </c>
      <c r="B2050" s="10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x14ac:dyDescent="0.3">
      <c r="A2051">
        <v>2049</v>
      </c>
      <c r="B2051" s="10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3.2" x14ac:dyDescent="0.3">
      <c r="A2052">
        <v>2050</v>
      </c>
      <c r="B2052" s="10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43.2" x14ac:dyDescent="0.3">
      <c r="A2053">
        <v>2051</v>
      </c>
      <c r="B2053" s="10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3.2" x14ac:dyDescent="0.3">
      <c r="A2054">
        <v>2052</v>
      </c>
      <c r="B2054" s="10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3.2" x14ac:dyDescent="0.3">
      <c r="A2055">
        <v>2053</v>
      </c>
      <c r="B2055" s="10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3.2" x14ac:dyDescent="0.3">
      <c r="A2056">
        <v>2054</v>
      </c>
      <c r="B2056" s="10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3.2" x14ac:dyDescent="0.3">
      <c r="A2057">
        <v>2055</v>
      </c>
      <c r="B2057" s="10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3.2" x14ac:dyDescent="0.3">
      <c r="A2058">
        <v>2056</v>
      </c>
      <c r="B2058" s="10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57.6" x14ac:dyDescent="0.3">
      <c r="A2059">
        <v>2057</v>
      </c>
      <c r="B2059" s="10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28.8" x14ac:dyDescent="0.3">
      <c r="A2060">
        <v>2058</v>
      </c>
      <c r="B2060" s="10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3.2" x14ac:dyDescent="0.3">
      <c r="A2061">
        <v>2059</v>
      </c>
      <c r="B2061" s="10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3.2" x14ac:dyDescent="0.3">
      <c r="A2062">
        <v>2060</v>
      </c>
      <c r="B2062" s="10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3.2" x14ac:dyDescent="0.3">
      <c r="A2063">
        <v>2061</v>
      </c>
      <c r="B2063" s="10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57.6" x14ac:dyDescent="0.3">
      <c r="A2064">
        <v>2062</v>
      </c>
      <c r="B2064" s="10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28.8" x14ac:dyDescent="0.3">
      <c r="A2065">
        <v>2063</v>
      </c>
      <c r="B2065" s="10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3.2" x14ac:dyDescent="0.3">
      <c r="A2066">
        <v>2064</v>
      </c>
      <c r="B2066" s="10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3.2" x14ac:dyDescent="0.3">
      <c r="A2067">
        <v>2065</v>
      </c>
      <c r="B2067" s="10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3.2" x14ac:dyDescent="0.3">
      <c r="A2068">
        <v>2066</v>
      </c>
      <c r="B2068" s="10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3.2" x14ac:dyDescent="0.3">
      <c r="A2069">
        <v>2067</v>
      </c>
      <c r="B2069" s="10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3.2" x14ac:dyDescent="0.3">
      <c r="A2070">
        <v>2068</v>
      </c>
      <c r="B2070" s="10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57.6" x14ac:dyDescent="0.3">
      <c r="A2071">
        <v>2069</v>
      </c>
      <c r="B2071" s="10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3.2" x14ac:dyDescent="0.3">
      <c r="A2072">
        <v>2070</v>
      </c>
      <c r="B2072" s="10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3.2" x14ac:dyDescent="0.3">
      <c r="A2073">
        <v>2071</v>
      </c>
      <c r="B2073" s="10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57.6" x14ac:dyDescent="0.3">
      <c r="A2074">
        <v>2072</v>
      </c>
      <c r="B2074" s="10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3.2" x14ac:dyDescent="0.3">
      <c r="A2075">
        <v>2073</v>
      </c>
      <c r="B2075" s="10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28.8" x14ac:dyDescent="0.3">
      <c r="A2076">
        <v>2074</v>
      </c>
      <c r="B2076" s="10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3.2" x14ac:dyDescent="0.3">
      <c r="A2077">
        <v>2075</v>
      </c>
      <c r="B2077" s="10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28.8" x14ac:dyDescent="0.3">
      <c r="A2078">
        <v>2076</v>
      </c>
      <c r="B2078" s="10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3.2" x14ac:dyDescent="0.3">
      <c r="A2079">
        <v>2077</v>
      </c>
      <c r="B2079" s="10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3.2" x14ac:dyDescent="0.3">
      <c r="A2080">
        <v>2078</v>
      </c>
      <c r="B2080" s="10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57.6" x14ac:dyDescent="0.3">
      <c r="A2081">
        <v>2079</v>
      </c>
      <c r="B2081" s="10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3.2" x14ac:dyDescent="0.3">
      <c r="A2082">
        <v>2080</v>
      </c>
      <c r="B2082" s="10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3.2" x14ac:dyDescent="0.3">
      <c r="A2083">
        <v>2081</v>
      </c>
      <c r="B2083" s="10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3.2" x14ac:dyDescent="0.3">
      <c r="A2084">
        <v>2082</v>
      </c>
      <c r="B2084" s="10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3.2" x14ac:dyDescent="0.3">
      <c r="A2085">
        <v>2083</v>
      </c>
      <c r="B2085" s="10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3.2" x14ac:dyDescent="0.3">
      <c r="A2086">
        <v>2084</v>
      </c>
      <c r="B2086" s="10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57.6" x14ac:dyDescent="0.3">
      <c r="A2087">
        <v>2085</v>
      </c>
      <c r="B2087" s="10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3.2" x14ac:dyDescent="0.3">
      <c r="A2088">
        <v>2086</v>
      </c>
      <c r="B2088" s="10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57.6" x14ac:dyDescent="0.3">
      <c r="A2089">
        <v>2087</v>
      </c>
      <c r="B2089" s="10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3.2" x14ac:dyDescent="0.3">
      <c r="A2090">
        <v>2088</v>
      </c>
      <c r="B2090" s="10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28.8" x14ac:dyDescent="0.3">
      <c r="A2091">
        <v>2089</v>
      </c>
      <c r="B2091" s="10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3.2" x14ac:dyDescent="0.3">
      <c r="A2092">
        <v>2090</v>
      </c>
      <c r="B2092" s="10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57.6" x14ac:dyDescent="0.3">
      <c r="A2093">
        <v>2091</v>
      </c>
      <c r="B2093" s="10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3.2" x14ac:dyDescent="0.3">
      <c r="A2094">
        <v>2092</v>
      </c>
      <c r="B2094" s="10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3.2" x14ac:dyDescent="0.3">
      <c r="A2095">
        <v>2093</v>
      </c>
      <c r="B2095" s="10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57.6" x14ac:dyDescent="0.3">
      <c r="A2096">
        <v>2094</v>
      </c>
      <c r="B2096" s="10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3.2" x14ac:dyDescent="0.3">
      <c r="A2097">
        <v>2095</v>
      </c>
      <c r="B2097" s="10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3.2" x14ac:dyDescent="0.3">
      <c r="A2098">
        <v>2096</v>
      </c>
      <c r="B2098" s="10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3.2" x14ac:dyDescent="0.3">
      <c r="A2099">
        <v>2097</v>
      </c>
      <c r="B2099" s="10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3.2" x14ac:dyDescent="0.3">
      <c r="A2100">
        <v>2098</v>
      </c>
      <c r="B2100" s="10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x14ac:dyDescent="0.3">
      <c r="A2101">
        <v>2099</v>
      </c>
      <c r="B2101" s="10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43.2" x14ac:dyDescent="0.3">
      <c r="A2102">
        <v>2100</v>
      </c>
      <c r="B2102" s="10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3.2" x14ac:dyDescent="0.3">
      <c r="A2103">
        <v>2101</v>
      </c>
      <c r="B2103" s="10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3.2" x14ac:dyDescent="0.3">
      <c r="A2104">
        <v>2102</v>
      </c>
      <c r="B2104" s="10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28.8" x14ac:dyDescent="0.3">
      <c r="A2105">
        <v>2103</v>
      </c>
      <c r="B2105" s="10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3.2" x14ac:dyDescent="0.3">
      <c r="A2106">
        <v>2104</v>
      </c>
      <c r="B2106" s="10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3.2" x14ac:dyDescent="0.3">
      <c r="A2107">
        <v>2105</v>
      </c>
      <c r="B2107" s="10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3.2" x14ac:dyDescent="0.3">
      <c r="A2108">
        <v>2106</v>
      </c>
      <c r="B2108" s="10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3.2" x14ac:dyDescent="0.3">
      <c r="A2109">
        <v>2107</v>
      </c>
      <c r="B2109" s="10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57.6" x14ac:dyDescent="0.3">
      <c r="A2110">
        <v>2108</v>
      </c>
      <c r="B2110" s="10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3.2" x14ac:dyDescent="0.3">
      <c r="A2111">
        <v>2109</v>
      </c>
      <c r="B2111" s="10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28.8" x14ac:dyDescent="0.3">
      <c r="A2112">
        <v>2110</v>
      </c>
      <c r="B2112" s="10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3.2" x14ac:dyDescent="0.3">
      <c r="A2113">
        <v>2111</v>
      </c>
      <c r="B2113" s="10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3.2" x14ac:dyDescent="0.3">
      <c r="A2114">
        <v>2112</v>
      </c>
      <c r="B2114" s="10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28.8" x14ac:dyDescent="0.3">
      <c r="A2115">
        <v>2113</v>
      </c>
      <c r="B2115" s="10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3.2" x14ac:dyDescent="0.3">
      <c r="A2116">
        <v>2114</v>
      </c>
      <c r="B2116" s="10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3.2" x14ac:dyDescent="0.3">
      <c r="A2117">
        <v>2115</v>
      </c>
      <c r="B2117" s="10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3.2" x14ac:dyDescent="0.3">
      <c r="A2118">
        <v>2116</v>
      </c>
      <c r="B2118" s="10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43.2" x14ac:dyDescent="0.3">
      <c r="A2119">
        <v>2117</v>
      </c>
      <c r="B2119" s="10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28.8" x14ac:dyDescent="0.3">
      <c r="A2120">
        <v>2118</v>
      </c>
      <c r="B2120" s="10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3.2" x14ac:dyDescent="0.3">
      <c r="A2121">
        <v>2119</v>
      </c>
      <c r="B2121" s="10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3.2" x14ac:dyDescent="0.3">
      <c r="A2122">
        <v>2120</v>
      </c>
      <c r="B2122" s="10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3.2" x14ac:dyDescent="0.3">
      <c r="A2123">
        <v>2121</v>
      </c>
      <c r="B2123" s="10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3.2" x14ac:dyDescent="0.3">
      <c r="A2124">
        <v>2122</v>
      </c>
      <c r="B2124" s="10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57.6" x14ac:dyDescent="0.3">
      <c r="A2125">
        <v>2123</v>
      </c>
      <c r="B2125" s="10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57.6" x14ac:dyDescent="0.3">
      <c r="A2126">
        <v>2124</v>
      </c>
      <c r="B2126" s="10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3.2" x14ac:dyDescent="0.3">
      <c r="A2127">
        <v>2125</v>
      </c>
      <c r="B2127" s="10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3.2" x14ac:dyDescent="0.3">
      <c r="A2128">
        <v>2126</v>
      </c>
      <c r="B2128" s="10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28.8" x14ac:dyDescent="0.3">
      <c r="A2129">
        <v>2127</v>
      </c>
      <c r="B2129" s="10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3.2" x14ac:dyDescent="0.3">
      <c r="A2130">
        <v>2128</v>
      </c>
      <c r="B2130" s="10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3.2" x14ac:dyDescent="0.3">
      <c r="A2131">
        <v>2129</v>
      </c>
      <c r="B2131" s="10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28.8" x14ac:dyDescent="0.3">
      <c r="A2132">
        <v>2130</v>
      </c>
      <c r="B2132" s="10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3.2" x14ac:dyDescent="0.3">
      <c r="A2133">
        <v>2131</v>
      </c>
      <c r="B2133" s="10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3.2" x14ac:dyDescent="0.3">
      <c r="A2134">
        <v>2132</v>
      </c>
      <c r="B2134" s="10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43.2" x14ac:dyDescent="0.3">
      <c r="A2135">
        <v>2133</v>
      </c>
      <c r="B2135" s="10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3.2" x14ac:dyDescent="0.3">
      <c r="A2136">
        <v>2134</v>
      </c>
      <c r="B2136" s="10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3.2" x14ac:dyDescent="0.3">
      <c r="A2137">
        <v>2135</v>
      </c>
      <c r="B2137" s="10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3.2" x14ac:dyDescent="0.3">
      <c r="A2138">
        <v>2136</v>
      </c>
      <c r="B2138" s="10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3.2" x14ac:dyDescent="0.3">
      <c r="A2139">
        <v>2137</v>
      </c>
      <c r="B2139" s="10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28.8" x14ac:dyDescent="0.3">
      <c r="A2140">
        <v>2138</v>
      </c>
      <c r="B2140" s="10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43.2" x14ac:dyDescent="0.3">
      <c r="A2141">
        <v>2139</v>
      </c>
      <c r="B2141" s="10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3.2" x14ac:dyDescent="0.3">
      <c r="A2142">
        <v>2140</v>
      </c>
      <c r="B2142" s="10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43.2" x14ac:dyDescent="0.3">
      <c r="A2143">
        <v>2141</v>
      </c>
      <c r="B2143" s="10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3.2" x14ac:dyDescent="0.3">
      <c r="A2144">
        <v>2142</v>
      </c>
      <c r="B2144" s="10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3.2" x14ac:dyDescent="0.3">
      <c r="A2145">
        <v>2143</v>
      </c>
      <c r="B2145" s="10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3.2" x14ac:dyDescent="0.3">
      <c r="A2146">
        <v>2144</v>
      </c>
      <c r="B2146" s="10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3.2" x14ac:dyDescent="0.3">
      <c r="A2147">
        <v>2145</v>
      </c>
      <c r="B2147" s="10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43.2" x14ac:dyDescent="0.3">
      <c r="A2148">
        <v>2146</v>
      </c>
      <c r="B2148" s="10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x14ac:dyDescent="0.3">
      <c r="A2149">
        <v>2147</v>
      </c>
      <c r="B2149" s="10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3.2" x14ac:dyDescent="0.3">
      <c r="A2150">
        <v>2148</v>
      </c>
      <c r="B2150" s="10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57.6" x14ac:dyDescent="0.3">
      <c r="A2151">
        <v>2149</v>
      </c>
      <c r="B2151" s="10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x14ac:dyDescent="0.3">
      <c r="A2152">
        <v>2150</v>
      </c>
      <c r="B2152" s="10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3.2" x14ac:dyDescent="0.3">
      <c r="A2153">
        <v>2151</v>
      </c>
      <c r="B2153" s="10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3.2" x14ac:dyDescent="0.3">
      <c r="A2154">
        <v>2152</v>
      </c>
      <c r="B2154" s="10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3.2" x14ac:dyDescent="0.3">
      <c r="A2155">
        <v>2153</v>
      </c>
      <c r="B2155" s="10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28.8" x14ac:dyDescent="0.3">
      <c r="A2156">
        <v>2154</v>
      </c>
      <c r="B2156" s="10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3.2" x14ac:dyDescent="0.3">
      <c r="A2157">
        <v>2155</v>
      </c>
      <c r="B2157" s="10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3.2" x14ac:dyDescent="0.3">
      <c r="A2158">
        <v>2156</v>
      </c>
      <c r="B2158" s="10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28.8" x14ac:dyDescent="0.3">
      <c r="A2159">
        <v>2157</v>
      </c>
      <c r="B2159" s="10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3.2" x14ac:dyDescent="0.3">
      <c r="A2160">
        <v>2158</v>
      </c>
      <c r="B2160" s="10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57.6" x14ac:dyDescent="0.3">
      <c r="A2161">
        <v>2159</v>
      </c>
      <c r="B2161" s="10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3.2" x14ac:dyDescent="0.3">
      <c r="A2162">
        <v>2160</v>
      </c>
      <c r="B2162" s="10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28.8" x14ac:dyDescent="0.3">
      <c r="A2163">
        <v>2161</v>
      </c>
      <c r="B2163" s="10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3.2" x14ac:dyDescent="0.3">
      <c r="A2164">
        <v>2162</v>
      </c>
      <c r="B2164" s="10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3.2" x14ac:dyDescent="0.3">
      <c r="A2165">
        <v>2163</v>
      </c>
      <c r="B2165" s="10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28.8" x14ac:dyDescent="0.3">
      <c r="A2166">
        <v>2164</v>
      </c>
      <c r="B2166" s="10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3.2" x14ac:dyDescent="0.3">
      <c r="A2167">
        <v>2165</v>
      </c>
      <c r="B2167" s="10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57.6" x14ac:dyDescent="0.3">
      <c r="A2168">
        <v>2166</v>
      </c>
      <c r="B2168" s="10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28.8" x14ac:dyDescent="0.3">
      <c r="A2169">
        <v>2167</v>
      </c>
      <c r="B2169" s="10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28.8" x14ac:dyDescent="0.3">
      <c r="A2170">
        <v>2168</v>
      </c>
      <c r="B2170" s="10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57.6" x14ac:dyDescent="0.3">
      <c r="A2171">
        <v>2169</v>
      </c>
      <c r="B2171" s="10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3.2" x14ac:dyDescent="0.3">
      <c r="A2172">
        <v>2170</v>
      </c>
      <c r="B2172" s="10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3.2" x14ac:dyDescent="0.3">
      <c r="A2173">
        <v>2171</v>
      </c>
      <c r="B2173" s="10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3.2" x14ac:dyDescent="0.3">
      <c r="A2174">
        <v>2172</v>
      </c>
      <c r="B2174" s="10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3.2" x14ac:dyDescent="0.3">
      <c r="A2175">
        <v>2173</v>
      </c>
      <c r="B2175" s="10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57.6" x14ac:dyDescent="0.3">
      <c r="A2176">
        <v>2174</v>
      </c>
      <c r="B2176" s="10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3.2" x14ac:dyDescent="0.3">
      <c r="A2177">
        <v>2175</v>
      </c>
      <c r="B2177" s="10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3.2" x14ac:dyDescent="0.3">
      <c r="A2178">
        <v>2176</v>
      </c>
      <c r="B2178" s="10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2" x14ac:dyDescent="0.3">
      <c r="A2179">
        <v>2177</v>
      </c>
      <c r="B2179" s="10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3.2" x14ac:dyDescent="0.3">
      <c r="A2180">
        <v>2178</v>
      </c>
      <c r="B2180" s="10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3.2" x14ac:dyDescent="0.3">
      <c r="A2181">
        <v>2179</v>
      </c>
      <c r="B2181" s="10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28.8" x14ac:dyDescent="0.3">
      <c r="A2182">
        <v>2180</v>
      </c>
      <c r="B2182" s="10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57.6" x14ac:dyDescent="0.3">
      <c r="A2183">
        <v>2181</v>
      </c>
      <c r="B2183" s="10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3.2" x14ac:dyDescent="0.3">
      <c r="A2184">
        <v>2182</v>
      </c>
      <c r="B2184" s="10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3.2" x14ac:dyDescent="0.3">
      <c r="A2185">
        <v>2183</v>
      </c>
      <c r="B2185" s="10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57.6" x14ac:dyDescent="0.3">
      <c r="A2186">
        <v>2184</v>
      </c>
      <c r="B2186" s="10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3.2" x14ac:dyDescent="0.3">
      <c r="A2187">
        <v>2185</v>
      </c>
      <c r="B2187" s="10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3.2" x14ac:dyDescent="0.3">
      <c r="A2188">
        <v>2186</v>
      </c>
      <c r="B2188" s="10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3.2" x14ac:dyDescent="0.3">
      <c r="A2189">
        <v>2187</v>
      </c>
      <c r="B2189" s="10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3.2" x14ac:dyDescent="0.3">
      <c r="A2190">
        <v>2188</v>
      </c>
      <c r="B2190" s="10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3.2" x14ac:dyDescent="0.3">
      <c r="A2191">
        <v>2189</v>
      </c>
      <c r="B2191" s="10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3.2" x14ac:dyDescent="0.3">
      <c r="A2192">
        <v>2190</v>
      </c>
      <c r="B2192" s="10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43.2" x14ac:dyDescent="0.3">
      <c r="A2193">
        <v>2191</v>
      </c>
      <c r="B2193" s="10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43.2" x14ac:dyDescent="0.3">
      <c r="A2194">
        <v>2192</v>
      </c>
      <c r="B2194" s="10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57.6" x14ac:dyDescent="0.3">
      <c r="A2195">
        <v>2193</v>
      </c>
      <c r="B2195" s="10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57.6" x14ac:dyDescent="0.3">
      <c r="A2196">
        <v>2194</v>
      </c>
      <c r="B2196" s="10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28.8" x14ac:dyDescent="0.3">
      <c r="A2197">
        <v>2195</v>
      </c>
      <c r="B2197" s="10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28.8" x14ac:dyDescent="0.3">
      <c r="A2198">
        <v>2196</v>
      </c>
      <c r="B2198" s="10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3.2" x14ac:dyDescent="0.3">
      <c r="A2199">
        <v>2197</v>
      </c>
      <c r="B2199" s="10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3.2" x14ac:dyDescent="0.3">
      <c r="A2200">
        <v>2198</v>
      </c>
      <c r="B2200" s="10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28.8" x14ac:dyDescent="0.3">
      <c r="A2201">
        <v>2199</v>
      </c>
      <c r="B2201" s="10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3.2" x14ac:dyDescent="0.3">
      <c r="A2202">
        <v>2200</v>
      </c>
      <c r="B2202" s="10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3.2" x14ac:dyDescent="0.3">
      <c r="A2203">
        <v>2201</v>
      </c>
      <c r="B2203" s="10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28.8" x14ac:dyDescent="0.3">
      <c r="A2204">
        <v>2202</v>
      </c>
      <c r="B2204" s="10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3.2" x14ac:dyDescent="0.3">
      <c r="A2205">
        <v>2203</v>
      </c>
      <c r="B2205" s="10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3.2" x14ac:dyDescent="0.3">
      <c r="A2206">
        <v>2204</v>
      </c>
      <c r="B2206" s="10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3.2" x14ac:dyDescent="0.3">
      <c r="A2207">
        <v>2205</v>
      </c>
      <c r="B2207" s="10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3.2" x14ac:dyDescent="0.3">
      <c r="A2208">
        <v>2206</v>
      </c>
      <c r="B2208" s="10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3.2" x14ac:dyDescent="0.3">
      <c r="A2209">
        <v>2207</v>
      </c>
      <c r="B2209" s="10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3.2" x14ac:dyDescent="0.3">
      <c r="A2210">
        <v>2208</v>
      </c>
      <c r="B2210" s="10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28.8" x14ac:dyDescent="0.3">
      <c r="A2211">
        <v>2209</v>
      </c>
      <c r="B2211" s="10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43.2" x14ac:dyDescent="0.3">
      <c r="A2212">
        <v>2210</v>
      </c>
      <c r="B2212" s="10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43.2" x14ac:dyDescent="0.3">
      <c r="A2213">
        <v>2211</v>
      </c>
      <c r="B2213" s="10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43.2" x14ac:dyDescent="0.3">
      <c r="A2214">
        <v>2212</v>
      </c>
      <c r="B2214" s="10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57.6" x14ac:dyDescent="0.3">
      <c r="A2215">
        <v>2213</v>
      </c>
      <c r="B2215" s="10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3.2" x14ac:dyDescent="0.3">
      <c r="A2216">
        <v>2214</v>
      </c>
      <c r="B2216" s="10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28.8" x14ac:dyDescent="0.3">
      <c r="A2217">
        <v>2215</v>
      </c>
      <c r="B2217" s="10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3.2" x14ac:dyDescent="0.3">
      <c r="A2218">
        <v>2216</v>
      </c>
      <c r="B2218" s="10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3.2" x14ac:dyDescent="0.3">
      <c r="A2219">
        <v>2217</v>
      </c>
      <c r="B2219" s="10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3.2" x14ac:dyDescent="0.3">
      <c r="A2220">
        <v>2218</v>
      </c>
      <c r="B2220" s="10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3.2" x14ac:dyDescent="0.3">
      <c r="A2221">
        <v>2219</v>
      </c>
      <c r="B2221" s="10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3.2" x14ac:dyDescent="0.3">
      <c r="A2222">
        <v>2220</v>
      </c>
      <c r="B2222" s="10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3.2" x14ac:dyDescent="0.3">
      <c r="A2223">
        <v>2221</v>
      </c>
      <c r="B2223" s="10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3.2" x14ac:dyDescent="0.3">
      <c r="A2224">
        <v>2222</v>
      </c>
      <c r="B2224" s="10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57.6" x14ac:dyDescent="0.3">
      <c r="A2225">
        <v>2223</v>
      </c>
      <c r="B2225" s="10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3.2" x14ac:dyDescent="0.3">
      <c r="A2226">
        <v>2224</v>
      </c>
      <c r="B2226" s="10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3.2" x14ac:dyDescent="0.3">
      <c r="A2227">
        <v>2225</v>
      </c>
      <c r="B2227" s="10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3.2" x14ac:dyDescent="0.3">
      <c r="A2228">
        <v>2226</v>
      </c>
      <c r="B2228" s="10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3.2" x14ac:dyDescent="0.3">
      <c r="A2229">
        <v>2227</v>
      </c>
      <c r="B2229" s="10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57.6" x14ac:dyDescent="0.3">
      <c r="A2230">
        <v>2228</v>
      </c>
      <c r="B2230" s="10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43.2" x14ac:dyDescent="0.3">
      <c r="A2231">
        <v>2229</v>
      </c>
      <c r="B2231" s="10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3.2" x14ac:dyDescent="0.3">
      <c r="A2232">
        <v>2230</v>
      </c>
      <c r="B2232" s="10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3.2" x14ac:dyDescent="0.3">
      <c r="A2233">
        <v>2231</v>
      </c>
      <c r="B2233" s="10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3.2" x14ac:dyDescent="0.3">
      <c r="A2234">
        <v>2232</v>
      </c>
      <c r="B2234" s="10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3.2" x14ac:dyDescent="0.3">
      <c r="A2235">
        <v>2233</v>
      </c>
      <c r="B2235" s="10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3.2" x14ac:dyDescent="0.3">
      <c r="A2236">
        <v>2234</v>
      </c>
      <c r="B2236" s="10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28.8" x14ac:dyDescent="0.3">
      <c r="A2237">
        <v>2235</v>
      </c>
      <c r="B2237" s="10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3.2" x14ac:dyDescent="0.3">
      <c r="A2238">
        <v>2236</v>
      </c>
      <c r="B2238" s="10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3.2" x14ac:dyDescent="0.3">
      <c r="A2239">
        <v>2237</v>
      </c>
      <c r="B2239" s="10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28.8" x14ac:dyDescent="0.3">
      <c r="A2240">
        <v>2238</v>
      </c>
      <c r="B2240" s="10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28.8" x14ac:dyDescent="0.3">
      <c r="A2241">
        <v>2239</v>
      </c>
      <c r="B2241" s="10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3.2" x14ac:dyDescent="0.3">
      <c r="A2242">
        <v>2240</v>
      </c>
      <c r="B2242" s="10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3.2" x14ac:dyDescent="0.3">
      <c r="A2243">
        <v>2241</v>
      </c>
      <c r="B2243" s="10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28.8" x14ac:dyDescent="0.3">
      <c r="A2244">
        <v>2242</v>
      </c>
      <c r="B2244" s="10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3.2" x14ac:dyDescent="0.3">
      <c r="A2245">
        <v>2243</v>
      </c>
      <c r="B2245" s="10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3.2" x14ac:dyDescent="0.3">
      <c r="A2246">
        <v>2244</v>
      </c>
      <c r="B2246" s="10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3.2" x14ac:dyDescent="0.3">
      <c r="A2247">
        <v>2245</v>
      </c>
      <c r="B2247" s="10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3.2" x14ac:dyDescent="0.3">
      <c r="A2248">
        <v>2246</v>
      </c>
      <c r="B2248" s="10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28.8" x14ac:dyDescent="0.3">
      <c r="A2249">
        <v>2247</v>
      </c>
      <c r="B2249" s="10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3.2" x14ac:dyDescent="0.3">
      <c r="A2250">
        <v>2248</v>
      </c>
      <c r="B2250" s="10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3.2" x14ac:dyDescent="0.3">
      <c r="A2251">
        <v>2249</v>
      </c>
      <c r="B2251" s="10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3.2" x14ac:dyDescent="0.3">
      <c r="A2252">
        <v>2250</v>
      </c>
      <c r="B2252" s="10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3.2" x14ac:dyDescent="0.3">
      <c r="A2253">
        <v>2251</v>
      </c>
      <c r="B2253" s="10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3.2" x14ac:dyDescent="0.3">
      <c r="A2254">
        <v>2252</v>
      </c>
      <c r="B2254" s="10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43.2" x14ac:dyDescent="0.3">
      <c r="A2255">
        <v>2253</v>
      </c>
      <c r="B2255" s="10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3.2" x14ac:dyDescent="0.3">
      <c r="A2256">
        <v>2254</v>
      </c>
      <c r="B2256" s="10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28.8" x14ac:dyDescent="0.3">
      <c r="A2257">
        <v>2255</v>
      </c>
      <c r="B2257" s="10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3.2" x14ac:dyDescent="0.3">
      <c r="A2258">
        <v>2256</v>
      </c>
      <c r="B2258" s="10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57.6" x14ac:dyDescent="0.3">
      <c r="A2259">
        <v>2257</v>
      </c>
      <c r="B2259" s="10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28.8" x14ac:dyDescent="0.3">
      <c r="A2260">
        <v>2258</v>
      </c>
      <c r="B2260" s="10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3.2" x14ac:dyDescent="0.3">
      <c r="A2261">
        <v>2259</v>
      </c>
      <c r="B2261" s="10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3.2" x14ac:dyDescent="0.3">
      <c r="A2262">
        <v>2260</v>
      </c>
      <c r="B2262" s="10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3.2" x14ac:dyDescent="0.3">
      <c r="A2263">
        <v>2261</v>
      </c>
      <c r="B2263" s="10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3.2" x14ac:dyDescent="0.3">
      <c r="A2264">
        <v>2262</v>
      </c>
      <c r="B2264" s="10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3.2" x14ac:dyDescent="0.3">
      <c r="A2265">
        <v>2263</v>
      </c>
      <c r="B2265" s="10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57.6" x14ac:dyDescent="0.3">
      <c r="A2266">
        <v>2264</v>
      </c>
      <c r="B2266" s="10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3.2" x14ac:dyDescent="0.3">
      <c r="A2267">
        <v>2265</v>
      </c>
      <c r="B2267" s="10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3.2" x14ac:dyDescent="0.3">
      <c r="A2268">
        <v>2266</v>
      </c>
      <c r="B2268" s="10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43.2" x14ac:dyDescent="0.3">
      <c r="A2269">
        <v>2267</v>
      </c>
      <c r="B2269" s="10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3.2" x14ac:dyDescent="0.3">
      <c r="A2270">
        <v>2268</v>
      </c>
      <c r="B2270" s="10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3.2" x14ac:dyDescent="0.3">
      <c r="A2271">
        <v>2269</v>
      </c>
      <c r="B2271" s="10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3.2" x14ac:dyDescent="0.3">
      <c r="A2272">
        <v>2270</v>
      </c>
      <c r="B2272" s="10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3.2" x14ac:dyDescent="0.3">
      <c r="A2273">
        <v>2271</v>
      </c>
      <c r="B2273" s="10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3.2" x14ac:dyDescent="0.3">
      <c r="A2274">
        <v>2272</v>
      </c>
      <c r="B2274" s="10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3.2" x14ac:dyDescent="0.3">
      <c r="A2275">
        <v>2273</v>
      </c>
      <c r="B2275" s="10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57.6" x14ac:dyDescent="0.3">
      <c r="A2276">
        <v>2274</v>
      </c>
      <c r="B2276" s="10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3.2" x14ac:dyDescent="0.3">
      <c r="A2277">
        <v>2275</v>
      </c>
      <c r="B2277" s="10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57.6" x14ac:dyDescent="0.3">
      <c r="A2278">
        <v>2276</v>
      </c>
      <c r="B2278" s="10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3.2" x14ac:dyDescent="0.3">
      <c r="A2279">
        <v>2277</v>
      </c>
      <c r="B2279" s="10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28.8" x14ac:dyDescent="0.3">
      <c r="A2280">
        <v>2278</v>
      </c>
      <c r="B2280" s="10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43.2" x14ac:dyDescent="0.3">
      <c r="A2281">
        <v>2279</v>
      </c>
      <c r="B2281" s="10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57.6" x14ac:dyDescent="0.3">
      <c r="A2282">
        <v>2280</v>
      </c>
      <c r="B2282" s="10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3.2" x14ac:dyDescent="0.3">
      <c r="A2283">
        <v>2281</v>
      </c>
      <c r="B2283" s="10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28.8" x14ac:dyDescent="0.3">
      <c r="A2284">
        <v>2282</v>
      </c>
      <c r="B2284" s="10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3.2" x14ac:dyDescent="0.3">
      <c r="A2285">
        <v>2283</v>
      </c>
      <c r="B2285" s="10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28.8" x14ac:dyDescent="0.3">
      <c r="A2286">
        <v>2284</v>
      </c>
      <c r="B2286" s="10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3.2" x14ac:dyDescent="0.3">
      <c r="A2287">
        <v>2285</v>
      </c>
      <c r="B2287" s="10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3.2" x14ac:dyDescent="0.3">
      <c r="A2288">
        <v>2286</v>
      </c>
      <c r="B2288" s="10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3.2" x14ac:dyDescent="0.3">
      <c r="A2289">
        <v>2287</v>
      </c>
      <c r="B2289" s="10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3.2" x14ac:dyDescent="0.3">
      <c r="A2290">
        <v>2288</v>
      </c>
      <c r="B2290" s="10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3.2" x14ac:dyDescent="0.3">
      <c r="A2291">
        <v>2289</v>
      </c>
      <c r="B2291" s="10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3.2" x14ac:dyDescent="0.3">
      <c r="A2292">
        <v>2290</v>
      </c>
      <c r="B2292" s="10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3.2" x14ac:dyDescent="0.3">
      <c r="A2293">
        <v>2291</v>
      </c>
      <c r="B2293" s="10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3.2" x14ac:dyDescent="0.3">
      <c r="A2294">
        <v>2292</v>
      </c>
      <c r="B2294" s="10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28.8" x14ac:dyDescent="0.3">
      <c r="A2295">
        <v>2293</v>
      </c>
      <c r="B2295" s="10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43.2" x14ac:dyDescent="0.3">
      <c r="A2296">
        <v>2294</v>
      </c>
      <c r="B2296" s="10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57.6" x14ac:dyDescent="0.3">
      <c r="A2297">
        <v>2295</v>
      </c>
      <c r="B2297" s="10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3.2" x14ac:dyDescent="0.3">
      <c r="A2298">
        <v>2296</v>
      </c>
      <c r="B2298" s="10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28.8" x14ac:dyDescent="0.3">
      <c r="A2299">
        <v>2297</v>
      </c>
      <c r="B2299" s="10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3.2" x14ac:dyDescent="0.3">
      <c r="A2300">
        <v>2298</v>
      </c>
      <c r="B2300" s="10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3.2" x14ac:dyDescent="0.3">
      <c r="A2301">
        <v>2299</v>
      </c>
      <c r="B2301" s="10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3.2" x14ac:dyDescent="0.3">
      <c r="A2302">
        <v>2300</v>
      </c>
      <c r="B2302" s="10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28.8" x14ac:dyDescent="0.3">
      <c r="A2303">
        <v>2301</v>
      </c>
      <c r="B2303" s="10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3.2" x14ac:dyDescent="0.3">
      <c r="A2304">
        <v>2302</v>
      </c>
      <c r="B2304" s="10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57.6" x14ac:dyDescent="0.3">
      <c r="A2305">
        <v>2303</v>
      </c>
      <c r="B2305" s="10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3.2" x14ac:dyDescent="0.3">
      <c r="A2306">
        <v>2304</v>
      </c>
      <c r="B2306" s="10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3.2" x14ac:dyDescent="0.3">
      <c r="A2307">
        <v>2305</v>
      </c>
      <c r="B2307" s="10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3.2" x14ac:dyDescent="0.3">
      <c r="A2308">
        <v>2306</v>
      </c>
      <c r="B2308" s="10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3.2" x14ac:dyDescent="0.3">
      <c r="A2309">
        <v>2307</v>
      </c>
      <c r="B2309" s="10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3.2" x14ac:dyDescent="0.3">
      <c r="A2310">
        <v>2308</v>
      </c>
      <c r="B2310" s="10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3.2" x14ac:dyDescent="0.3">
      <c r="A2311">
        <v>2309</v>
      </c>
      <c r="B2311" s="10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57.6" x14ac:dyDescent="0.3">
      <c r="A2312">
        <v>2310</v>
      </c>
      <c r="B2312" s="10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3.2" x14ac:dyDescent="0.3">
      <c r="A2313">
        <v>2311</v>
      </c>
      <c r="B2313" s="10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3.2" x14ac:dyDescent="0.3">
      <c r="A2314">
        <v>2312</v>
      </c>
      <c r="B2314" s="10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28.8" x14ac:dyDescent="0.3">
      <c r="A2315">
        <v>2313</v>
      </c>
      <c r="B2315" s="10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3.2" x14ac:dyDescent="0.3">
      <c r="A2316">
        <v>2314</v>
      </c>
      <c r="B2316" s="10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3.2" x14ac:dyDescent="0.3">
      <c r="A2317">
        <v>2315</v>
      </c>
      <c r="B2317" s="10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57.6" x14ac:dyDescent="0.3">
      <c r="A2318">
        <v>2316</v>
      </c>
      <c r="B2318" s="10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3.2" x14ac:dyDescent="0.3">
      <c r="A2319">
        <v>2317</v>
      </c>
      <c r="B2319" s="10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57.6" x14ac:dyDescent="0.3">
      <c r="A2320">
        <v>2318</v>
      </c>
      <c r="B2320" s="10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3.2" x14ac:dyDescent="0.3">
      <c r="A2321">
        <v>2319</v>
      </c>
      <c r="B2321" s="10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57.6" x14ac:dyDescent="0.3">
      <c r="A2322">
        <v>2320</v>
      </c>
      <c r="B2322" s="10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3.2" x14ac:dyDescent="0.3">
      <c r="A2323">
        <v>2321</v>
      </c>
      <c r="B2323" s="10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3.2" x14ac:dyDescent="0.3">
      <c r="A2324">
        <v>2322</v>
      </c>
      <c r="B2324" s="10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3.2" x14ac:dyDescent="0.3">
      <c r="A2325">
        <v>2323</v>
      </c>
      <c r="B2325" s="10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3.2" x14ac:dyDescent="0.3">
      <c r="A2326">
        <v>2324</v>
      </c>
      <c r="B2326" s="10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3.2" x14ac:dyDescent="0.3">
      <c r="A2327">
        <v>2325</v>
      </c>
      <c r="B2327" s="10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3.2" x14ac:dyDescent="0.3">
      <c r="A2328">
        <v>2326</v>
      </c>
      <c r="B2328" s="10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28.8" x14ac:dyDescent="0.3">
      <c r="A2329">
        <v>2327</v>
      </c>
      <c r="B2329" s="10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57.6" x14ac:dyDescent="0.3">
      <c r="A2330">
        <v>2328</v>
      </c>
      <c r="B2330" s="10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3.2" x14ac:dyDescent="0.3">
      <c r="A2331">
        <v>2329</v>
      </c>
      <c r="B2331" s="10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43.2" x14ac:dyDescent="0.3">
      <c r="A2332">
        <v>2330</v>
      </c>
      <c r="B2332" s="10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3.2" x14ac:dyDescent="0.3">
      <c r="A2333">
        <v>2331</v>
      </c>
      <c r="B2333" s="10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3.2" x14ac:dyDescent="0.3">
      <c r="A2334">
        <v>2332</v>
      </c>
      <c r="B2334" s="10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3.2" x14ac:dyDescent="0.3">
      <c r="A2335">
        <v>2333</v>
      </c>
      <c r="B2335" s="10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3.2" x14ac:dyDescent="0.3">
      <c r="A2336">
        <v>2334</v>
      </c>
      <c r="B2336" s="10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3.2" x14ac:dyDescent="0.3">
      <c r="A2337">
        <v>2335</v>
      </c>
      <c r="B2337" s="10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3.2" x14ac:dyDescent="0.3">
      <c r="A2338">
        <v>2336</v>
      </c>
      <c r="B2338" s="10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28.8" x14ac:dyDescent="0.3">
      <c r="A2339">
        <v>2337</v>
      </c>
      <c r="B2339" s="10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3.2" x14ac:dyDescent="0.3">
      <c r="A2340">
        <v>2338</v>
      </c>
      <c r="B2340" s="10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3.2" x14ac:dyDescent="0.3">
      <c r="A2341">
        <v>2339</v>
      </c>
      <c r="B2341" s="10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3.2" x14ac:dyDescent="0.3">
      <c r="A2342">
        <v>2340</v>
      </c>
      <c r="B2342" s="10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3.2" x14ac:dyDescent="0.3">
      <c r="A2343">
        <v>2341</v>
      </c>
      <c r="B2343" s="10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3.2" x14ac:dyDescent="0.3">
      <c r="A2344">
        <v>2342</v>
      </c>
      <c r="B2344" s="10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43.2" x14ac:dyDescent="0.3">
      <c r="A2345">
        <v>2343</v>
      </c>
      <c r="B2345" s="10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43.2" x14ac:dyDescent="0.3">
      <c r="A2346">
        <v>2344</v>
      </c>
      <c r="B2346" s="10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3.2" x14ac:dyDescent="0.3">
      <c r="A2347">
        <v>2345</v>
      </c>
      <c r="B2347" s="10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3.2" x14ac:dyDescent="0.3">
      <c r="A2348">
        <v>2346</v>
      </c>
      <c r="B2348" s="10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3.2" x14ac:dyDescent="0.3">
      <c r="A2349">
        <v>2347</v>
      </c>
      <c r="B2349" s="10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3.2" x14ac:dyDescent="0.3">
      <c r="A2350">
        <v>2348</v>
      </c>
      <c r="B2350" s="10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3.2" x14ac:dyDescent="0.3">
      <c r="A2351">
        <v>2349</v>
      </c>
      <c r="B2351" s="10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3.2" x14ac:dyDescent="0.3">
      <c r="A2352">
        <v>2350</v>
      </c>
      <c r="B2352" s="10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28.8" x14ac:dyDescent="0.3">
      <c r="A2353">
        <v>2351</v>
      </c>
      <c r="B2353" s="10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3.2" x14ac:dyDescent="0.3">
      <c r="A2354">
        <v>2352</v>
      </c>
      <c r="B2354" s="10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3.2" x14ac:dyDescent="0.3">
      <c r="A2355">
        <v>2353</v>
      </c>
      <c r="B2355" s="10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3.2" x14ac:dyDescent="0.3">
      <c r="A2356">
        <v>2354</v>
      </c>
      <c r="B2356" s="10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3.2" x14ac:dyDescent="0.3">
      <c r="A2357">
        <v>2355</v>
      </c>
      <c r="B2357" s="10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28.8" x14ac:dyDescent="0.3">
      <c r="A2358">
        <v>2356</v>
      </c>
      <c r="B2358" s="10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3.2" x14ac:dyDescent="0.3">
      <c r="A2359">
        <v>2357</v>
      </c>
      <c r="B2359" s="10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3.2" x14ac:dyDescent="0.3">
      <c r="A2360">
        <v>2358</v>
      </c>
      <c r="B2360" s="10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3.2" x14ac:dyDescent="0.3">
      <c r="A2361">
        <v>2359</v>
      </c>
      <c r="B2361" s="10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3.2" x14ac:dyDescent="0.3">
      <c r="A2362">
        <v>2360</v>
      </c>
      <c r="B2362" s="10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43.2" x14ac:dyDescent="0.3">
      <c r="A2363">
        <v>2361</v>
      </c>
      <c r="B2363" s="10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3.2" x14ac:dyDescent="0.3">
      <c r="A2364">
        <v>2362</v>
      </c>
      <c r="B2364" s="10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3.2" x14ac:dyDescent="0.3">
      <c r="A2365">
        <v>2363</v>
      </c>
      <c r="B2365" s="10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28.8" x14ac:dyDescent="0.3">
      <c r="A2366">
        <v>2364</v>
      </c>
      <c r="B2366" s="10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3.2" x14ac:dyDescent="0.3">
      <c r="A2367">
        <v>2365</v>
      </c>
      <c r="B2367" s="10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3.2" x14ac:dyDescent="0.3">
      <c r="A2368">
        <v>2366</v>
      </c>
      <c r="B2368" s="10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3.2" x14ac:dyDescent="0.3">
      <c r="A2369">
        <v>2367</v>
      </c>
      <c r="B2369" s="10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3.2" x14ac:dyDescent="0.3">
      <c r="A2370">
        <v>2368</v>
      </c>
      <c r="B2370" s="10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3.2" x14ac:dyDescent="0.3">
      <c r="A2371">
        <v>2369</v>
      </c>
      <c r="B2371" s="10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3.2" x14ac:dyDescent="0.3">
      <c r="A2372">
        <v>2370</v>
      </c>
      <c r="B2372" s="10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3.2" x14ac:dyDescent="0.3">
      <c r="A2373">
        <v>2371</v>
      </c>
      <c r="B2373" s="10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3.2" x14ac:dyDescent="0.3">
      <c r="A2374">
        <v>2372</v>
      </c>
      <c r="B2374" s="10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28.8" x14ac:dyDescent="0.3">
      <c r="A2375">
        <v>2373</v>
      </c>
      <c r="B2375" s="10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43.2" x14ac:dyDescent="0.3">
      <c r="A2376">
        <v>2374</v>
      </c>
      <c r="B2376" s="10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3.2" x14ac:dyDescent="0.3">
      <c r="A2377">
        <v>2375</v>
      </c>
      <c r="B2377" s="10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3.2" x14ac:dyDescent="0.3">
      <c r="A2378">
        <v>2376</v>
      </c>
      <c r="B2378" s="10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3.2" x14ac:dyDescent="0.3">
      <c r="A2379">
        <v>2377</v>
      </c>
      <c r="B2379" s="10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3.2" x14ac:dyDescent="0.3">
      <c r="A2380">
        <v>2378</v>
      </c>
      <c r="B2380" s="10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28.8" x14ac:dyDescent="0.3">
      <c r="A2381">
        <v>2379</v>
      </c>
      <c r="B2381" s="10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3.2" x14ac:dyDescent="0.3">
      <c r="A2382">
        <v>2380</v>
      </c>
      <c r="B2382" s="10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3.2" x14ac:dyDescent="0.3">
      <c r="A2383">
        <v>2381</v>
      </c>
      <c r="B2383" s="10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57.6" x14ac:dyDescent="0.3">
      <c r="A2384">
        <v>2382</v>
      </c>
      <c r="B2384" s="10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3.2" x14ac:dyDescent="0.3">
      <c r="A2385">
        <v>2383</v>
      </c>
      <c r="B2385" s="10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57.6" x14ac:dyDescent="0.3">
      <c r="A2386">
        <v>2384</v>
      </c>
      <c r="B2386" s="10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3.2" x14ac:dyDescent="0.3">
      <c r="A2387">
        <v>2385</v>
      </c>
      <c r="B2387" s="10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3.2" x14ac:dyDescent="0.3">
      <c r="A2388">
        <v>2386</v>
      </c>
      <c r="B2388" s="10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43.2" x14ac:dyDescent="0.3">
      <c r="A2389">
        <v>2387</v>
      </c>
      <c r="B2389" s="10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3.2" x14ac:dyDescent="0.3">
      <c r="A2390">
        <v>2388</v>
      </c>
      <c r="B2390" s="10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57.6" x14ac:dyDescent="0.3">
      <c r="A2391">
        <v>2389</v>
      </c>
      <c r="B2391" s="10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3.2" x14ac:dyDescent="0.3">
      <c r="A2392">
        <v>2390</v>
      </c>
      <c r="B2392" s="10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28.8" x14ac:dyDescent="0.3">
      <c r="A2393">
        <v>2391</v>
      </c>
      <c r="B2393" s="10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43.2" x14ac:dyDescent="0.3">
      <c r="A2394">
        <v>2392</v>
      </c>
      <c r="B2394" s="10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3.2" x14ac:dyDescent="0.3">
      <c r="A2395">
        <v>2393</v>
      </c>
      <c r="B2395" s="10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3.2" x14ac:dyDescent="0.3">
      <c r="A2396">
        <v>2394</v>
      </c>
      <c r="B2396" s="10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3.2" x14ac:dyDescent="0.3">
      <c r="A2397">
        <v>2395</v>
      </c>
      <c r="B2397" s="10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3.2" x14ac:dyDescent="0.3">
      <c r="A2398">
        <v>2396</v>
      </c>
      <c r="B2398" s="10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3.2" x14ac:dyDescent="0.3">
      <c r="A2399">
        <v>2397</v>
      </c>
      <c r="B2399" s="10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3.2" x14ac:dyDescent="0.3">
      <c r="A2400">
        <v>2398</v>
      </c>
      <c r="B2400" s="10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3.2" x14ac:dyDescent="0.3">
      <c r="A2401">
        <v>2399</v>
      </c>
      <c r="B2401" s="10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3.2" x14ac:dyDescent="0.3">
      <c r="A2402">
        <v>2400</v>
      </c>
      <c r="B2402" s="10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3.2" x14ac:dyDescent="0.3">
      <c r="A2403">
        <v>2401</v>
      </c>
      <c r="B2403" s="10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x14ac:dyDescent="0.3">
      <c r="A2404">
        <v>2402</v>
      </c>
      <c r="B2404" s="10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3.2" x14ac:dyDescent="0.3">
      <c r="A2405">
        <v>2403</v>
      </c>
      <c r="B2405" s="10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3.2" x14ac:dyDescent="0.3">
      <c r="A2406">
        <v>2404</v>
      </c>
      <c r="B2406" s="10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3.2" x14ac:dyDescent="0.3">
      <c r="A2407">
        <v>2405</v>
      </c>
      <c r="B2407" s="10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3.2" x14ac:dyDescent="0.3">
      <c r="A2408">
        <v>2406</v>
      </c>
      <c r="B2408" s="10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57.6" x14ac:dyDescent="0.3">
      <c r="A2409">
        <v>2407</v>
      </c>
      <c r="B2409" s="10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3.2" x14ac:dyDescent="0.3">
      <c r="A2410">
        <v>2408</v>
      </c>
      <c r="B2410" s="10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3.2" x14ac:dyDescent="0.3">
      <c r="A2411">
        <v>2409</v>
      </c>
      <c r="B2411" s="10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57.6" x14ac:dyDescent="0.3">
      <c r="A2412">
        <v>2410</v>
      </c>
      <c r="B2412" s="10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57.6" x14ac:dyDescent="0.3">
      <c r="A2413">
        <v>2411</v>
      </c>
      <c r="B2413" s="10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57.6" x14ac:dyDescent="0.3">
      <c r="A2414">
        <v>2412</v>
      </c>
      <c r="B2414" s="10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3.2" x14ac:dyDescent="0.3">
      <c r="A2415">
        <v>2413</v>
      </c>
      <c r="B2415" s="10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3.2" x14ac:dyDescent="0.3">
      <c r="A2416">
        <v>2414</v>
      </c>
      <c r="B2416" s="10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3.2" x14ac:dyDescent="0.3">
      <c r="A2417">
        <v>2415</v>
      </c>
      <c r="B2417" s="10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3.2" x14ac:dyDescent="0.3">
      <c r="A2418">
        <v>2416</v>
      </c>
      <c r="B2418" s="10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3.2" x14ac:dyDescent="0.3">
      <c r="A2419">
        <v>2417</v>
      </c>
      <c r="B2419" s="10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x14ac:dyDescent="0.3">
      <c r="A2420">
        <v>2418</v>
      </c>
      <c r="B2420" s="10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43.2" x14ac:dyDescent="0.3">
      <c r="A2421">
        <v>2419</v>
      </c>
      <c r="B2421" s="10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3.2" x14ac:dyDescent="0.3">
      <c r="A2422">
        <v>2420</v>
      </c>
      <c r="B2422" s="10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28.8" x14ac:dyDescent="0.3">
      <c r="A2423">
        <v>2421</v>
      </c>
      <c r="B2423" s="10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28.8" x14ac:dyDescent="0.3">
      <c r="A2424">
        <v>2422</v>
      </c>
      <c r="B2424" s="10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3.2" x14ac:dyDescent="0.3">
      <c r="A2425">
        <v>2423</v>
      </c>
      <c r="B2425" s="10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28.8" x14ac:dyDescent="0.3">
      <c r="A2426">
        <v>2424</v>
      </c>
      <c r="B2426" s="10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57.6" x14ac:dyDescent="0.3">
      <c r="A2427">
        <v>2425</v>
      </c>
      <c r="B2427" s="10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3.2" x14ac:dyDescent="0.3">
      <c r="A2428">
        <v>2426</v>
      </c>
      <c r="B2428" s="10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28.8" x14ac:dyDescent="0.3">
      <c r="A2429">
        <v>2427</v>
      </c>
      <c r="B2429" s="10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28.8" x14ac:dyDescent="0.3">
      <c r="A2430">
        <v>2428</v>
      </c>
      <c r="B2430" s="10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3.2" x14ac:dyDescent="0.3">
      <c r="A2431">
        <v>2429</v>
      </c>
      <c r="B2431" s="10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57.6" x14ac:dyDescent="0.3">
      <c r="A2432">
        <v>2430</v>
      </c>
      <c r="B2432" s="10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28.8" x14ac:dyDescent="0.3">
      <c r="A2433">
        <v>2431</v>
      </c>
      <c r="B2433" s="10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3.2" x14ac:dyDescent="0.3">
      <c r="A2434">
        <v>2432</v>
      </c>
      <c r="B2434" s="10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43.2" x14ac:dyDescent="0.3">
      <c r="A2435">
        <v>2433</v>
      </c>
      <c r="B2435" s="10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3.2" x14ac:dyDescent="0.3">
      <c r="A2436">
        <v>2434</v>
      </c>
      <c r="B2436" s="10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3.2" x14ac:dyDescent="0.3">
      <c r="A2437">
        <v>2435</v>
      </c>
      <c r="B2437" s="10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43.2" x14ac:dyDescent="0.3">
      <c r="A2438">
        <v>2436</v>
      </c>
      <c r="B2438" s="10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3.2" x14ac:dyDescent="0.3">
      <c r="A2439">
        <v>2437</v>
      </c>
      <c r="B2439" s="10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3.2" x14ac:dyDescent="0.3">
      <c r="A2440">
        <v>2438</v>
      </c>
      <c r="B2440" s="10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57.6" x14ac:dyDescent="0.3">
      <c r="A2441">
        <v>2439</v>
      </c>
      <c r="B2441" s="10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28.8" x14ac:dyDescent="0.3">
      <c r="A2442">
        <v>2440</v>
      </c>
      <c r="B2442" s="10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28.8" x14ac:dyDescent="0.3">
      <c r="A2443">
        <v>2441</v>
      </c>
      <c r="B2443" s="10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28.8" x14ac:dyDescent="0.3">
      <c r="A2444">
        <v>2442</v>
      </c>
      <c r="B2444" s="10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43.2" x14ac:dyDescent="0.3">
      <c r="A2445">
        <v>2443</v>
      </c>
      <c r="B2445" s="10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3.2" x14ac:dyDescent="0.3">
      <c r="A2446">
        <v>2444</v>
      </c>
      <c r="B2446" s="10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57.6" x14ac:dyDescent="0.3">
      <c r="A2447">
        <v>2445</v>
      </c>
      <c r="B2447" s="10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57.6" x14ac:dyDescent="0.3">
      <c r="A2448">
        <v>2446</v>
      </c>
      <c r="B2448" s="10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57.6" x14ac:dyDescent="0.3">
      <c r="A2449">
        <v>2447</v>
      </c>
      <c r="B2449" s="10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3.2" x14ac:dyDescent="0.3">
      <c r="A2450">
        <v>2448</v>
      </c>
      <c r="B2450" s="10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3.2" x14ac:dyDescent="0.3">
      <c r="A2451">
        <v>2449</v>
      </c>
      <c r="B2451" s="10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3.2" x14ac:dyDescent="0.3">
      <c r="A2452">
        <v>2450</v>
      </c>
      <c r="B2452" s="10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3.2" x14ac:dyDescent="0.3">
      <c r="A2453">
        <v>2451</v>
      </c>
      <c r="B2453" s="10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3.2" x14ac:dyDescent="0.3">
      <c r="A2454">
        <v>2452</v>
      </c>
      <c r="B2454" s="10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3.2" x14ac:dyDescent="0.3">
      <c r="A2455">
        <v>2453</v>
      </c>
      <c r="B2455" s="10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3.2" x14ac:dyDescent="0.3">
      <c r="A2456">
        <v>2454</v>
      </c>
      <c r="B2456" s="10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3.2" x14ac:dyDescent="0.3">
      <c r="A2457">
        <v>2455</v>
      </c>
      <c r="B2457" s="10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3.2" x14ac:dyDescent="0.3">
      <c r="A2458">
        <v>2456</v>
      </c>
      <c r="B2458" s="10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3.2" x14ac:dyDescent="0.3">
      <c r="A2459">
        <v>2457</v>
      </c>
      <c r="B2459" s="10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57.6" x14ac:dyDescent="0.3">
      <c r="A2460">
        <v>2458</v>
      </c>
      <c r="B2460" s="10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57.6" x14ac:dyDescent="0.3">
      <c r="A2461">
        <v>2459</v>
      </c>
      <c r="B2461" s="10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3.2" x14ac:dyDescent="0.3">
      <c r="A2462">
        <v>2460</v>
      </c>
      <c r="B2462" s="10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3.2" x14ac:dyDescent="0.3">
      <c r="A2463">
        <v>2461</v>
      </c>
      <c r="B2463" s="10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3.2" x14ac:dyDescent="0.3">
      <c r="A2464">
        <v>2462</v>
      </c>
      <c r="B2464" s="10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x14ac:dyDescent="0.3">
      <c r="A2465">
        <v>2463</v>
      </c>
      <c r="B2465" s="10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3.2" x14ac:dyDescent="0.3">
      <c r="A2466">
        <v>2464</v>
      </c>
      <c r="B2466" s="10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28.8" x14ac:dyDescent="0.3">
      <c r="A2467">
        <v>2465</v>
      </c>
      <c r="B2467" s="10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3.2" x14ac:dyDescent="0.3">
      <c r="A2468">
        <v>2466</v>
      </c>
      <c r="B2468" s="10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3.2" x14ac:dyDescent="0.3">
      <c r="A2469">
        <v>2467</v>
      </c>
      <c r="B2469" s="10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3.2" x14ac:dyDescent="0.3">
      <c r="A2470">
        <v>2468</v>
      </c>
      <c r="B2470" s="10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3.2" x14ac:dyDescent="0.3">
      <c r="A2471">
        <v>2469</v>
      </c>
      <c r="B2471" s="10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3.2" x14ac:dyDescent="0.3">
      <c r="A2472">
        <v>2470</v>
      </c>
      <c r="B2472" s="10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57.6" x14ac:dyDescent="0.3">
      <c r="A2473">
        <v>2471</v>
      </c>
      <c r="B2473" s="10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57.6" x14ac:dyDescent="0.3">
      <c r="A2474">
        <v>2472</v>
      </c>
      <c r="B2474" s="10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3.2" x14ac:dyDescent="0.3">
      <c r="A2475">
        <v>2473</v>
      </c>
      <c r="B2475" s="10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57.6" x14ac:dyDescent="0.3">
      <c r="A2476">
        <v>2474</v>
      </c>
      <c r="B2476" s="10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28.8" x14ac:dyDescent="0.3">
      <c r="A2477">
        <v>2475</v>
      </c>
      <c r="B2477" s="10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3.2" x14ac:dyDescent="0.3">
      <c r="A2478">
        <v>2476</v>
      </c>
      <c r="B2478" s="10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28.8" x14ac:dyDescent="0.3">
      <c r="A2479">
        <v>2477</v>
      </c>
      <c r="B2479" s="10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3.2" x14ac:dyDescent="0.3">
      <c r="A2480">
        <v>2478</v>
      </c>
      <c r="B2480" s="10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28.8" x14ac:dyDescent="0.3">
      <c r="A2481">
        <v>2479</v>
      </c>
      <c r="B2481" s="10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3.2" x14ac:dyDescent="0.3">
      <c r="A2482">
        <v>2480</v>
      </c>
      <c r="B2482" s="10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3.2" x14ac:dyDescent="0.3">
      <c r="A2483">
        <v>2481</v>
      </c>
      <c r="B2483" s="10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43.2" x14ac:dyDescent="0.3">
      <c r="A2484">
        <v>2482</v>
      </c>
      <c r="B2484" s="10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3.2" x14ac:dyDescent="0.3">
      <c r="A2485">
        <v>2483</v>
      </c>
      <c r="B2485" s="10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57.6" x14ac:dyDescent="0.3">
      <c r="A2486">
        <v>2484</v>
      </c>
      <c r="B2486" s="10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43.2" x14ac:dyDescent="0.3">
      <c r="A2487">
        <v>2485</v>
      </c>
      <c r="B2487" s="10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3.2" x14ac:dyDescent="0.3">
      <c r="A2488">
        <v>2486</v>
      </c>
      <c r="B2488" s="10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3.2" x14ac:dyDescent="0.3">
      <c r="A2489">
        <v>2487</v>
      </c>
      <c r="B2489" s="10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57.6" x14ac:dyDescent="0.3">
      <c r="A2490">
        <v>2488</v>
      </c>
      <c r="B2490" s="10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3.2" x14ac:dyDescent="0.3">
      <c r="A2491">
        <v>2489</v>
      </c>
      <c r="B2491" s="10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3.2" x14ac:dyDescent="0.3">
      <c r="A2492">
        <v>2490</v>
      </c>
      <c r="B2492" s="10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3.2" x14ac:dyDescent="0.3">
      <c r="A2493">
        <v>2491</v>
      </c>
      <c r="B2493" s="10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28.8" x14ac:dyDescent="0.3">
      <c r="A2494">
        <v>2492</v>
      </c>
      <c r="B2494" s="10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3.2" x14ac:dyDescent="0.3">
      <c r="A2495">
        <v>2493</v>
      </c>
      <c r="B2495" s="10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3.2" x14ac:dyDescent="0.3">
      <c r="A2496">
        <v>2494</v>
      </c>
      <c r="B2496" s="10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3.2" x14ac:dyDescent="0.3">
      <c r="A2497">
        <v>2495</v>
      </c>
      <c r="B2497" s="10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28.8" x14ac:dyDescent="0.3">
      <c r="A2498">
        <v>2496</v>
      </c>
      <c r="B2498" s="10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3.2" x14ac:dyDescent="0.3">
      <c r="A2499">
        <v>2497</v>
      </c>
      <c r="B2499" s="10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3.2" x14ac:dyDescent="0.3">
      <c r="A2500">
        <v>2498</v>
      </c>
      <c r="B2500" s="10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3.2" x14ac:dyDescent="0.3">
      <c r="A2501">
        <v>2499</v>
      </c>
      <c r="B2501" s="10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3.2" x14ac:dyDescent="0.3">
      <c r="A2502">
        <v>2500</v>
      </c>
      <c r="B2502" s="10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3.2" x14ac:dyDescent="0.3">
      <c r="A2503">
        <v>2501</v>
      </c>
      <c r="B2503" s="10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57.6" x14ac:dyDescent="0.3">
      <c r="A2504">
        <v>2502</v>
      </c>
      <c r="B2504" s="10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3.2" x14ac:dyDescent="0.3">
      <c r="A2505">
        <v>2503</v>
      </c>
      <c r="B2505" s="10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28.8" x14ac:dyDescent="0.3">
      <c r="A2506">
        <v>2504</v>
      </c>
      <c r="B2506" s="10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57.6" x14ac:dyDescent="0.3">
      <c r="A2507">
        <v>2505</v>
      </c>
      <c r="B2507" s="10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3.2" x14ac:dyDescent="0.3">
      <c r="A2508">
        <v>2506</v>
      </c>
      <c r="B2508" s="10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x14ac:dyDescent="0.3">
      <c r="A2509">
        <v>2507</v>
      </c>
      <c r="B2509" s="10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3.2" x14ac:dyDescent="0.3">
      <c r="A2510">
        <v>2508</v>
      </c>
      <c r="B2510" s="10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3.2" x14ac:dyDescent="0.3">
      <c r="A2511">
        <v>2509</v>
      </c>
      <c r="B2511" s="10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3.2" x14ac:dyDescent="0.3">
      <c r="A2512">
        <v>2510</v>
      </c>
      <c r="B2512" s="10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3.2" x14ac:dyDescent="0.3">
      <c r="A2513">
        <v>2511</v>
      </c>
      <c r="B2513" s="10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3.2" x14ac:dyDescent="0.3">
      <c r="A2514">
        <v>2512</v>
      </c>
      <c r="B2514" s="10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57.6" x14ac:dyDescent="0.3">
      <c r="A2515">
        <v>2513</v>
      </c>
      <c r="B2515" s="10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3.2" x14ac:dyDescent="0.3">
      <c r="A2516">
        <v>2514</v>
      </c>
      <c r="B2516" s="10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43.2" x14ac:dyDescent="0.3">
      <c r="A2517">
        <v>2515</v>
      </c>
      <c r="B2517" s="10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3.2" x14ac:dyDescent="0.3">
      <c r="A2518">
        <v>2516</v>
      </c>
      <c r="B2518" s="10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3.2" x14ac:dyDescent="0.3">
      <c r="A2519">
        <v>2517</v>
      </c>
      <c r="B2519" s="10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3.2" x14ac:dyDescent="0.3">
      <c r="A2520">
        <v>2518</v>
      </c>
      <c r="B2520" s="10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28.8" x14ac:dyDescent="0.3">
      <c r="A2521">
        <v>2519</v>
      </c>
      <c r="B2521" s="10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3.2" x14ac:dyDescent="0.3">
      <c r="A2522">
        <v>2520</v>
      </c>
      <c r="B2522" s="10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57.6" x14ac:dyDescent="0.3">
      <c r="A2523">
        <v>2521</v>
      </c>
      <c r="B2523" s="10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3.2" x14ac:dyDescent="0.3">
      <c r="A2524">
        <v>2522</v>
      </c>
      <c r="B2524" s="10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3.2" x14ac:dyDescent="0.3">
      <c r="A2525">
        <v>2523</v>
      </c>
      <c r="B2525" s="10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28.8" x14ac:dyDescent="0.3">
      <c r="A2526">
        <v>2524</v>
      </c>
      <c r="B2526" s="10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3.2" x14ac:dyDescent="0.3">
      <c r="A2527">
        <v>2525</v>
      </c>
      <c r="B2527" s="10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3.2" x14ac:dyDescent="0.3">
      <c r="A2528">
        <v>2526</v>
      </c>
      <c r="B2528" s="10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3.2" x14ac:dyDescent="0.3">
      <c r="A2529">
        <v>2527</v>
      </c>
      <c r="B2529" s="10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3.2" x14ac:dyDescent="0.3">
      <c r="A2530">
        <v>2528</v>
      </c>
      <c r="B2530" s="10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28.8" x14ac:dyDescent="0.3">
      <c r="A2531">
        <v>2529</v>
      </c>
      <c r="B2531" s="10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3.2" x14ac:dyDescent="0.3">
      <c r="A2532">
        <v>2530</v>
      </c>
      <c r="B2532" s="10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57.6" x14ac:dyDescent="0.3">
      <c r="A2533">
        <v>2531</v>
      </c>
      <c r="B2533" s="10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3.2" x14ac:dyDescent="0.3">
      <c r="A2534">
        <v>2532</v>
      </c>
      <c r="B2534" s="10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3.2" x14ac:dyDescent="0.3">
      <c r="A2535">
        <v>2533</v>
      </c>
      <c r="B2535" s="10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57.6" x14ac:dyDescent="0.3">
      <c r="A2536">
        <v>2534</v>
      </c>
      <c r="B2536" s="10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x14ac:dyDescent="0.3">
      <c r="A2537">
        <v>2535</v>
      </c>
      <c r="B2537" s="10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3.2" x14ac:dyDescent="0.3">
      <c r="A2538">
        <v>2536</v>
      </c>
      <c r="B2538" s="10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3.2" x14ac:dyDescent="0.3">
      <c r="A2539">
        <v>2537</v>
      </c>
      <c r="B2539" s="10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28.8" x14ac:dyDescent="0.3">
      <c r="A2540">
        <v>2538</v>
      </c>
      <c r="B2540" s="10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3.2" x14ac:dyDescent="0.3">
      <c r="A2541">
        <v>2539</v>
      </c>
      <c r="B2541" s="10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57.6" x14ac:dyDescent="0.3">
      <c r="A2542">
        <v>2540</v>
      </c>
      <c r="B2542" s="10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57.6" x14ac:dyDescent="0.3">
      <c r="A2543">
        <v>2541</v>
      </c>
      <c r="B2543" s="10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3.2" x14ac:dyDescent="0.3">
      <c r="A2544">
        <v>2542</v>
      </c>
      <c r="B2544" s="10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3.2" x14ac:dyDescent="0.3">
      <c r="A2545">
        <v>2543</v>
      </c>
      <c r="B2545" s="10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3.2" x14ac:dyDescent="0.3">
      <c r="A2546">
        <v>2544</v>
      </c>
      <c r="B2546" s="10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3.2" x14ac:dyDescent="0.3">
      <c r="A2547">
        <v>2545</v>
      </c>
      <c r="B2547" s="10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3.2" x14ac:dyDescent="0.3">
      <c r="A2548">
        <v>2546</v>
      </c>
      <c r="B2548" s="10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3.2" x14ac:dyDescent="0.3">
      <c r="A2549">
        <v>2547</v>
      </c>
      <c r="B2549" s="10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3.2" x14ac:dyDescent="0.3">
      <c r="A2550">
        <v>2548</v>
      </c>
      <c r="B2550" s="10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3.2" x14ac:dyDescent="0.3">
      <c r="A2551">
        <v>2549</v>
      </c>
      <c r="B2551" s="10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57.6" x14ac:dyDescent="0.3">
      <c r="A2552">
        <v>2550</v>
      </c>
      <c r="B2552" s="10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3.2" x14ac:dyDescent="0.3">
      <c r="A2553">
        <v>2551</v>
      </c>
      <c r="B2553" s="10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3.2" x14ac:dyDescent="0.3">
      <c r="A2554">
        <v>2552</v>
      </c>
      <c r="B2554" s="10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3.2" x14ac:dyDescent="0.3">
      <c r="A2555">
        <v>2553</v>
      </c>
      <c r="B2555" s="10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57.6" x14ac:dyDescent="0.3">
      <c r="A2556">
        <v>2554</v>
      </c>
      <c r="B2556" s="10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57.6" x14ac:dyDescent="0.3">
      <c r="A2557">
        <v>2555</v>
      </c>
      <c r="B2557" s="10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3.2" x14ac:dyDescent="0.3">
      <c r="A2558">
        <v>2556</v>
      </c>
      <c r="B2558" s="10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28.8" x14ac:dyDescent="0.3">
      <c r="A2559">
        <v>2557</v>
      </c>
      <c r="B2559" s="10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3.2" x14ac:dyDescent="0.3">
      <c r="A2560">
        <v>2558</v>
      </c>
      <c r="B2560" s="10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3.2" x14ac:dyDescent="0.3">
      <c r="A2561">
        <v>2559</v>
      </c>
      <c r="B2561" s="10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3.2" x14ac:dyDescent="0.3">
      <c r="A2562">
        <v>2560</v>
      </c>
      <c r="B2562" s="10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3.2" x14ac:dyDescent="0.3">
      <c r="A2563">
        <v>2561</v>
      </c>
      <c r="B2563" s="10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57.6" x14ac:dyDescent="0.3">
      <c r="A2564">
        <v>2562</v>
      </c>
      <c r="B2564" s="10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28.8" x14ac:dyDescent="0.3">
      <c r="A2565">
        <v>2563</v>
      </c>
      <c r="B2565" s="10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3.2" x14ac:dyDescent="0.3">
      <c r="A2566">
        <v>2564</v>
      </c>
      <c r="B2566" s="10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3.2" x14ac:dyDescent="0.3">
      <c r="A2567">
        <v>2565</v>
      </c>
      <c r="B2567" s="10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3.2" x14ac:dyDescent="0.3">
      <c r="A2568">
        <v>2566</v>
      </c>
      <c r="B2568" s="10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3.2" x14ac:dyDescent="0.3">
      <c r="A2569">
        <v>2567</v>
      </c>
      <c r="B2569" s="10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3.2" x14ac:dyDescent="0.3">
      <c r="A2570">
        <v>2568</v>
      </c>
      <c r="B2570" s="10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3.2" x14ac:dyDescent="0.3">
      <c r="A2571">
        <v>2569</v>
      </c>
      <c r="B2571" s="10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3.2" x14ac:dyDescent="0.3">
      <c r="A2572">
        <v>2570</v>
      </c>
      <c r="B2572" s="10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3.2" x14ac:dyDescent="0.3">
      <c r="A2573">
        <v>2571</v>
      </c>
      <c r="B2573" s="10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3.2" x14ac:dyDescent="0.3">
      <c r="A2574">
        <v>2572</v>
      </c>
      <c r="B2574" s="10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43.2" x14ac:dyDescent="0.3">
      <c r="A2575">
        <v>2573</v>
      </c>
      <c r="B2575" s="10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43.2" x14ac:dyDescent="0.3">
      <c r="A2576">
        <v>2574</v>
      </c>
      <c r="B2576" s="10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3.2" x14ac:dyDescent="0.3">
      <c r="A2577">
        <v>2575</v>
      </c>
      <c r="B2577" s="10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28.8" x14ac:dyDescent="0.3">
      <c r="A2578">
        <v>2576</v>
      </c>
      <c r="B2578" s="10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3.2" x14ac:dyDescent="0.3">
      <c r="A2579">
        <v>2577</v>
      </c>
      <c r="B2579" s="10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57.6" x14ac:dyDescent="0.3">
      <c r="A2580">
        <v>2578</v>
      </c>
      <c r="B2580" s="10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3.2" x14ac:dyDescent="0.3">
      <c r="A2581">
        <v>2579</v>
      </c>
      <c r="B2581" s="10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3.2" x14ac:dyDescent="0.3">
      <c r="A2582">
        <v>2580</v>
      </c>
      <c r="B2582" s="10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3.2" x14ac:dyDescent="0.3">
      <c r="A2583">
        <v>2581</v>
      </c>
      <c r="B2583" s="10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28.8" x14ac:dyDescent="0.3">
      <c r="A2584">
        <v>2582</v>
      </c>
      <c r="B2584" s="10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3.2" x14ac:dyDescent="0.3">
      <c r="A2585">
        <v>2583</v>
      </c>
      <c r="B2585" s="10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28.8" x14ac:dyDescent="0.3">
      <c r="A2586">
        <v>2584</v>
      </c>
      <c r="B2586" s="10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3.2" x14ac:dyDescent="0.3">
      <c r="A2587">
        <v>2585</v>
      </c>
      <c r="B2587" s="10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28.8" x14ac:dyDescent="0.3">
      <c r="A2588">
        <v>2586</v>
      </c>
      <c r="B2588" s="10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3.2" x14ac:dyDescent="0.3">
      <c r="A2589">
        <v>2587</v>
      </c>
      <c r="B2589" s="10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57.6" x14ac:dyDescent="0.3">
      <c r="A2590">
        <v>2588</v>
      </c>
      <c r="B2590" s="10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3.2" x14ac:dyDescent="0.3">
      <c r="A2591">
        <v>2589</v>
      </c>
      <c r="B2591" s="10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3.2" x14ac:dyDescent="0.3">
      <c r="A2592">
        <v>2590</v>
      </c>
      <c r="B2592" s="10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3.2" x14ac:dyDescent="0.3">
      <c r="A2593">
        <v>2591</v>
      </c>
      <c r="B2593" s="10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57.6" x14ac:dyDescent="0.3">
      <c r="A2594">
        <v>2592</v>
      </c>
      <c r="B2594" s="10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3.2" x14ac:dyDescent="0.3">
      <c r="A2595">
        <v>2593</v>
      </c>
      <c r="B2595" s="10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3.2" x14ac:dyDescent="0.3">
      <c r="A2596">
        <v>2594</v>
      </c>
      <c r="B2596" s="10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28.8" x14ac:dyDescent="0.3">
      <c r="A2597">
        <v>2595</v>
      </c>
      <c r="B2597" s="10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43.2" x14ac:dyDescent="0.3">
      <c r="A2598">
        <v>2596</v>
      </c>
      <c r="B2598" s="10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3.2" x14ac:dyDescent="0.3">
      <c r="A2599">
        <v>2597</v>
      </c>
      <c r="B2599" s="10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3.2" x14ac:dyDescent="0.3">
      <c r="A2600">
        <v>2598</v>
      </c>
      <c r="B2600" s="10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28.8" x14ac:dyDescent="0.3">
      <c r="A2601">
        <v>2599</v>
      </c>
      <c r="B2601" s="10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3.2" x14ac:dyDescent="0.3">
      <c r="A2602">
        <v>2600</v>
      </c>
      <c r="B2602" s="10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57.6" x14ac:dyDescent="0.3">
      <c r="A2603">
        <v>2601</v>
      </c>
      <c r="B2603" s="10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3.2" x14ac:dyDescent="0.3">
      <c r="A2604">
        <v>2602</v>
      </c>
      <c r="B2604" s="10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28.8" x14ac:dyDescent="0.3">
      <c r="A2605">
        <v>2603</v>
      </c>
      <c r="B2605" s="10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3.2" x14ac:dyDescent="0.3">
      <c r="A2606">
        <v>2604</v>
      </c>
      <c r="B2606" s="10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3.2" x14ac:dyDescent="0.3">
      <c r="A2607">
        <v>2605</v>
      </c>
      <c r="B2607" s="10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57.6" x14ac:dyDescent="0.3">
      <c r="A2608">
        <v>2606</v>
      </c>
      <c r="B2608" s="10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3.2" x14ac:dyDescent="0.3">
      <c r="A2609">
        <v>2607</v>
      </c>
      <c r="B2609" s="10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3.2" x14ac:dyDescent="0.3">
      <c r="A2610">
        <v>2608</v>
      </c>
      <c r="B2610" s="10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57.6" x14ac:dyDescent="0.3">
      <c r="A2611">
        <v>2609</v>
      </c>
      <c r="B2611" s="10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3.2" x14ac:dyDescent="0.3">
      <c r="A2612">
        <v>2610</v>
      </c>
      <c r="B2612" s="10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57.6" x14ac:dyDescent="0.3">
      <c r="A2613">
        <v>2611</v>
      </c>
      <c r="B2613" s="10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3.2" x14ac:dyDescent="0.3">
      <c r="A2614">
        <v>2612</v>
      </c>
      <c r="B2614" s="10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3.2" x14ac:dyDescent="0.3">
      <c r="A2615">
        <v>2613</v>
      </c>
      <c r="B2615" s="10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3.2" x14ac:dyDescent="0.3">
      <c r="A2616">
        <v>2614</v>
      </c>
      <c r="B2616" s="10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3.2" x14ac:dyDescent="0.3">
      <c r="A2617">
        <v>2615</v>
      </c>
      <c r="B2617" s="10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3.2" x14ac:dyDescent="0.3">
      <c r="A2618">
        <v>2616</v>
      </c>
      <c r="B2618" s="10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3.2" x14ac:dyDescent="0.3">
      <c r="A2619">
        <v>2617</v>
      </c>
      <c r="B2619" s="10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28.8" x14ac:dyDescent="0.3">
      <c r="A2620">
        <v>2618</v>
      </c>
      <c r="B2620" s="10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3.2" x14ac:dyDescent="0.3">
      <c r="A2621">
        <v>2619</v>
      </c>
      <c r="B2621" s="10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3.2" x14ac:dyDescent="0.3">
      <c r="A2622">
        <v>2620</v>
      </c>
      <c r="B2622" s="10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3.2" x14ac:dyDescent="0.3">
      <c r="A2623">
        <v>2621</v>
      </c>
      <c r="B2623" s="10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3.2" x14ac:dyDescent="0.3">
      <c r="A2624">
        <v>2622</v>
      </c>
      <c r="B2624" s="10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3.2" x14ac:dyDescent="0.3">
      <c r="A2625">
        <v>2623</v>
      </c>
      <c r="B2625" s="10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3.2" x14ac:dyDescent="0.3">
      <c r="A2626">
        <v>2624</v>
      </c>
      <c r="B2626" s="10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57.6" x14ac:dyDescent="0.3">
      <c r="A2627">
        <v>2625</v>
      </c>
      <c r="B2627" s="10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3.2" x14ac:dyDescent="0.3">
      <c r="A2628">
        <v>2626</v>
      </c>
      <c r="B2628" s="10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3.2" x14ac:dyDescent="0.3">
      <c r="A2629">
        <v>2627</v>
      </c>
      <c r="B2629" s="10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3.2" x14ac:dyDescent="0.3">
      <c r="A2630">
        <v>2628</v>
      </c>
      <c r="B2630" s="10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28.8" x14ac:dyDescent="0.3">
      <c r="A2631">
        <v>2629</v>
      </c>
      <c r="B2631" s="10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3.2" x14ac:dyDescent="0.3">
      <c r="A2632">
        <v>2630</v>
      </c>
      <c r="B2632" s="10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3.2" x14ac:dyDescent="0.3">
      <c r="A2633">
        <v>2631</v>
      </c>
      <c r="B2633" s="10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3.2" x14ac:dyDescent="0.3">
      <c r="A2634">
        <v>2632</v>
      </c>
      <c r="B2634" s="10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3.2" x14ac:dyDescent="0.3">
      <c r="A2635">
        <v>2633</v>
      </c>
      <c r="B2635" s="10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3.2" x14ac:dyDescent="0.3">
      <c r="A2636">
        <v>2634</v>
      </c>
      <c r="B2636" s="10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3.2" x14ac:dyDescent="0.3">
      <c r="A2637">
        <v>2635</v>
      </c>
      <c r="B2637" s="10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57.6" x14ac:dyDescent="0.3">
      <c r="A2638">
        <v>2636</v>
      </c>
      <c r="B2638" s="10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28.8" x14ac:dyDescent="0.3">
      <c r="A2639">
        <v>2637</v>
      </c>
      <c r="B2639" s="10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3.2" x14ac:dyDescent="0.3">
      <c r="A2640">
        <v>2638</v>
      </c>
      <c r="B2640" s="10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3.2" x14ac:dyDescent="0.3">
      <c r="A2641">
        <v>2639</v>
      </c>
      <c r="B2641" s="10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57.6" x14ac:dyDescent="0.3">
      <c r="A2642">
        <v>2640</v>
      </c>
      <c r="B2642" s="10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28.8" x14ac:dyDescent="0.3">
      <c r="A2643">
        <v>2641</v>
      </c>
      <c r="B2643" s="10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57.6" x14ac:dyDescent="0.3">
      <c r="A2644">
        <v>2642</v>
      </c>
      <c r="B2644" s="10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43.2" x14ac:dyDescent="0.3">
      <c r="A2645">
        <v>2643</v>
      </c>
      <c r="B2645" s="10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3.2" x14ac:dyDescent="0.3">
      <c r="A2646">
        <v>2644</v>
      </c>
      <c r="B2646" s="10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3.2" x14ac:dyDescent="0.3">
      <c r="A2647">
        <v>2645</v>
      </c>
      <c r="B2647" s="10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3.2" x14ac:dyDescent="0.3">
      <c r="A2648">
        <v>2646</v>
      </c>
      <c r="B2648" s="10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3.2" x14ac:dyDescent="0.3">
      <c r="A2649">
        <v>2647</v>
      </c>
      <c r="B2649" s="10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57.6" x14ac:dyDescent="0.3">
      <c r="A2650">
        <v>2648</v>
      </c>
      <c r="B2650" s="10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28.8" x14ac:dyDescent="0.3">
      <c r="A2651">
        <v>2649</v>
      </c>
      <c r="B2651" s="10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57.6" x14ac:dyDescent="0.3">
      <c r="A2652">
        <v>2650</v>
      </c>
      <c r="B2652" s="10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3.2" x14ac:dyDescent="0.3">
      <c r="A2653">
        <v>2651</v>
      </c>
      <c r="B2653" s="10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3.2" x14ac:dyDescent="0.3">
      <c r="A2654">
        <v>2652</v>
      </c>
      <c r="B2654" s="10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3.2" x14ac:dyDescent="0.3">
      <c r="A2655">
        <v>2653</v>
      </c>
      <c r="B2655" s="10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3.2" x14ac:dyDescent="0.3">
      <c r="A2656">
        <v>2654</v>
      </c>
      <c r="B2656" s="10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x14ac:dyDescent="0.3">
      <c r="A2657">
        <v>2655</v>
      </c>
      <c r="B2657" s="10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28.8" x14ac:dyDescent="0.3">
      <c r="A2658">
        <v>2656</v>
      </c>
      <c r="B2658" s="10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3.2" x14ac:dyDescent="0.3">
      <c r="A2659">
        <v>2657</v>
      </c>
      <c r="B2659" s="10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3.2" x14ac:dyDescent="0.3">
      <c r="A2660">
        <v>2658</v>
      </c>
      <c r="B2660" s="10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x14ac:dyDescent="0.3">
      <c r="A2661">
        <v>2659</v>
      </c>
      <c r="B2661" s="10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57.6" x14ac:dyDescent="0.3">
      <c r="A2662">
        <v>2660</v>
      </c>
      <c r="B2662" s="10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3.2" x14ac:dyDescent="0.3">
      <c r="A2663">
        <v>2661</v>
      </c>
      <c r="B2663" s="10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3.2" x14ac:dyDescent="0.3">
      <c r="A2664">
        <v>2662</v>
      </c>
      <c r="B2664" s="10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3.2" x14ac:dyDescent="0.3">
      <c r="A2665">
        <v>2663</v>
      </c>
      <c r="B2665" s="10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3.2" x14ac:dyDescent="0.3">
      <c r="A2666">
        <v>2664</v>
      </c>
      <c r="B2666" s="10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3.2" x14ac:dyDescent="0.3">
      <c r="A2667">
        <v>2665</v>
      </c>
      <c r="B2667" s="10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3.2" x14ac:dyDescent="0.3">
      <c r="A2668">
        <v>2666</v>
      </c>
      <c r="B2668" s="10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57.6" x14ac:dyDescent="0.3">
      <c r="A2669">
        <v>2667</v>
      </c>
      <c r="B2669" s="10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28.8" x14ac:dyDescent="0.3">
      <c r="A2670">
        <v>2668</v>
      </c>
      <c r="B2670" s="10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3.2" x14ac:dyDescent="0.3">
      <c r="A2671">
        <v>2669</v>
      </c>
      <c r="B2671" s="10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3.2" x14ac:dyDescent="0.3">
      <c r="A2672">
        <v>2670</v>
      </c>
      <c r="B2672" s="10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3.2" x14ac:dyDescent="0.3">
      <c r="A2673">
        <v>2671</v>
      </c>
      <c r="B2673" s="10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43.2" x14ac:dyDescent="0.3">
      <c r="A2674">
        <v>2672</v>
      </c>
      <c r="B2674" s="10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43.2" x14ac:dyDescent="0.3">
      <c r="A2675">
        <v>2673</v>
      </c>
      <c r="B2675" s="10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57.6" x14ac:dyDescent="0.3">
      <c r="A2676">
        <v>2674</v>
      </c>
      <c r="B2676" s="10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57.6" x14ac:dyDescent="0.3">
      <c r="A2677">
        <v>2675</v>
      </c>
      <c r="B2677" s="10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3.2" x14ac:dyDescent="0.3">
      <c r="A2678">
        <v>2676</v>
      </c>
      <c r="B2678" s="10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3.2" x14ac:dyDescent="0.3">
      <c r="A2679">
        <v>2677</v>
      </c>
      <c r="B2679" s="10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3.2" x14ac:dyDescent="0.3">
      <c r="A2680">
        <v>2678</v>
      </c>
      <c r="B2680" s="10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57.6" x14ac:dyDescent="0.3">
      <c r="A2681">
        <v>2679</v>
      </c>
      <c r="B2681" s="10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x14ac:dyDescent="0.3">
      <c r="A2682">
        <v>2680</v>
      </c>
      <c r="B2682" s="10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3.2" x14ac:dyDescent="0.3">
      <c r="A2683">
        <v>2681</v>
      </c>
      <c r="B2683" s="10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3.2" x14ac:dyDescent="0.3">
      <c r="A2684">
        <v>2682</v>
      </c>
      <c r="B2684" s="10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3.2" x14ac:dyDescent="0.3">
      <c r="A2685">
        <v>2683</v>
      </c>
      <c r="B2685" s="10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3.2" x14ac:dyDescent="0.3">
      <c r="A2686">
        <v>2684</v>
      </c>
      <c r="B2686" s="10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3.2" x14ac:dyDescent="0.3">
      <c r="A2687">
        <v>2685</v>
      </c>
      <c r="B2687" s="10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3.2" x14ac:dyDescent="0.3">
      <c r="A2688">
        <v>2686</v>
      </c>
      <c r="B2688" s="10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3.2" x14ac:dyDescent="0.3">
      <c r="A2689">
        <v>2687</v>
      </c>
      <c r="B2689" s="10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28.8" x14ac:dyDescent="0.3">
      <c r="A2690">
        <v>2688</v>
      </c>
      <c r="B2690" s="10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3.2" x14ac:dyDescent="0.3">
      <c r="A2691">
        <v>2689</v>
      </c>
      <c r="B2691" s="10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57.6" x14ac:dyDescent="0.3">
      <c r="A2692">
        <v>2690</v>
      </c>
      <c r="B2692" s="10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28.8" x14ac:dyDescent="0.3">
      <c r="A2693">
        <v>2691</v>
      </c>
      <c r="B2693" s="10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3.2" x14ac:dyDescent="0.3">
      <c r="A2694">
        <v>2692</v>
      </c>
      <c r="B2694" s="10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3.2" x14ac:dyDescent="0.3">
      <c r="A2695">
        <v>2693</v>
      </c>
      <c r="B2695" s="10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57.6" x14ac:dyDescent="0.3">
      <c r="A2696">
        <v>2694</v>
      </c>
      <c r="B2696" s="10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3.2" x14ac:dyDescent="0.3">
      <c r="A2697">
        <v>2695</v>
      </c>
      <c r="B2697" s="10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57.6" x14ac:dyDescent="0.3">
      <c r="A2698">
        <v>2696</v>
      </c>
      <c r="B2698" s="10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3.2" x14ac:dyDescent="0.3">
      <c r="A2699">
        <v>2697</v>
      </c>
      <c r="B2699" s="10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3.2" x14ac:dyDescent="0.3">
      <c r="A2700">
        <v>2698</v>
      </c>
      <c r="B2700" s="10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3.2" x14ac:dyDescent="0.3">
      <c r="A2701">
        <v>2699</v>
      </c>
      <c r="B2701" s="10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3.2" x14ac:dyDescent="0.3">
      <c r="A2702">
        <v>2700</v>
      </c>
      <c r="B2702" s="10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3.2" x14ac:dyDescent="0.3">
      <c r="A2703">
        <v>2701</v>
      </c>
      <c r="B2703" s="10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3.2" x14ac:dyDescent="0.3">
      <c r="A2704">
        <v>2702</v>
      </c>
      <c r="B2704" s="10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28.8" x14ac:dyDescent="0.3">
      <c r="A2705">
        <v>2703</v>
      </c>
      <c r="B2705" s="10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3.2" x14ac:dyDescent="0.3">
      <c r="A2706">
        <v>2704</v>
      </c>
      <c r="B2706" s="10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28.8" x14ac:dyDescent="0.3">
      <c r="A2707">
        <v>2705</v>
      </c>
      <c r="B2707" s="10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3.2" x14ac:dyDescent="0.3">
      <c r="A2708">
        <v>2706</v>
      </c>
      <c r="B2708" s="10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3.2" x14ac:dyDescent="0.3">
      <c r="A2709">
        <v>2707</v>
      </c>
      <c r="B2709" s="10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3.2" x14ac:dyDescent="0.3">
      <c r="A2710">
        <v>2708</v>
      </c>
      <c r="B2710" s="10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3.2" x14ac:dyDescent="0.3">
      <c r="A2711">
        <v>2709</v>
      </c>
      <c r="B2711" s="10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28.8" x14ac:dyDescent="0.3">
      <c r="A2712">
        <v>2710</v>
      </c>
      <c r="B2712" s="10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3.2" x14ac:dyDescent="0.3">
      <c r="A2713">
        <v>2711</v>
      </c>
      <c r="B2713" s="10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3.2" x14ac:dyDescent="0.3">
      <c r="A2714">
        <v>2712</v>
      </c>
      <c r="B2714" s="10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43.2" x14ac:dyDescent="0.3">
      <c r="A2715">
        <v>2713</v>
      </c>
      <c r="B2715" s="10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28.8" x14ac:dyDescent="0.3">
      <c r="A2716">
        <v>2714</v>
      </c>
      <c r="B2716" s="10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3.2" x14ac:dyDescent="0.3">
      <c r="A2717">
        <v>2715</v>
      </c>
      <c r="B2717" s="10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2" x14ac:dyDescent="0.3">
      <c r="A2718">
        <v>2716</v>
      </c>
      <c r="B2718" s="10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3.2" x14ac:dyDescent="0.3">
      <c r="A2719">
        <v>2717</v>
      </c>
      <c r="B2719" s="10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3.2" x14ac:dyDescent="0.3">
      <c r="A2720">
        <v>2718</v>
      </c>
      <c r="B2720" s="10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43.2" x14ac:dyDescent="0.3">
      <c r="A2721">
        <v>2719</v>
      </c>
      <c r="B2721" s="10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3.2" x14ac:dyDescent="0.3">
      <c r="A2722">
        <v>2720</v>
      </c>
      <c r="B2722" s="10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3.2" x14ac:dyDescent="0.3">
      <c r="A2723">
        <v>2721</v>
      </c>
      <c r="B2723" s="10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3.2" x14ac:dyDescent="0.3">
      <c r="A2724">
        <v>2722</v>
      </c>
      <c r="B2724" s="10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43.2" x14ac:dyDescent="0.3">
      <c r="A2725">
        <v>2723</v>
      </c>
      <c r="B2725" s="10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3.2" x14ac:dyDescent="0.3">
      <c r="A2726">
        <v>2724</v>
      </c>
      <c r="B2726" s="10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3.2" x14ac:dyDescent="0.3">
      <c r="A2727">
        <v>2725</v>
      </c>
      <c r="B2727" s="10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x14ac:dyDescent="0.3">
      <c r="A2728">
        <v>2726</v>
      </c>
      <c r="B2728" s="10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3.2" x14ac:dyDescent="0.3">
      <c r="A2729">
        <v>2727</v>
      </c>
      <c r="B2729" s="10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28.8" x14ac:dyDescent="0.3">
      <c r="A2730">
        <v>2728</v>
      </c>
      <c r="B2730" s="10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28.8" x14ac:dyDescent="0.3">
      <c r="A2731">
        <v>2729</v>
      </c>
      <c r="B2731" s="10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3.2" x14ac:dyDescent="0.3">
      <c r="A2732">
        <v>2730</v>
      </c>
      <c r="B2732" s="10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57.6" x14ac:dyDescent="0.3">
      <c r="A2733">
        <v>2731</v>
      </c>
      <c r="B2733" s="10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3.2" x14ac:dyDescent="0.3">
      <c r="A2734">
        <v>2732</v>
      </c>
      <c r="B2734" s="10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43.2" x14ac:dyDescent="0.3">
      <c r="A2735">
        <v>2733</v>
      </c>
      <c r="B2735" s="10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3.2" x14ac:dyDescent="0.3">
      <c r="A2736">
        <v>2734</v>
      </c>
      <c r="B2736" s="10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3.2" x14ac:dyDescent="0.3">
      <c r="A2737">
        <v>2735</v>
      </c>
      <c r="B2737" s="10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57.6" x14ac:dyDescent="0.3">
      <c r="A2738">
        <v>2736</v>
      </c>
      <c r="B2738" s="10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3.2" x14ac:dyDescent="0.3">
      <c r="A2739">
        <v>2737</v>
      </c>
      <c r="B2739" s="10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3.2" x14ac:dyDescent="0.3">
      <c r="A2740">
        <v>2738</v>
      </c>
      <c r="B2740" s="10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3.2" x14ac:dyDescent="0.3">
      <c r="A2741">
        <v>2739</v>
      </c>
      <c r="B2741" s="10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3.2" x14ac:dyDescent="0.3">
      <c r="A2742">
        <v>2740</v>
      </c>
      <c r="B2742" s="10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28.8" x14ac:dyDescent="0.3">
      <c r="A2743">
        <v>2741</v>
      </c>
      <c r="B2743" s="10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3.2" x14ac:dyDescent="0.3">
      <c r="A2744">
        <v>2742</v>
      </c>
      <c r="B2744" s="10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57.6" x14ac:dyDescent="0.3">
      <c r="A2745">
        <v>2743</v>
      </c>
      <c r="B2745" s="10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3.2" x14ac:dyDescent="0.3">
      <c r="A2746">
        <v>2744</v>
      </c>
      <c r="B2746" s="10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3.2" x14ac:dyDescent="0.3">
      <c r="A2747">
        <v>2745</v>
      </c>
      <c r="B2747" s="10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3.2" x14ac:dyDescent="0.3">
      <c r="A2748">
        <v>2746</v>
      </c>
      <c r="B2748" s="10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3.2" x14ac:dyDescent="0.3">
      <c r="A2749">
        <v>2747</v>
      </c>
      <c r="B2749" s="10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3.2" x14ac:dyDescent="0.3">
      <c r="A2750">
        <v>2748</v>
      </c>
      <c r="B2750" s="10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28.8" x14ac:dyDescent="0.3">
      <c r="A2751">
        <v>2749</v>
      </c>
      <c r="B2751" s="10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3.2" x14ac:dyDescent="0.3">
      <c r="A2752">
        <v>2750</v>
      </c>
      <c r="B2752" s="10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3.2" x14ac:dyDescent="0.3">
      <c r="A2753">
        <v>2751</v>
      </c>
      <c r="B2753" s="10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3.2" x14ac:dyDescent="0.3">
      <c r="A2754">
        <v>2752</v>
      </c>
      <c r="B2754" s="10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3.2" x14ac:dyDescent="0.3">
      <c r="A2755">
        <v>2753</v>
      </c>
      <c r="B2755" s="10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3.2" x14ac:dyDescent="0.3">
      <c r="A2756">
        <v>2754</v>
      </c>
      <c r="B2756" s="10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3.2" x14ac:dyDescent="0.3">
      <c r="A2757">
        <v>2755</v>
      </c>
      <c r="B2757" s="10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3.2" x14ac:dyDescent="0.3">
      <c r="A2758">
        <v>2756</v>
      </c>
      <c r="B2758" s="10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28.8" x14ac:dyDescent="0.3">
      <c r="A2759">
        <v>2757</v>
      </c>
      <c r="B2759" s="10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57.6" x14ac:dyDescent="0.3">
      <c r="A2760">
        <v>2758</v>
      </c>
      <c r="B2760" s="10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3.2" x14ac:dyDescent="0.3">
      <c r="A2761">
        <v>2759</v>
      </c>
      <c r="B2761" s="10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43.2" x14ac:dyDescent="0.3">
      <c r="A2762">
        <v>2760</v>
      </c>
      <c r="B2762" s="10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28.8" x14ac:dyDescent="0.3">
      <c r="A2763">
        <v>2761</v>
      </c>
      <c r="B2763" s="10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3.2" x14ac:dyDescent="0.3">
      <c r="A2764">
        <v>2762</v>
      </c>
      <c r="B2764" s="10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28.8" x14ac:dyDescent="0.3">
      <c r="A2765">
        <v>2763</v>
      </c>
      <c r="B2765" s="10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3.2" x14ac:dyDescent="0.3">
      <c r="A2766">
        <v>2764</v>
      </c>
      <c r="B2766" s="10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3.2" x14ac:dyDescent="0.3">
      <c r="A2767">
        <v>2765</v>
      </c>
      <c r="B2767" s="10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3.2" x14ac:dyDescent="0.3">
      <c r="A2768">
        <v>2766</v>
      </c>
      <c r="B2768" s="10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3.2" x14ac:dyDescent="0.3">
      <c r="A2769">
        <v>2767</v>
      </c>
      <c r="B2769" s="10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3.2" x14ac:dyDescent="0.3">
      <c r="A2770">
        <v>2768</v>
      </c>
      <c r="B2770" s="10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3.2" x14ac:dyDescent="0.3">
      <c r="A2771">
        <v>2769</v>
      </c>
      <c r="B2771" s="10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3.2" x14ac:dyDescent="0.3">
      <c r="A2772">
        <v>2770</v>
      </c>
      <c r="B2772" s="10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3.2" x14ac:dyDescent="0.3">
      <c r="A2773">
        <v>2771</v>
      </c>
      <c r="B2773" s="10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3.2" x14ac:dyDescent="0.3">
      <c r="A2774">
        <v>2772</v>
      </c>
      <c r="B2774" s="10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3.2" x14ac:dyDescent="0.3">
      <c r="A2775">
        <v>2773</v>
      </c>
      <c r="B2775" s="10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3.2" x14ac:dyDescent="0.3">
      <c r="A2776">
        <v>2774</v>
      </c>
      <c r="B2776" s="10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3.2" x14ac:dyDescent="0.3">
      <c r="A2777">
        <v>2775</v>
      </c>
      <c r="B2777" s="10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57.6" x14ac:dyDescent="0.3">
      <c r="A2778">
        <v>2776</v>
      </c>
      <c r="B2778" s="10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3.2" x14ac:dyDescent="0.3">
      <c r="A2779">
        <v>2777</v>
      </c>
      <c r="B2779" s="10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57.6" x14ac:dyDescent="0.3">
      <c r="A2780">
        <v>2778</v>
      </c>
      <c r="B2780" s="10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3.2" x14ac:dyDescent="0.3">
      <c r="A2781">
        <v>2779</v>
      </c>
      <c r="B2781" s="10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28.8" x14ac:dyDescent="0.3">
      <c r="A2782">
        <v>2780</v>
      </c>
      <c r="B2782" s="10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3.2" x14ac:dyDescent="0.3">
      <c r="A2783">
        <v>2781</v>
      </c>
      <c r="B2783" s="10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28.8" x14ac:dyDescent="0.3">
      <c r="A2784">
        <v>2782</v>
      </c>
      <c r="B2784" s="10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3.2" x14ac:dyDescent="0.3">
      <c r="A2785">
        <v>2783</v>
      </c>
      <c r="B2785" s="10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3.2" x14ac:dyDescent="0.3">
      <c r="A2786">
        <v>2784</v>
      </c>
      <c r="B2786" s="10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3.2" x14ac:dyDescent="0.3">
      <c r="A2787">
        <v>2785</v>
      </c>
      <c r="B2787" s="10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28.8" x14ac:dyDescent="0.3">
      <c r="A2788">
        <v>2786</v>
      </c>
      <c r="B2788" s="10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3.2" x14ac:dyDescent="0.3">
      <c r="A2789">
        <v>2787</v>
      </c>
      <c r="B2789" s="10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3.2" x14ac:dyDescent="0.3">
      <c r="A2790">
        <v>2788</v>
      </c>
      <c r="B2790" s="10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28.8" x14ac:dyDescent="0.3">
      <c r="A2791">
        <v>2789</v>
      </c>
      <c r="B2791" s="10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3.2" x14ac:dyDescent="0.3">
      <c r="A2792">
        <v>2790</v>
      </c>
      <c r="B2792" s="10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43.2" x14ac:dyDescent="0.3">
      <c r="A2793">
        <v>2791</v>
      </c>
      <c r="B2793" s="10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3.2" x14ac:dyDescent="0.3">
      <c r="A2794">
        <v>2792</v>
      </c>
      <c r="B2794" s="10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57.6" x14ac:dyDescent="0.3">
      <c r="A2795">
        <v>2793</v>
      </c>
      <c r="B2795" s="10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57.6" x14ac:dyDescent="0.3">
      <c r="A2796">
        <v>2794</v>
      </c>
      <c r="B2796" s="10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3.2" x14ac:dyDescent="0.3">
      <c r="A2797">
        <v>2795</v>
      </c>
      <c r="B2797" s="10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3.2" x14ac:dyDescent="0.3">
      <c r="A2798">
        <v>2796</v>
      </c>
      <c r="B2798" s="10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3.2" x14ac:dyDescent="0.3">
      <c r="A2799">
        <v>2797</v>
      </c>
      <c r="B2799" s="10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43.2" x14ac:dyDescent="0.3">
      <c r="A2800">
        <v>2798</v>
      </c>
      <c r="B2800" s="10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43.2" x14ac:dyDescent="0.3">
      <c r="A2801">
        <v>2799</v>
      </c>
      <c r="B2801" s="10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3.2" x14ac:dyDescent="0.3">
      <c r="A2802">
        <v>2800</v>
      </c>
      <c r="B2802" s="10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3.2" x14ac:dyDescent="0.3">
      <c r="A2803">
        <v>2801</v>
      </c>
      <c r="B2803" s="10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3.2" x14ac:dyDescent="0.3">
      <c r="A2804">
        <v>2802</v>
      </c>
      <c r="B2804" s="10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3.2" x14ac:dyDescent="0.3">
      <c r="A2805">
        <v>2803</v>
      </c>
      <c r="B2805" s="10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3.2" x14ac:dyDescent="0.3">
      <c r="A2806">
        <v>2804</v>
      </c>
      <c r="B2806" s="10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57.6" x14ac:dyDescent="0.3">
      <c r="A2807">
        <v>2805</v>
      </c>
      <c r="B2807" s="10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3.2" x14ac:dyDescent="0.3">
      <c r="A2808">
        <v>2806</v>
      </c>
      <c r="B2808" s="10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x14ac:dyDescent="0.3">
      <c r="A2809">
        <v>2807</v>
      </c>
      <c r="B2809" s="10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43.2" x14ac:dyDescent="0.3">
      <c r="A2810">
        <v>2808</v>
      </c>
      <c r="B2810" s="10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3.2" x14ac:dyDescent="0.3">
      <c r="A2811">
        <v>2809</v>
      </c>
      <c r="B2811" s="10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3.2" x14ac:dyDescent="0.3">
      <c r="A2812">
        <v>2810</v>
      </c>
      <c r="B2812" s="10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3.2" x14ac:dyDescent="0.3">
      <c r="A2813">
        <v>2811</v>
      </c>
      <c r="B2813" s="10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3.2" x14ac:dyDescent="0.3">
      <c r="A2814">
        <v>2812</v>
      </c>
      <c r="B2814" s="10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3.2" x14ac:dyDescent="0.3">
      <c r="A2815">
        <v>2813</v>
      </c>
      <c r="B2815" s="10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3.2" x14ac:dyDescent="0.3">
      <c r="A2816">
        <v>2814</v>
      </c>
      <c r="B2816" s="10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3.2" x14ac:dyDescent="0.3">
      <c r="A2817">
        <v>2815</v>
      </c>
      <c r="B2817" s="10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3.2" x14ac:dyDescent="0.3">
      <c r="A2818">
        <v>2816</v>
      </c>
      <c r="B2818" s="10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43.2" x14ac:dyDescent="0.3">
      <c r="A2819">
        <v>2817</v>
      </c>
      <c r="B2819" s="10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3.2" x14ac:dyDescent="0.3">
      <c r="A2820">
        <v>2818</v>
      </c>
      <c r="B2820" s="10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3.2" x14ac:dyDescent="0.3">
      <c r="A2821">
        <v>2819</v>
      </c>
      <c r="B2821" s="10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3.2" x14ac:dyDescent="0.3">
      <c r="A2822">
        <v>2820</v>
      </c>
      <c r="B2822" s="10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57.6" x14ac:dyDescent="0.3">
      <c r="A2823">
        <v>2821</v>
      </c>
      <c r="B2823" s="10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57.6" x14ac:dyDescent="0.3">
      <c r="A2824">
        <v>2822</v>
      </c>
      <c r="B2824" s="10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57.6" x14ac:dyDescent="0.3">
      <c r="A2825">
        <v>2823</v>
      </c>
      <c r="B2825" s="10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3.2" x14ac:dyDescent="0.3">
      <c r="A2826">
        <v>2824</v>
      </c>
      <c r="B2826" s="10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57.6" x14ac:dyDescent="0.3">
      <c r="A2827">
        <v>2825</v>
      </c>
      <c r="B2827" s="10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57.6" x14ac:dyDescent="0.3">
      <c r="A2828">
        <v>2826</v>
      </c>
      <c r="B2828" s="10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57.6" x14ac:dyDescent="0.3">
      <c r="A2829">
        <v>2827</v>
      </c>
      <c r="B2829" s="10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3.2" x14ac:dyDescent="0.3">
      <c r="A2830">
        <v>2828</v>
      </c>
      <c r="B2830" s="10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3.2" x14ac:dyDescent="0.3">
      <c r="A2831">
        <v>2829</v>
      </c>
      <c r="B2831" s="10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28.8" x14ac:dyDescent="0.3">
      <c r="A2832">
        <v>2830</v>
      </c>
      <c r="B2832" s="10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3.2" x14ac:dyDescent="0.3">
      <c r="A2833">
        <v>2831</v>
      </c>
      <c r="B2833" s="10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43.2" x14ac:dyDescent="0.3">
      <c r="A2834">
        <v>2832</v>
      </c>
      <c r="B2834" s="10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3">
      <c r="A2835">
        <v>2833</v>
      </c>
      <c r="B2835" s="10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3.2" x14ac:dyDescent="0.3">
      <c r="A2836">
        <v>2834</v>
      </c>
      <c r="B2836" s="10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3.2" x14ac:dyDescent="0.3">
      <c r="A2837">
        <v>2835</v>
      </c>
      <c r="B2837" s="10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57.6" x14ac:dyDescent="0.3">
      <c r="A2838">
        <v>2836</v>
      </c>
      <c r="B2838" s="10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57.6" x14ac:dyDescent="0.3">
      <c r="A2839">
        <v>2837</v>
      </c>
      <c r="B2839" s="10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3.2" x14ac:dyDescent="0.3">
      <c r="A2840">
        <v>2838</v>
      </c>
      <c r="B2840" s="10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3.2" x14ac:dyDescent="0.3">
      <c r="A2841">
        <v>2839</v>
      </c>
      <c r="B2841" s="10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57.6" x14ac:dyDescent="0.3">
      <c r="A2842">
        <v>2840</v>
      </c>
      <c r="B2842" s="10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43.2" x14ac:dyDescent="0.3">
      <c r="A2843">
        <v>2841</v>
      </c>
      <c r="B2843" s="10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3.2" x14ac:dyDescent="0.3">
      <c r="A2844">
        <v>2842</v>
      </c>
      <c r="B2844" s="10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3.2" x14ac:dyDescent="0.3">
      <c r="A2845">
        <v>2843</v>
      </c>
      <c r="B2845" s="10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3.2" x14ac:dyDescent="0.3">
      <c r="A2846">
        <v>2844</v>
      </c>
      <c r="B2846" s="10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3.2" x14ac:dyDescent="0.3">
      <c r="A2847">
        <v>2845</v>
      </c>
      <c r="B2847" s="10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57.6" x14ac:dyDescent="0.3">
      <c r="A2848">
        <v>2846</v>
      </c>
      <c r="B2848" s="10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3.2" x14ac:dyDescent="0.3">
      <c r="A2849">
        <v>2847</v>
      </c>
      <c r="B2849" s="10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57.6" x14ac:dyDescent="0.3">
      <c r="A2850">
        <v>2848</v>
      </c>
      <c r="B2850" s="10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3.2" x14ac:dyDescent="0.3">
      <c r="A2851">
        <v>2849</v>
      </c>
      <c r="B2851" s="10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3.2" x14ac:dyDescent="0.3">
      <c r="A2852">
        <v>2850</v>
      </c>
      <c r="B2852" s="10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3.2" x14ac:dyDescent="0.3">
      <c r="A2853">
        <v>2851</v>
      </c>
      <c r="B2853" s="10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3.2" x14ac:dyDescent="0.3">
      <c r="A2854">
        <v>2852</v>
      </c>
      <c r="B2854" s="10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3.2" x14ac:dyDescent="0.3">
      <c r="A2855">
        <v>2853</v>
      </c>
      <c r="B2855" s="10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3.2" x14ac:dyDescent="0.3">
      <c r="A2856">
        <v>2854</v>
      </c>
      <c r="B2856" s="10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57.6" x14ac:dyDescent="0.3">
      <c r="A2857">
        <v>2855</v>
      </c>
      <c r="B2857" s="10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3.2" x14ac:dyDescent="0.3">
      <c r="A2858">
        <v>2856</v>
      </c>
      <c r="B2858" s="10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57.6" x14ac:dyDescent="0.3">
      <c r="A2859">
        <v>2857</v>
      </c>
      <c r="B2859" s="10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3.2" x14ac:dyDescent="0.3">
      <c r="A2860">
        <v>2858</v>
      </c>
      <c r="B2860" s="10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3.2" x14ac:dyDescent="0.3">
      <c r="A2861">
        <v>2859</v>
      </c>
      <c r="B2861" s="10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57.6" x14ac:dyDescent="0.3">
      <c r="A2862">
        <v>2860</v>
      </c>
      <c r="B2862" s="10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3.2" x14ac:dyDescent="0.3">
      <c r="A2863">
        <v>2861</v>
      </c>
      <c r="B2863" s="10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3.2" x14ac:dyDescent="0.3">
      <c r="A2864">
        <v>2862</v>
      </c>
      <c r="B2864" s="10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3.2" x14ac:dyDescent="0.3">
      <c r="A2865">
        <v>2863</v>
      </c>
      <c r="B2865" s="10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x14ac:dyDescent="0.3">
      <c r="A2866">
        <v>2864</v>
      </c>
      <c r="B2866" s="10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3.2" x14ac:dyDescent="0.3">
      <c r="A2867">
        <v>2865</v>
      </c>
      <c r="B2867" s="10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3.2" x14ac:dyDescent="0.3">
      <c r="A2868">
        <v>2866</v>
      </c>
      <c r="B2868" s="10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57.6" x14ac:dyDescent="0.3">
      <c r="A2869">
        <v>2867</v>
      </c>
      <c r="B2869" s="10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57.6" x14ac:dyDescent="0.3">
      <c r="A2870">
        <v>2868</v>
      </c>
      <c r="B2870" s="10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57.6" x14ac:dyDescent="0.3">
      <c r="A2871">
        <v>2869</v>
      </c>
      <c r="B2871" s="10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57.6" x14ac:dyDescent="0.3">
      <c r="A2872">
        <v>2870</v>
      </c>
      <c r="B2872" s="10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3.2" x14ac:dyDescent="0.3">
      <c r="A2873">
        <v>2871</v>
      </c>
      <c r="B2873" s="10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3.2" x14ac:dyDescent="0.3">
      <c r="A2874">
        <v>2872</v>
      </c>
      <c r="B2874" s="10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57.6" x14ac:dyDescent="0.3">
      <c r="A2875">
        <v>2873</v>
      </c>
      <c r="B2875" s="10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3.2" x14ac:dyDescent="0.3">
      <c r="A2876">
        <v>2874</v>
      </c>
      <c r="B2876" s="10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3.2" x14ac:dyDescent="0.3">
      <c r="A2877">
        <v>2875</v>
      </c>
      <c r="B2877" s="10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3.2" x14ac:dyDescent="0.3">
      <c r="A2878">
        <v>2876</v>
      </c>
      <c r="B2878" s="10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3.2" x14ac:dyDescent="0.3">
      <c r="A2879">
        <v>2877</v>
      </c>
      <c r="B2879" s="10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3.2" x14ac:dyDescent="0.3">
      <c r="A2880">
        <v>2878</v>
      </c>
      <c r="B2880" s="10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3.2" x14ac:dyDescent="0.3">
      <c r="A2881">
        <v>2879</v>
      </c>
      <c r="B2881" s="10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3.2" x14ac:dyDescent="0.3">
      <c r="A2882">
        <v>2880</v>
      </c>
      <c r="B2882" s="10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3.2" x14ac:dyDescent="0.3">
      <c r="A2883">
        <v>2881</v>
      </c>
      <c r="B2883" s="10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3.2" x14ac:dyDescent="0.3">
      <c r="A2884">
        <v>2882</v>
      </c>
      <c r="B2884" s="10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57.6" x14ac:dyDescent="0.3">
      <c r="A2885">
        <v>2883</v>
      </c>
      <c r="B2885" s="10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28.8" x14ac:dyDescent="0.3">
      <c r="A2886">
        <v>2884</v>
      </c>
      <c r="B2886" s="10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28.8" x14ac:dyDescent="0.3">
      <c r="A2887">
        <v>2885</v>
      </c>
      <c r="B2887" s="10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3.2" x14ac:dyDescent="0.3">
      <c r="A2888">
        <v>2886</v>
      </c>
      <c r="B2888" s="10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3.2" x14ac:dyDescent="0.3">
      <c r="A2889">
        <v>2887</v>
      </c>
      <c r="B2889" s="10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3.2" x14ac:dyDescent="0.3">
      <c r="A2890">
        <v>2888</v>
      </c>
      <c r="B2890" s="10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3.2" x14ac:dyDescent="0.3">
      <c r="A2891">
        <v>2889</v>
      </c>
      <c r="B2891" s="10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3.2" x14ac:dyDescent="0.3">
      <c r="A2892">
        <v>2890</v>
      </c>
      <c r="B2892" s="10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3.2" x14ac:dyDescent="0.3">
      <c r="A2893">
        <v>2891</v>
      </c>
      <c r="B2893" s="10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3.2" x14ac:dyDescent="0.3">
      <c r="A2894">
        <v>2892</v>
      </c>
      <c r="B2894" s="10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x14ac:dyDescent="0.3">
      <c r="A2895">
        <v>2893</v>
      </c>
      <c r="B2895" s="10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28.8" x14ac:dyDescent="0.3">
      <c r="A2896">
        <v>2894</v>
      </c>
      <c r="B2896" s="10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3.2" x14ac:dyDescent="0.3">
      <c r="A2897">
        <v>2895</v>
      </c>
      <c r="B2897" s="10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3.2" x14ac:dyDescent="0.3">
      <c r="A2898">
        <v>2896</v>
      </c>
      <c r="B2898" s="10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3.2" x14ac:dyDescent="0.3">
      <c r="A2899">
        <v>2897</v>
      </c>
      <c r="B2899" s="10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3.2" x14ac:dyDescent="0.3">
      <c r="A2900">
        <v>2898</v>
      </c>
      <c r="B2900" s="10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3.2" x14ac:dyDescent="0.3">
      <c r="A2901">
        <v>2899</v>
      </c>
      <c r="B2901" s="10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57.6" x14ac:dyDescent="0.3">
      <c r="A2902">
        <v>2900</v>
      </c>
      <c r="B2902" s="10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3.2" x14ac:dyDescent="0.3">
      <c r="A2903">
        <v>2901</v>
      </c>
      <c r="B2903" s="10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3.2" x14ac:dyDescent="0.3">
      <c r="A2904">
        <v>2902</v>
      </c>
      <c r="B2904" s="10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3.2" x14ac:dyDescent="0.3">
      <c r="A2905">
        <v>2903</v>
      </c>
      <c r="B2905" s="10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3.2" x14ac:dyDescent="0.3">
      <c r="A2906">
        <v>2904</v>
      </c>
      <c r="B2906" s="10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3.2" x14ac:dyDescent="0.3">
      <c r="A2907">
        <v>2905</v>
      </c>
      <c r="B2907" s="10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57.6" x14ac:dyDescent="0.3">
      <c r="A2908">
        <v>2906</v>
      </c>
      <c r="B2908" s="10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3.2" x14ac:dyDescent="0.3">
      <c r="A2909">
        <v>2907</v>
      </c>
      <c r="B2909" s="10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57.6" x14ac:dyDescent="0.3">
      <c r="A2910">
        <v>2908</v>
      </c>
      <c r="B2910" s="10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43.2" x14ac:dyDescent="0.3">
      <c r="A2911">
        <v>2909</v>
      </c>
      <c r="B2911" s="10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3.2" x14ac:dyDescent="0.3">
      <c r="A2912">
        <v>2910</v>
      </c>
      <c r="B2912" s="10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57.6" x14ac:dyDescent="0.3">
      <c r="A2913">
        <v>2911</v>
      </c>
      <c r="B2913" s="10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3.2" x14ac:dyDescent="0.3">
      <c r="A2914">
        <v>2912</v>
      </c>
      <c r="B2914" s="10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3.2" x14ac:dyDescent="0.3">
      <c r="A2915">
        <v>2913</v>
      </c>
      <c r="B2915" s="10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28.8" x14ac:dyDescent="0.3">
      <c r="A2916">
        <v>2914</v>
      </c>
      <c r="B2916" s="10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3.2" x14ac:dyDescent="0.3">
      <c r="A2917">
        <v>2915</v>
      </c>
      <c r="B2917" s="10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3.2" x14ac:dyDescent="0.3">
      <c r="A2918">
        <v>2916</v>
      </c>
      <c r="B2918" s="10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3.2" x14ac:dyDescent="0.3">
      <c r="A2919">
        <v>2917</v>
      </c>
      <c r="B2919" s="10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3.2" x14ac:dyDescent="0.3">
      <c r="A2920">
        <v>2918</v>
      </c>
      <c r="B2920" s="10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3.2" x14ac:dyDescent="0.3">
      <c r="A2921">
        <v>2919</v>
      </c>
      <c r="B2921" s="10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3.2" x14ac:dyDescent="0.3">
      <c r="A2922">
        <v>2920</v>
      </c>
      <c r="B2922" s="10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28.8" x14ac:dyDescent="0.3">
      <c r="A2923">
        <v>2921</v>
      </c>
      <c r="B2923" s="10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43.2" x14ac:dyDescent="0.3">
      <c r="A2924">
        <v>2922</v>
      </c>
      <c r="B2924" s="10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3.2" x14ac:dyDescent="0.3">
      <c r="A2925">
        <v>2923</v>
      </c>
      <c r="B2925" s="10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3.2" x14ac:dyDescent="0.3">
      <c r="A2926">
        <v>2924</v>
      </c>
      <c r="B2926" s="10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3.2" x14ac:dyDescent="0.3">
      <c r="A2927">
        <v>2925</v>
      </c>
      <c r="B2927" s="10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3.2" x14ac:dyDescent="0.3">
      <c r="A2928">
        <v>2926</v>
      </c>
      <c r="B2928" s="10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3.2" x14ac:dyDescent="0.3">
      <c r="A2929">
        <v>2927</v>
      </c>
      <c r="B2929" s="10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28.8" x14ac:dyDescent="0.3">
      <c r="A2930">
        <v>2928</v>
      </c>
      <c r="B2930" s="10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3.2" x14ac:dyDescent="0.3">
      <c r="A2931">
        <v>2929</v>
      </c>
      <c r="B2931" s="10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3.2" x14ac:dyDescent="0.3">
      <c r="A2932">
        <v>2930</v>
      </c>
      <c r="B2932" s="10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43.2" x14ac:dyDescent="0.3">
      <c r="A2933">
        <v>2931</v>
      </c>
      <c r="B2933" s="10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3.2" x14ac:dyDescent="0.3">
      <c r="A2934">
        <v>2932</v>
      </c>
      <c r="B2934" s="10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3.2" x14ac:dyDescent="0.3">
      <c r="A2935">
        <v>2933</v>
      </c>
      <c r="B2935" s="10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3.2" x14ac:dyDescent="0.3">
      <c r="A2936">
        <v>2934</v>
      </c>
      <c r="B2936" s="10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3.2" x14ac:dyDescent="0.3">
      <c r="A2937">
        <v>2935</v>
      </c>
      <c r="B2937" s="10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3.2" x14ac:dyDescent="0.3">
      <c r="A2938">
        <v>2936</v>
      </c>
      <c r="B2938" s="10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28.8" x14ac:dyDescent="0.3">
      <c r="A2939">
        <v>2937</v>
      </c>
      <c r="B2939" s="10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3.2" x14ac:dyDescent="0.3">
      <c r="A2940">
        <v>2938</v>
      </c>
      <c r="B2940" s="10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3.2" x14ac:dyDescent="0.3">
      <c r="A2941">
        <v>2939</v>
      </c>
      <c r="B2941" s="10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3.2" x14ac:dyDescent="0.3">
      <c r="A2942">
        <v>2940</v>
      </c>
      <c r="B2942" s="10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3.2" x14ac:dyDescent="0.3">
      <c r="A2943">
        <v>2941</v>
      </c>
      <c r="B2943" s="10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3.2" x14ac:dyDescent="0.3">
      <c r="A2944">
        <v>2942</v>
      </c>
      <c r="B2944" s="10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3.2" x14ac:dyDescent="0.3">
      <c r="A2945">
        <v>2943</v>
      </c>
      <c r="B2945" s="10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3.2" x14ac:dyDescent="0.3">
      <c r="A2946">
        <v>2944</v>
      </c>
      <c r="B2946" s="10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57.6" x14ac:dyDescent="0.3">
      <c r="A2947">
        <v>2945</v>
      </c>
      <c r="B2947" s="10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3.2" x14ac:dyDescent="0.3">
      <c r="A2948">
        <v>2946</v>
      </c>
      <c r="B2948" s="10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57.6" x14ac:dyDescent="0.3">
      <c r="A2949">
        <v>2947</v>
      </c>
      <c r="B2949" s="10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57.6" x14ac:dyDescent="0.3">
      <c r="A2950">
        <v>2948</v>
      </c>
      <c r="B2950" s="10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3.2" x14ac:dyDescent="0.3">
      <c r="A2951">
        <v>2949</v>
      </c>
      <c r="B2951" s="10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3.2" x14ac:dyDescent="0.3">
      <c r="A2952">
        <v>2950</v>
      </c>
      <c r="B2952" s="10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57.6" x14ac:dyDescent="0.3">
      <c r="A2953">
        <v>2951</v>
      </c>
      <c r="B2953" s="10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3.2" x14ac:dyDescent="0.3">
      <c r="A2954">
        <v>2952</v>
      </c>
      <c r="B2954" s="10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3.2" x14ac:dyDescent="0.3">
      <c r="A2955">
        <v>2953</v>
      </c>
      <c r="B2955" s="10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3.2" x14ac:dyDescent="0.3">
      <c r="A2956">
        <v>2954</v>
      </c>
      <c r="B2956" s="10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28.8" x14ac:dyDescent="0.3">
      <c r="A2957">
        <v>2955</v>
      </c>
      <c r="B2957" s="10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3.2" x14ac:dyDescent="0.3">
      <c r="A2958">
        <v>2956</v>
      </c>
      <c r="B2958" s="10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3.2" x14ac:dyDescent="0.3">
      <c r="A2959">
        <v>2957</v>
      </c>
      <c r="B2959" s="10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3.2" x14ac:dyDescent="0.3">
      <c r="A2960">
        <v>2958</v>
      </c>
      <c r="B2960" s="10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3.2" x14ac:dyDescent="0.3">
      <c r="A2961">
        <v>2959</v>
      </c>
      <c r="B2961" s="10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3.2" x14ac:dyDescent="0.3">
      <c r="A2962">
        <v>2960</v>
      </c>
      <c r="B2962" s="10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43.2" x14ac:dyDescent="0.3">
      <c r="A2963">
        <v>2961</v>
      </c>
      <c r="B2963" s="10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3.2" x14ac:dyDescent="0.3">
      <c r="A2964">
        <v>2962</v>
      </c>
      <c r="B2964" s="10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57.6" x14ac:dyDescent="0.3">
      <c r="A2965">
        <v>2963</v>
      </c>
      <c r="B2965" s="10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3.2" x14ac:dyDescent="0.3">
      <c r="A2966">
        <v>2964</v>
      </c>
      <c r="B2966" s="10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57.6" x14ac:dyDescent="0.3">
      <c r="A2967">
        <v>2965</v>
      </c>
      <c r="B2967" s="10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3.2" x14ac:dyDescent="0.3">
      <c r="A2968">
        <v>2966</v>
      </c>
      <c r="B2968" s="10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3.2" x14ac:dyDescent="0.3">
      <c r="A2969">
        <v>2967</v>
      </c>
      <c r="B2969" s="10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28.8" x14ac:dyDescent="0.3">
      <c r="A2970">
        <v>2968</v>
      </c>
      <c r="B2970" s="10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3.2" x14ac:dyDescent="0.3">
      <c r="A2971">
        <v>2969</v>
      </c>
      <c r="B2971" s="10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3.2" x14ac:dyDescent="0.3">
      <c r="A2972">
        <v>2970</v>
      </c>
      <c r="B2972" s="10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3.2" x14ac:dyDescent="0.3">
      <c r="A2973">
        <v>2971</v>
      </c>
      <c r="B2973" s="10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28.8" x14ac:dyDescent="0.3">
      <c r="A2974">
        <v>2972</v>
      </c>
      <c r="B2974" s="10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3.2" x14ac:dyDescent="0.3">
      <c r="A2975">
        <v>2973</v>
      </c>
      <c r="B2975" s="10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57.6" x14ac:dyDescent="0.3">
      <c r="A2976">
        <v>2974</v>
      </c>
      <c r="B2976" s="10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43.2" x14ac:dyDescent="0.3">
      <c r="A2977">
        <v>2975</v>
      </c>
      <c r="B2977" s="10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3.2" x14ac:dyDescent="0.3">
      <c r="A2978">
        <v>2976</v>
      </c>
      <c r="B2978" s="10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57.6" x14ac:dyDescent="0.3">
      <c r="A2979">
        <v>2977</v>
      </c>
      <c r="B2979" s="10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57.6" x14ac:dyDescent="0.3">
      <c r="A2980">
        <v>2978</v>
      </c>
      <c r="B2980" s="10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3.2" x14ac:dyDescent="0.3">
      <c r="A2981">
        <v>2979</v>
      </c>
      <c r="B2981" s="10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3.2" x14ac:dyDescent="0.3">
      <c r="A2982">
        <v>2980</v>
      </c>
      <c r="B2982" s="10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57.6" x14ac:dyDescent="0.3">
      <c r="A2983">
        <v>2981</v>
      </c>
      <c r="B2983" s="10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28.8" x14ac:dyDescent="0.3">
      <c r="A2984">
        <v>2982</v>
      </c>
      <c r="B2984" s="10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3.2" x14ac:dyDescent="0.3">
      <c r="A2985">
        <v>2983</v>
      </c>
      <c r="B2985" s="10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57.6" x14ac:dyDescent="0.3">
      <c r="A2986">
        <v>2984</v>
      </c>
      <c r="B2986" s="10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57.6" x14ac:dyDescent="0.3">
      <c r="A2987">
        <v>2985</v>
      </c>
      <c r="B2987" s="10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3.2" x14ac:dyDescent="0.3">
      <c r="A2988">
        <v>2986</v>
      </c>
      <c r="B2988" s="10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57.6" x14ac:dyDescent="0.3">
      <c r="A2989">
        <v>2987</v>
      </c>
      <c r="B2989" s="10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3.2" x14ac:dyDescent="0.3">
      <c r="A2990">
        <v>2988</v>
      </c>
      <c r="B2990" s="10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x14ac:dyDescent="0.3">
      <c r="A2991">
        <v>2989</v>
      </c>
      <c r="B2991" s="10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3.2" x14ac:dyDescent="0.3">
      <c r="A2992">
        <v>2990</v>
      </c>
      <c r="B2992" s="10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3.2" x14ac:dyDescent="0.3">
      <c r="A2993">
        <v>2991</v>
      </c>
      <c r="B2993" s="10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3.2" x14ac:dyDescent="0.3">
      <c r="A2994">
        <v>2992</v>
      </c>
      <c r="B2994" s="10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x14ac:dyDescent="0.3">
      <c r="A2995">
        <v>2993</v>
      </c>
      <c r="B2995" s="10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3.2" x14ac:dyDescent="0.3">
      <c r="A2996">
        <v>2994</v>
      </c>
      <c r="B2996" s="10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3.2" x14ac:dyDescent="0.3">
      <c r="A2997">
        <v>2995</v>
      </c>
      <c r="B2997" s="10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28.8" x14ac:dyDescent="0.3">
      <c r="A2998">
        <v>2996</v>
      </c>
      <c r="B2998" s="10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3.2" x14ac:dyDescent="0.3">
      <c r="A2999">
        <v>2997</v>
      </c>
      <c r="B2999" s="10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3.2" x14ac:dyDescent="0.3">
      <c r="A3000">
        <v>2998</v>
      </c>
      <c r="B3000" s="10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3.2" x14ac:dyDescent="0.3">
      <c r="A3001">
        <v>2999</v>
      </c>
      <c r="B3001" s="10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3.2" x14ac:dyDescent="0.3">
      <c r="A3002">
        <v>3000</v>
      </c>
      <c r="B3002" s="10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3.2" x14ac:dyDescent="0.3">
      <c r="A3003">
        <v>3001</v>
      </c>
      <c r="B3003" s="10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28.8" x14ac:dyDescent="0.3">
      <c r="A3004">
        <v>3002</v>
      </c>
      <c r="B3004" s="10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3.2" x14ac:dyDescent="0.3">
      <c r="A3005">
        <v>3003</v>
      </c>
      <c r="B3005" s="10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57.6" x14ac:dyDescent="0.3">
      <c r="A3006">
        <v>3004</v>
      </c>
      <c r="B3006" s="10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43.2" x14ac:dyDescent="0.3">
      <c r="A3007">
        <v>3005</v>
      </c>
      <c r="B3007" s="10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28.8" x14ac:dyDescent="0.3">
      <c r="A3008">
        <v>3006</v>
      </c>
      <c r="B3008" s="10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28.8" x14ac:dyDescent="0.3">
      <c r="A3009">
        <v>3007</v>
      </c>
      <c r="B3009" s="10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3.2" x14ac:dyDescent="0.3">
      <c r="A3010">
        <v>3008</v>
      </c>
      <c r="B3010" s="10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3.2" x14ac:dyDescent="0.3">
      <c r="A3011">
        <v>3009</v>
      </c>
      <c r="B3011" s="10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3.2" x14ac:dyDescent="0.3">
      <c r="A3012">
        <v>3010</v>
      </c>
      <c r="B3012" s="10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3.2" x14ac:dyDescent="0.3">
      <c r="A3013">
        <v>3011</v>
      </c>
      <c r="B3013" s="10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3.2" x14ac:dyDescent="0.3">
      <c r="A3014">
        <v>3012</v>
      </c>
      <c r="B3014" s="10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3.2" x14ac:dyDescent="0.3">
      <c r="A3015">
        <v>3013</v>
      </c>
      <c r="B3015" s="10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3.2" x14ac:dyDescent="0.3">
      <c r="A3016">
        <v>3014</v>
      </c>
      <c r="B3016" s="10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3.2" x14ac:dyDescent="0.3">
      <c r="A3017">
        <v>3015</v>
      </c>
      <c r="B3017" s="10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57.6" x14ac:dyDescent="0.3">
      <c r="A3018">
        <v>3016</v>
      </c>
      <c r="B3018" s="10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3.2" x14ac:dyDescent="0.3">
      <c r="A3019">
        <v>3017</v>
      </c>
      <c r="B3019" s="10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3.2" x14ac:dyDescent="0.3">
      <c r="A3020">
        <v>3018</v>
      </c>
      <c r="B3020" s="10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3.2" x14ac:dyDescent="0.3">
      <c r="A3021">
        <v>3019</v>
      </c>
      <c r="B3021" s="10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43.2" x14ac:dyDescent="0.3">
      <c r="A3022">
        <v>3020</v>
      </c>
      <c r="B3022" s="10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3.2" x14ac:dyDescent="0.3">
      <c r="A3023">
        <v>3021</v>
      </c>
      <c r="B3023" s="10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3.2" x14ac:dyDescent="0.3">
      <c r="A3024">
        <v>3022</v>
      </c>
      <c r="B3024" s="10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57.6" x14ac:dyDescent="0.3">
      <c r="A3025">
        <v>3023</v>
      </c>
      <c r="B3025" s="10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3.2" x14ac:dyDescent="0.3">
      <c r="A3026">
        <v>3024</v>
      </c>
      <c r="B3026" s="10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3.2" x14ac:dyDescent="0.3">
      <c r="A3027">
        <v>3025</v>
      </c>
      <c r="B3027" s="10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57.6" x14ac:dyDescent="0.3">
      <c r="A3028">
        <v>3026</v>
      </c>
      <c r="B3028" s="10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3.2" x14ac:dyDescent="0.3">
      <c r="A3029">
        <v>3027</v>
      </c>
      <c r="B3029" s="10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28.8" x14ac:dyDescent="0.3">
      <c r="A3030">
        <v>3028</v>
      </c>
      <c r="B3030" s="10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3.2" x14ac:dyDescent="0.3">
      <c r="A3031">
        <v>3029</v>
      </c>
      <c r="B3031" s="10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3.2" x14ac:dyDescent="0.3">
      <c r="A3032">
        <v>3030</v>
      </c>
      <c r="B3032" s="10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2" x14ac:dyDescent="0.3">
      <c r="A3033">
        <v>3031</v>
      </c>
      <c r="B3033" s="10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3.2" x14ac:dyDescent="0.3">
      <c r="A3034">
        <v>3032</v>
      </c>
      <c r="B3034" s="10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3.2" x14ac:dyDescent="0.3">
      <c r="A3035">
        <v>3033</v>
      </c>
      <c r="B3035" s="10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72" x14ac:dyDescent="0.3">
      <c r="A3036">
        <v>3034</v>
      </c>
      <c r="B3036" s="10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28.8" x14ac:dyDescent="0.3">
      <c r="A3037">
        <v>3035</v>
      </c>
      <c r="B3037" s="10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3.2" x14ac:dyDescent="0.3">
      <c r="A3038">
        <v>3036</v>
      </c>
      <c r="B3038" s="10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57.6" x14ac:dyDescent="0.3">
      <c r="A3039">
        <v>3037</v>
      </c>
      <c r="B3039" s="10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3.2" x14ac:dyDescent="0.3">
      <c r="A3040">
        <v>3038</v>
      </c>
      <c r="B3040" s="10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3.2" x14ac:dyDescent="0.3">
      <c r="A3041">
        <v>3039</v>
      </c>
      <c r="B3041" s="10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3.2" x14ac:dyDescent="0.3">
      <c r="A3042">
        <v>3040</v>
      </c>
      <c r="B3042" s="10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28.8" x14ac:dyDescent="0.3">
      <c r="A3043">
        <v>3041</v>
      </c>
      <c r="B3043" s="10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57.6" x14ac:dyDescent="0.3">
      <c r="A3044">
        <v>3042</v>
      </c>
      <c r="B3044" s="10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3.2" x14ac:dyDescent="0.3">
      <c r="A3045">
        <v>3043</v>
      </c>
      <c r="B3045" s="10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3.2" x14ac:dyDescent="0.3">
      <c r="A3046">
        <v>3044</v>
      </c>
      <c r="B3046" s="10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43.2" x14ac:dyDescent="0.3">
      <c r="A3047">
        <v>3045</v>
      </c>
      <c r="B3047" s="10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57.6" x14ac:dyDescent="0.3">
      <c r="A3048">
        <v>3046</v>
      </c>
      <c r="B3048" s="10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3.2" x14ac:dyDescent="0.3">
      <c r="A3049">
        <v>3047</v>
      </c>
      <c r="B3049" s="10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3.2" x14ac:dyDescent="0.3">
      <c r="A3050">
        <v>3048</v>
      </c>
      <c r="B3050" s="10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57.6" x14ac:dyDescent="0.3">
      <c r="A3051">
        <v>3049</v>
      </c>
      <c r="B3051" s="10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28.8" x14ac:dyDescent="0.3">
      <c r="A3052">
        <v>3050</v>
      </c>
      <c r="B3052" s="10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57.6" x14ac:dyDescent="0.3">
      <c r="A3053">
        <v>3051</v>
      </c>
      <c r="B3053" s="10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3.2" x14ac:dyDescent="0.3">
      <c r="A3054">
        <v>3052</v>
      </c>
      <c r="B3054" s="10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57.6" x14ac:dyDescent="0.3">
      <c r="A3055">
        <v>3053</v>
      </c>
      <c r="B3055" s="10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43.2" x14ac:dyDescent="0.3">
      <c r="A3056">
        <v>3054</v>
      </c>
      <c r="B3056" s="10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3.2" x14ac:dyDescent="0.3">
      <c r="A3057">
        <v>3055</v>
      </c>
      <c r="B3057" s="10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43.2" x14ac:dyDescent="0.3">
      <c r="A3058">
        <v>3056</v>
      </c>
      <c r="B3058" s="10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3.2" x14ac:dyDescent="0.3">
      <c r="A3059">
        <v>3057</v>
      </c>
      <c r="B3059" s="10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57.6" x14ac:dyDescent="0.3">
      <c r="A3060">
        <v>3058</v>
      </c>
      <c r="B3060" s="10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3.2" x14ac:dyDescent="0.3">
      <c r="A3061">
        <v>3059</v>
      </c>
      <c r="B3061" s="10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28.8" x14ac:dyDescent="0.3">
      <c r="A3062">
        <v>3060</v>
      </c>
      <c r="B3062" s="10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x14ac:dyDescent="0.3">
      <c r="A3063">
        <v>3061</v>
      </c>
      <c r="B3063" s="10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3.2" x14ac:dyDescent="0.3">
      <c r="A3064">
        <v>3062</v>
      </c>
      <c r="B3064" s="10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3.2" x14ac:dyDescent="0.3">
      <c r="A3065">
        <v>3063</v>
      </c>
      <c r="B3065" s="10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28.8" x14ac:dyDescent="0.3">
      <c r="A3066">
        <v>3064</v>
      </c>
      <c r="B3066" s="10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3.2" x14ac:dyDescent="0.3">
      <c r="A3067">
        <v>3065</v>
      </c>
      <c r="B3067" s="10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3.2" x14ac:dyDescent="0.3">
      <c r="A3068">
        <v>3066</v>
      </c>
      <c r="B3068" s="10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3.2" x14ac:dyDescent="0.3">
      <c r="A3069">
        <v>3067</v>
      </c>
      <c r="B3069" s="10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43.2" x14ac:dyDescent="0.3">
      <c r="A3070">
        <v>3068</v>
      </c>
      <c r="B3070" s="10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3.2" x14ac:dyDescent="0.3">
      <c r="A3071">
        <v>3069</v>
      </c>
      <c r="B3071" s="10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3.2" x14ac:dyDescent="0.3">
      <c r="A3072">
        <v>3070</v>
      </c>
      <c r="B3072" s="10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3.2" x14ac:dyDescent="0.3">
      <c r="A3073">
        <v>3071</v>
      </c>
      <c r="B3073" s="10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43.2" x14ac:dyDescent="0.3">
      <c r="A3074">
        <v>3072</v>
      </c>
      <c r="B3074" s="10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3.2" x14ac:dyDescent="0.3">
      <c r="A3075">
        <v>3073</v>
      </c>
      <c r="B3075" s="10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57.6" x14ac:dyDescent="0.3">
      <c r="A3076">
        <v>3074</v>
      </c>
      <c r="B3076" s="10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3.2" x14ac:dyDescent="0.3">
      <c r="A3077">
        <v>3075</v>
      </c>
      <c r="B3077" s="10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28.8" x14ac:dyDescent="0.3">
      <c r="A3078">
        <v>3076</v>
      </c>
      <c r="B3078" s="10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3.2" x14ac:dyDescent="0.3">
      <c r="A3079">
        <v>3077</v>
      </c>
      <c r="B3079" s="10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3.2" x14ac:dyDescent="0.3">
      <c r="A3080">
        <v>3078</v>
      </c>
      <c r="B3080" s="10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3.2" x14ac:dyDescent="0.3">
      <c r="A3081">
        <v>3079</v>
      </c>
      <c r="B3081" s="10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3.2" x14ac:dyDescent="0.3">
      <c r="A3082">
        <v>3080</v>
      </c>
      <c r="B3082" s="10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3.2" x14ac:dyDescent="0.3">
      <c r="A3083">
        <v>3081</v>
      </c>
      <c r="B3083" s="10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3.2" x14ac:dyDescent="0.3">
      <c r="A3084">
        <v>3082</v>
      </c>
      <c r="B3084" s="10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57.6" x14ac:dyDescent="0.3">
      <c r="A3085">
        <v>3083</v>
      </c>
      <c r="B3085" s="10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57.6" x14ac:dyDescent="0.3">
      <c r="A3086">
        <v>3084</v>
      </c>
      <c r="B3086" s="10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3.2" x14ac:dyDescent="0.3">
      <c r="A3087">
        <v>3085</v>
      </c>
      <c r="B3087" s="10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43.2" x14ac:dyDescent="0.3">
      <c r="A3088">
        <v>3086</v>
      </c>
      <c r="B3088" s="10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3.2" x14ac:dyDescent="0.3">
      <c r="A3089">
        <v>3087</v>
      </c>
      <c r="B3089" s="10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3.2" x14ac:dyDescent="0.3">
      <c r="A3090">
        <v>3088</v>
      </c>
      <c r="B3090" s="10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3.2" x14ac:dyDescent="0.3">
      <c r="A3091">
        <v>3089</v>
      </c>
      <c r="B3091" s="10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3.2" x14ac:dyDescent="0.3">
      <c r="A3092">
        <v>3090</v>
      </c>
      <c r="B3092" s="10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57.6" x14ac:dyDescent="0.3">
      <c r="A3093">
        <v>3091</v>
      </c>
      <c r="B3093" s="10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3.2" x14ac:dyDescent="0.3">
      <c r="A3094">
        <v>3092</v>
      </c>
      <c r="B3094" s="10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57.6" x14ac:dyDescent="0.3">
      <c r="A3095">
        <v>3093</v>
      </c>
      <c r="B3095" s="10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3.2" x14ac:dyDescent="0.3">
      <c r="A3096">
        <v>3094</v>
      </c>
      <c r="B3096" s="10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3.2" x14ac:dyDescent="0.3">
      <c r="A3097">
        <v>3095</v>
      </c>
      <c r="B3097" s="10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3.2" x14ac:dyDescent="0.3">
      <c r="A3098">
        <v>3096</v>
      </c>
      <c r="B3098" s="10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3.2" x14ac:dyDescent="0.3">
      <c r="A3099">
        <v>3097</v>
      </c>
      <c r="B3099" s="10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43.2" x14ac:dyDescent="0.3">
      <c r="A3100">
        <v>3098</v>
      </c>
      <c r="B3100" s="10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3.2" x14ac:dyDescent="0.3">
      <c r="A3101">
        <v>3099</v>
      </c>
      <c r="B3101" s="10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3.2" x14ac:dyDescent="0.3">
      <c r="A3102">
        <v>3100</v>
      </c>
      <c r="B3102" s="10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57.6" x14ac:dyDescent="0.3">
      <c r="A3103">
        <v>3101</v>
      </c>
      <c r="B3103" s="10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57.6" x14ac:dyDescent="0.3">
      <c r="A3104">
        <v>3102</v>
      </c>
      <c r="B3104" s="10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28.8" x14ac:dyDescent="0.3">
      <c r="A3105">
        <v>3103</v>
      </c>
      <c r="B3105" s="10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3.2" x14ac:dyDescent="0.3">
      <c r="A3106">
        <v>3104</v>
      </c>
      <c r="B3106" s="10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3.2" x14ac:dyDescent="0.3">
      <c r="A3107">
        <v>3105</v>
      </c>
      <c r="B3107" s="10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57.6" x14ac:dyDescent="0.3">
      <c r="A3108">
        <v>3106</v>
      </c>
      <c r="B3108" s="10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3.2" x14ac:dyDescent="0.3">
      <c r="A3109">
        <v>3107</v>
      </c>
      <c r="B3109" s="10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x14ac:dyDescent="0.3">
      <c r="A3110">
        <v>3108</v>
      </c>
      <c r="B3110" s="10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3.2" x14ac:dyDescent="0.3">
      <c r="A3111">
        <v>3109</v>
      </c>
      <c r="B3111" s="10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3.2" x14ac:dyDescent="0.3">
      <c r="A3112">
        <v>3110</v>
      </c>
      <c r="B3112" s="10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3.2" x14ac:dyDescent="0.3">
      <c r="A3113">
        <v>3111</v>
      </c>
      <c r="B3113" s="10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3.2" x14ac:dyDescent="0.3">
      <c r="A3114">
        <v>3112</v>
      </c>
      <c r="B3114" s="10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3.2" x14ac:dyDescent="0.3">
      <c r="A3115">
        <v>3113</v>
      </c>
      <c r="B3115" s="10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3.2" x14ac:dyDescent="0.3">
      <c r="A3116">
        <v>3114</v>
      </c>
      <c r="B3116" s="10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3.2" x14ac:dyDescent="0.3">
      <c r="A3117">
        <v>3115</v>
      </c>
      <c r="B3117" s="10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3.2" x14ac:dyDescent="0.3">
      <c r="A3118">
        <v>3116</v>
      </c>
      <c r="B3118" s="10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3.2" x14ac:dyDescent="0.3">
      <c r="A3119">
        <v>3117</v>
      </c>
      <c r="B3119" s="10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28.8" x14ac:dyDescent="0.3">
      <c r="A3120">
        <v>3118</v>
      </c>
      <c r="B3120" s="10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57.6" x14ac:dyDescent="0.3">
      <c r="A3121">
        <v>3119</v>
      </c>
      <c r="B3121" s="10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3.2" x14ac:dyDescent="0.3">
      <c r="A3122">
        <v>3120</v>
      </c>
      <c r="B3122" s="10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28.8" x14ac:dyDescent="0.3">
      <c r="A3123">
        <v>3121</v>
      </c>
      <c r="B3123" s="10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x14ac:dyDescent="0.3">
      <c r="A3124">
        <v>3122</v>
      </c>
      <c r="B3124" s="10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3.2" x14ac:dyDescent="0.3">
      <c r="A3125">
        <v>3123</v>
      </c>
      <c r="B3125" s="10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3.2" x14ac:dyDescent="0.3">
      <c r="A3126">
        <v>3124</v>
      </c>
      <c r="B3126" s="10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x14ac:dyDescent="0.3">
      <c r="A3127">
        <v>3125</v>
      </c>
      <c r="B3127" s="10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72" x14ac:dyDescent="0.3">
      <c r="A3128">
        <v>3126</v>
      </c>
      <c r="B3128" s="10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3.2" x14ac:dyDescent="0.3">
      <c r="A3129">
        <v>3127</v>
      </c>
      <c r="B3129" s="10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3.2" x14ac:dyDescent="0.3">
      <c r="A3130">
        <v>3128</v>
      </c>
      <c r="B3130" s="10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43.2" x14ac:dyDescent="0.3">
      <c r="A3131">
        <v>3129</v>
      </c>
      <c r="B3131" s="10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3.2" x14ac:dyDescent="0.3">
      <c r="A3132">
        <v>3130</v>
      </c>
      <c r="B3132" s="10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28.8" x14ac:dyDescent="0.3">
      <c r="A3133">
        <v>3131</v>
      </c>
      <c r="B3133" s="10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28.8" x14ac:dyDescent="0.3">
      <c r="A3134">
        <v>3132</v>
      </c>
      <c r="B3134" s="10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3.2" x14ac:dyDescent="0.3">
      <c r="A3135">
        <v>3133</v>
      </c>
      <c r="B3135" s="10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43.2" x14ac:dyDescent="0.3">
      <c r="A3136">
        <v>3134</v>
      </c>
      <c r="B3136" s="10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3.2" x14ac:dyDescent="0.3">
      <c r="A3137">
        <v>3135</v>
      </c>
      <c r="B3137" s="10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3.2" x14ac:dyDescent="0.3">
      <c r="A3138">
        <v>3136</v>
      </c>
      <c r="B3138" s="10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28.8" x14ac:dyDescent="0.3">
      <c r="A3139">
        <v>3137</v>
      </c>
      <c r="B3139" s="10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57.6" x14ac:dyDescent="0.3">
      <c r="A3140">
        <v>3138</v>
      </c>
      <c r="B3140" s="10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3.2" x14ac:dyDescent="0.3">
      <c r="A3141">
        <v>3139</v>
      </c>
      <c r="B3141" s="10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57.6" x14ac:dyDescent="0.3">
      <c r="A3142">
        <v>3140</v>
      </c>
      <c r="B3142" s="10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57.6" x14ac:dyDescent="0.3">
      <c r="A3143">
        <v>3141</v>
      </c>
      <c r="B3143" s="10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3.2" x14ac:dyDescent="0.3">
      <c r="A3144">
        <v>3142</v>
      </c>
      <c r="B3144" s="10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57.6" x14ac:dyDescent="0.3">
      <c r="A3145">
        <v>3143</v>
      </c>
      <c r="B3145" s="10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57.6" x14ac:dyDescent="0.3">
      <c r="A3146">
        <v>3144</v>
      </c>
      <c r="B3146" s="10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3.2" x14ac:dyDescent="0.3">
      <c r="A3147">
        <v>3145</v>
      </c>
      <c r="B3147" s="10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3.2" x14ac:dyDescent="0.3">
      <c r="A3148">
        <v>3146</v>
      </c>
      <c r="B3148" s="10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3.2" x14ac:dyDescent="0.3">
      <c r="A3149">
        <v>3147</v>
      </c>
      <c r="B3149" s="10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28.8" x14ac:dyDescent="0.3">
      <c r="A3150">
        <v>3148</v>
      </c>
      <c r="B3150" s="10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3.2" x14ac:dyDescent="0.3">
      <c r="A3151">
        <v>3149</v>
      </c>
      <c r="B3151" s="10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57.6" x14ac:dyDescent="0.3">
      <c r="A3152">
        <v>3150</v>
      </c>
      <c r="B3152" s="10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3.2" x14ac:dyDescent="0.3">
      <c r="A3153">
        <v>3151</v>
      </c>
      <c r="B3153" s="10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3.2" x14ac:dyDescent="0.3">
      <c r="A3154">
        <v>3152</v>
      </c>
      <c r="B3154" s="10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3.2" x14ac:dyDescent="0.3">
      <c r="A3155">
        <v>3153</v>
      </c>
      <c r="B3155" s="10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3.2" x14ac:dyDescent="0.3">
      <c r="A3156">
        <v>3154</v>
      </c>
      <c r="B3156" s="10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3.2" x14ac:dyDescent="0.3">
      <c r="A3157">
        <v>3155</v>
      </c>
      <c r="B3157" s="10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3.2" x14ac:dyDescent="0.3">
      <c r="A3158">
        <v>3156</v>
      </c>
      <c r="B3158" s="10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28.8" x14ac:dyDescent="0.3">
      <c r="A3159">
        <v>3157</v>
      </c>
      <c r="B3159" s="10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28.8" x14ac:dyDescent="0.3">
      <c r="A3160">
        <v>3158</v>
      </c>
      <c r="B3160" s="10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3.2" x14ac:dyDescent="0.3">
      <c r="A3161">
        <v>3159</v>
      </c>
      <c r="B3161" s="10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3.2" x14ac:dyDescent="0.3">
      <c r="A3162">
        <v>3160</v>
      </c>
      <c r="B3162" s="10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57.6" x14ac:dyDescent="0.3">
      <c r="A3163">
        <v>3161</v>
      </c>
      <c r="B3163" s="10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43.2" x14ac:dyDescent="0.3">
      <c r="A3164">
        <v>3162</v>
      </c>
      <c r="B3164" s="10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3.2" x14ac:dyDescent="0.3">
      <c r="A3165">
        <v>3163</v>
      </c>
      <c r="B3165" s="10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57.6" x14ac:dyDescent="0.3">
      <c r="A3166">
        <v>3164</v>
      </c>
      <c r="B3166" s="10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57.6" x14ac:dyDescent="0.3">
      <c r="A3167">
        <v>3165</v>
      </c>
      <c r="B3167" s="10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3.2" x14ac:dyDescent="0.3">
      <c r="A3168">
        <v>3166</v>
      </c>
      <c r="B3168" s="10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28.8" x14ac:dyDescent="0.3">
      <c r="A3169">
        <v>3167</v>
      </c>
      <c r="B3169" s="10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3.2" x14ac:dyDescent="0.3">
      <c r="A3170">
        <v>3168</v>
      </c>
      <c r="B3170" s="10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28.8" x14ac:dyDescent="0.3">
      <c r="A3171">
        <v>3169</v>
      </c>
      <c r="B3171" s="10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3.2" x14ac:dyDescent="0.3">
      <c r="A3172">
        <v>3170</v>
      </c>
      <c r="B3172" s="10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57.6" x14ac:dyDescent="0.3">
      <c r="A3173">
        <v>3171</v>
      </c>
      <c r="B3173" s="10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3.2" x14ac:dyDescent="0.3">
      <c r="A3174">
        <v>3172</v>
      </c>
      <c r="B3174" s="10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3.2" x14ac:dyDescent="0.3">
      <c r="A3175">
        <v>3173</v>
      </c>
      <c r="B3175" s="10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57.6" x14ac:dyDescent="0.3">
      <c r="A3176">
        <v>3174</v>
      </c>
      <c r="B3176" s="10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57.6" x14ac:dyDescent="0.3">
      <c r="A3177">
        <v>3175</v>
      </c>
      <c r="B3177" s="10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57.6" x14ac:dyDescent="0.3">
      <c r="A3178">
        <v>3176</v>
      </c>
      <c r="B3178" s="10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3.2" x14ac:dyDescent="0.3">
      <c r="A3179">
        <v>3177</v>
      </c>
      <c r="B3179" s="10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57.6" x14ac:dyDescent="0.3">
      <c r="A3180">
        <v>3178</v>
      </c>
      <c r="B3180" s="10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3.2" x14ac:dyDescent="0.3">
      <c r="A3181">
        <v>3179</v>
      </c>
      <c r="B3181" s="10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3.2" x14ac:dyDescent="0.3">
      <c r="A3182">
        <v>3180</v>
      </c>
      <c r="B3182" s="10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3.2" x14ac:dyDescent="0.3">
      <c r="A3183">
        <v>3181</v>
      </c>
      <c r="B3183" s="10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57.6" x14ac:dyDescent="0.3">
      <c r="A3184">
        <v>3182</v>
      </c>
      <c r="B3184" s="10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3.2" x14ac:dyDescent="0.3">
      <c r="A3185">
        <v>3183</v>
      </c>
      <c r="B3185" s="10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3.2" x14ac:dyDescent="0.3">
      <c r="A3186">
        <v>3184</v>
      </c>
      <c r="B3186" s="10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3.2" x14ac:dyDescent="0.3">
      <c r="A3187">
        <v>3185</v>
      </c>
      <c r="B3187" s="10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3.2" x14ac:dyDescent="0.3">
      <c r="A3188">
        <v>3186</v>
      </c>
      <c r="B3188" s="10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57.6" x14ac:dyDescent="0.3">
      <c r="A3189">
        <v>3187</v>
      </c>
      <c r="B3189" s="10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3.2" x14ac:dyDescent="0.3">
      <c r="A3190">
        <v>3188</v>
      </c>
      <c r="B3190" s="10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57.6" x14ac:dyDescent="0.3">
      <c r="A3191">
        <v>3189</v>
      </c>
      <c r="B3191" s="10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3.2" x14ac:dyDescent="0.3">
      <c r="A3192">
        <v>3190</v>
      </c>
      <c r="B3192" s="10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3.2" x14ac:dyDescent="0.3">
      <c r="A3193">
        <v>3191</v>
      </c>
      <c r="B3193" s="10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3.2" x14ac:dyDescent="0.3">
      <c r="A3194">
        <v>3192</v>
      </c>
      <c r="B3194" s="10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3.2" x14ac:dyDescent="0.3">
      <c r="A3195">
        <v>3193</v>
      </c>
      <c r="B3195" s="10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43.2" x14ac:dyDescent="0.3">
      <c r="A3196">
        <v>3194</v>
      </c>
      <c r="B3196" s="10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57.6" x14ac:dyDescent="0.3">
      <c r="A3197">
        <v>3195</v>
      </c>
      <c r="B3197" s="10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3.2" x14ac:dyDescent="0.3">
      <c r="A3198">
        <v>3196</v>
      </c>
      <c r="B3198" s="10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28.8" x14ac:dyDescent="0.3">
      <c r="A3199">
        <v>3197</v>
      </c>
      <c r="B3199" s="10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57.6" x14ac:dyDescent="0.3">
      <c r="A3200">
        <v>3198</v>
      </c>
      <c r="B3200" s="10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3.2" x14ac:dyDescent="0.3">
      <c r="A3201">
        <v>3199</v>
      </c>
      <c r="B3201" s="10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57.6" x14ac:dyDescent="0.3">
      <c r="A3202">
        <v>3200</v>
      </c>
      <c r="B3202" s="10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3.2" x14ac:dyDescent="0.3">
      <c r="A3203">
        <v>3201</v>
      </c>
      <c r="B3203" s="10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3.2" x14ac:dyDescent="0.3">
      <c r="A3204">
        <v>3202</v>
      </c>
      <c r="B3204" s="10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3.2" x14ac:dyDescent="0.3">
      <c r="A3205">
        <v>3203</v>
      </c>
      <c r="B3205" s="10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43.2" x14ac:dyDescent="0.3">
      <c r="A3206">
        <v>3204</v>
      </c>
      <c r="B3206" s="10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3.2" x14ac:dyDescent="0.3">
      <c r="A3207">
        <v>3205</v>
      </c>
      <c r="B3207" s="10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3.2" x14ac:dyDescent="0.3">
      <c r="A3208">
        <v>3206</v>
      </c>
      <c r="B3208" s="10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3.2" x14ac:dyDescent="0.3">
      <c r="A3209">
        <v>3207</v>
      </c>
      <c r="B3209" s="10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3.2" x14ac:dyDescent="0.3">
      <c r="A3210">
        <v>3208</v>
      </c>
      <c r="B3210" s="10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3.2" x14ac:dyDescent="0.3">
      <c r="A3211">
        <v>3209</v>
      </c>
      <c r="B3211" s="10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3.2" x14ac:dyDescent="0.3">
      <c r="A3212">
        <v>3210</v>
      </c>
      <c r="B3212" s="10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43.2" x14ac:dyDescent="0.3">
      <c r="A3213">
        <v>3211</v>
      </c>
      <c r="B3213" s="10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28.8" x14ac:dyDescent="0.3">
      <c r="A3214">
        <v>3212</v>
      </c>
      <c r="B3214" s="10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3.2" x14ac:dyDescent="0.3">
      <c r="A3215">
        <v>3213</v>
      </c>
      <c r="B3215" s="10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43.2" x14ac:dyDescent="0.3">
      <c r="A3216">
        <v>3214</v>
      </c>
      <c r="B3216" s="10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57.6" x14ac:dyDescent="0.3">
      <c r="A3217">
        <v>3215</v>
      </c>
      <c r="B3217" s="10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3.2" x14ac:dyDescent="0.3">
      <c r="A3218">
        <v>3216</v>
      </c>
      <c r="B3218" s="10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28.8" x14ac:dyDescent="0.3">
      <c r="A3219">
        <v>3217</v>
      </c>
      <c r="B3219" s="10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3.2" x14ac:dyDescent="0.3">
      <c r="A3220">
        <v>3218</v>
      </c>
      <c r="B3220" s="10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3.2" x14ac:dyDescent="0.3">
      <c r="A3221">
        <v>3219</v>
      </c>
      <c r="B3221" s="10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28.8" x14ac:dyDescent="0.3">
      <c r="A3222">
        <v>3220</v>
      </c>
      <c r="B3222" s="10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57.6" x14ac:dyDescent="0.3">
      <c r="A3223">
        <v>3221</v>
      </c>
      <c r="B3223" s="10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3.2" x14ac:dyDescent="0.3">
      <c r="A3224">
        <v>3222</v>
      </c>
      <c r="B3224" s="10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28.8" x14ac:dyDescent="0.3">
      <c r="A3225">
        <v>3223</v>
      </c>
      <c r="B3225" s="10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57.6" x14ac:dyDescent="0.3">
      <c r="A3226">
        <v>3224</v>
      </c>
      <c r="B3226" s="10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3.2" x14ac:dyDescent="0.3">
      <c r="A3227">
        <v>3225</v>
      </c>
      <c r="B3227" s="10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3.2" x14ac:dyDescent="0.3">
      <c r="A3228">
        <v>3226</v>
      </c>
      <c r="B3228" s="10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3.2" x14ac:dyDescent="0.3">
      <c r="A3229">
        <v>3227</v>
      </c>
      <c r="B3229" s="10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28.8" x14ac:dyDescent="0.3">
      <c r="A3230">
        <v>3228</v>
      </c>
      <c r="B3230" s="10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3.2" x14ac:dyDescent="0.3">
      <c r="A3231">
        <v>3229</v>
      </c>
      <c r="B3231" s="10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43.2" x14ac:dyDescent="0.3">
      <c r="A3232">
        <v>3230</v>
      </c>
      <c r="B3232" s="10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3.2" x14ac:dyDescent="0.3">
      <c r="A3233">
        <v>3231</v>
      </c>
      <c r="B3233" s="10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3.2" x14ac:dyDescent="0.3">
      <c r="A3234">
        <v>3232</v>
      </c>
      <c r="B3234" s="10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3.2" x14ac:dyDescent="0.3">
      <c r="A3235">
        <v>3233</v>
      </c>
      <c r="B3235" s="10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3.2" x14ac:dyDescent="0.3">
      <c r="A3236">
        <v>3234</v>
      </c>
      <c r="B3236" s="10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3.2" x14ac:dyDescent="0.3">
      <c r="A3237">
        <v>3235</v>
      </c>
      <c r="B3237" s="10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3.2" x14ac:dyDescent="0.3">
      <c r="A3238">
        <v>3236</v>
      </c>
      <c r="B3238" s="10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28.8" x14ac:dyDescent="0.3">
      <c r="A3239">
        <v>3237</v>
      </c>
      <c r="B3239" s="10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43.2" x14ac:dyDescent="0.3">
      <c r="A3240">
        <v>3238</v>
      </c>
      <c r="B3240" s="10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57.6" x14ac:dyDescent="0.3">
      <c r="A3241">
        <v>3239</v>
      </c>
      <c r="B3241" s="10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43.2" x14ac:dyDescent="0.3">
      <c r="A3242">
        <v>3240</v>
      </c>
      <c r="B3242" s="10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57.6" x14ac:dyDescent="0.3">
      <c r="A3243">
        <v>3241</v>
      </c>
      <c r="B3243" s="10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3.2" x14ac:dyDescent="0.3">
      <c r="A3244">
        <v>3242</v>
      </c>
      <c r="B3244" s="10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3.2" x14ac:dyDescent="0.3">
      <c r="A3245">
        <v>3243</v>
      </c>
      <c r="B3245" s="10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3.2" x14ac:dyDescent="0.3">
      <c r="A3246">
        <v>3244</v>
      </c>
      <c r="B3246" s="10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3.2" x14ac:dyDescent="0.3">
      <c r="A3247">
        <v>3245</v>
      </c>
      <c r="B3247" s="10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3.2" x14ac:dyDescent="0.3">
      <c r="A3248">
        <v>3246</v>
      </c>
      <c r="B3248" s="10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3.2" x14ac:dyDescent="0.3">
      <c r="A3249">
        <v>3247</v>
      </c>
      <c r="B3249" s="10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28.8" x14ac:dyDescent="0.3">
      <c r="A3250">
        <v>3248</v>
      </c>
      <c r="B3250" s="10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3.2" x14ac:dyDescent="0.3">
      <c r="A3251">
        <v>3249</v>
      </c>
      <c r="B3251" s="10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57.6" x14ac:dyDescent="0.3">
      <c r="A3252">
        <v>3250</v>
      </c>
      <c r="B3252" s="10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3.2" x14ac:dyDescent="0.3">
      <c r="A3253">
        <v>3251</v>
      </c>
      <c r="B3253" s="10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3.2" x14ac:dyDescent="0.3">
      <c r="A3254">
        <v>3252</v>
      </c>
      <c r="B3254" s="10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3.2" x14ac:dyDescent="0.3">
      <c r="A3255">
        <v>3253</v>
      </c>
      <c r="B3255" s="10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3.2" x14ac:dyDescent="0.3">
      <c r="A3256">
        <v>3254</v>
      </c>
      <c r="B3256" s="10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57.6" x14ac:dyDescent="0.3">
      <c r="A3257">
        <v>3255</v>
      </c>
      <c r="B3257" s="10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3.2" x14ac:dyDescent="0.3">
      <c r="A3258">
        <v>3256</v>
      </c>
      <c r="B3258" s="10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3.2" x14ac:dyDescent="0.3">
      <c r="A3259">
        <v>3257</v>
      </c>
      <c r="B3259" s="10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3.2" x14ac:dyDescent="0.3">
      <c r="A3260">
        <v>3258</v>
      </c>
      <c r="B3260" s="10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3.2" x14ac:dyDescent="0.3">
      <c r="A3261">
        <v>3259</v>
      </c>
      <c r="B3261" s="10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3.2" x14ac:dyDescent="0.3">
      <c r="A3262">
        <v>3260</v>
      </c>
      <c r="B3262" s="10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3.2" x14ac:dyDescent="0.3">
      <c r="A3263">
        <v>3261</v>
      </c>
      <c r="B3263" s="10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28.8" x14ac:dyDescent="0.3">
      <c r="A3264">
        <v>3262</v>
      </c>
      <c r="B3264" s="10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28.8" x14ac:dyDescent="0.3">
      <c r="A3265">
        <v>3263</v>
      </c>
      <c r="B3265" s="10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28.8" x14ac:dyDescent="0.3">
      <c r="A3266">
        <v>3264</v>
      </c>
      <c r="B3266" s="10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3.2" x14ac:dyDescent="0.3">
      <c r="A3267">
        <v>3265</v>
      </c>
      <c r="B3267" s="10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3.2" x14ac:dyDescent="0.3">
      <c r="A3268">
        <v>3266</v>
      </c>
      <c r="B3268" s="10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3.2" x14ac:dyDescent="0.3">
      <c r="A3269">
        <v>3267</v>
      </c>
      <c r="B3269" s="10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3.2" x14ac:dyDescent="0.3">
      <c r="A3270">
        <v>3268</v>
      </c>
      <c r="B3270" s="10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3.2" x14ac:dyDescent="0.3">
      <c r="A3271">
        <v>3269</v>
      </c>
      <c r="B3271" s="10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57.6" x14ac:dyDescent="0.3">
      <c r="A3272">
        <v>3270</v>
      </c>
      <c r="B3272" s="10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x14ac:dyDescent="0.3">
      <c r="A3273">
        <v>3271</v>
      </c>
      <c r="B3273" s="10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3.2" x14ac:dyDescent="0.3">
      <c r="A3274">
        <v>3272</v>
      </c>
      <c r="B3274" s="10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57.6" x14ac:dyDescent="0.3">
      <c r="A3275">
        <v>3273</v>
      </c>
      <c r="B3275" s="10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3.2" x14ac:dyDescent="0.3">
      <c r="A3276">
        <v>3274</v>
      </c>
      <c r="B3276" s="10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3.2" x14ac:dyDescent="0.3">
      <c r="A3277">
        <v>3275</v>
      </c>
      <c r="B3277" s="10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3.2" x14ac:dyDescent="0.3">
      <c r="A3278">
        <v>3276</v>
      </c>
      <c r="B3278" s="10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57.6" x14ac:dyDescent="0.3">
      <c r="A3279">
        <v>3277</v>
      </c>
      <c r="B3279" s="10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43.2" x14ac:dyDescent="0.3">
      <c r="A3280">
        <v>3278</v>
      </c>
      <c r="B3280" s="10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57.6" x14ac:dyDescent="0.3">
      <c r="A3281">
        <v>3279</v>
      </c>
      <c r="B3281" s="10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43.2" x14ac:dyDescent="0.3">
      <c r="A3282">
        <v>3280</v>
      </c>
      <c r="B3282" s="10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28.8" x14ac:dyDescent="0.3">
      <c r="A3283">
        <v>3281</v>
      </c>
      <c r="B3283" s="10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3.2" x14ac:dyDescent="0.3">
      <c r="A3284">
        <v>3282</v>
      </c>
      <c r="B3284" s="10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43.2" x14ac:dyDescent="0.3">
      <c r="A3285">
        <v>3283</v>
      </c>
      <c r="B3285" s="10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3.2" x14ac:dyDescent="0.3">
      <c r="A3286">
        <v>3284</v>
      </c>
      <c r="B3286" s="10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3">
      <c r="A3287">
        <v>3285</v>
      </c>
      <c r="B3287" s="10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57.6" x14ac:dyDescent="0.3">
      <c r="A3288">
        <v>3286</v>
      </c>
      <c r="B3288" s="10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28.8" x14ac:dyDescent="0.3">
      <c r="A3289">
        <v>3287</v>
      </c>
      <c r="B3289" s="10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43.2" x14ac:dyDescent="0.3">
      <c r="A3290">
        <v>3288</v>
      </c>
      <c r="B3290" s="10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43.2" x14ac:dyDescent="0.3">
      <c r="A3291">
        <v>3289</v>
      </c>
      <c r="B3291" s="10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2" x14ac:dyDescent="0.3">
      <c r="A3292">
        <v>3290</v>
      </c>
      <c r="B3292" s="10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57.6" x14ac:dyDescent="0.3">
      <c r="A3293">
        <v>3291</v>
      </c>
      <c r="B3293" s="10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3.2" x14ac:dyDescent="0.3">
      <c r="A3294">
        <v>3292</v>
      </c>
      <c r="B3294" s="10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57.6" x14ac:dyDescent="0.3">
      <c r="A3295">
        <v>3293</v>
      </c>
      <c r="B3295" s="10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3.2" x14ac:dyDescent="0.3">
      <c r="A3296">
        <v>3294</v>
      </c>
      <c r="B3296" s="10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3.2" x14ac:dyDescent="0.3">
      <c r="A3297">
        <v>3295</v>
      </c>
      <c r="B3297" s="10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3.2" x14ac:dyDescent="0.3">
      <c r="A3298">
        <v>3296</v>
      </c>
      <c r="B3298" s="10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3.2" x14ac:dyDescent="0.3">
      <c r="A3299">
        <v>3297</v>
      </c>
      <c r="B3299" s="10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3.2" x14ac:dyDescent="0.3">
      <c r="A3300">
        <v>3298</v>
      </c>
      <c r="B3300" s="10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3.2" x14ac:dyDescent="0.3">
      <c r="A3301">
        <v>3299</v>
      </c>
      <c r="B3301" s="10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3.2" x14ac:dyDescent="0.3">
      <c r="A3302">
        <v>3300</v>
      </c>
      <c r="B3302" s="10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3.2" x14ac:dyDescent="0.3">
      <c r="A3303">
        <v>3301</v>
      </c>
      <c r="B3303" s="10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x14ac:dyDescent="0.3">
      <c r="A3304">
        <v>3302</v>
      </c>
      <c r="B3304" s="10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3.2" x14ac:dyDescent="0.3">
      <c r="A3305">
        <v>3303</v>
      </c>
      <c r="B3305" s="10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3.2" x14ac:dyDescent="0.3">
      <c r="A3306">
        <v>3304</v>
      </c>
      <c r="B3306" s="10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3.2" x14ac:dyDescent="0.3">
      <c r="A3307">
        <v>3305</v>
      </c>
      <c r="B3307" s="10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57.6" x14ac:dyDescent="0.3">
      <c r="A3308">
        <v>3306</v>
      </c>
      <c r="B3308" s="10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3.2" x14ac:dyDescent="0.3">
      <c r="A3309">
        <v>3307</v>
      </c>
      <c r="B3309" s="10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3.2" x14ac:dyDescent="0.3">
      <c r="A3310">
        <v>3308</v>
      </c>
      <c r="B3310" s="10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28.8" x14ac:dyDescent="0.3">
      <c r="A3311">
        <v>3309</v>
      </c>
      <c r="B3311" s="10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28.8" x14ac:dyDescent="0.3">
      <c r="A3312">
        <v>3310</v>
      </c>
      <c r="B3312" s="10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3.2" x14ac:dyDescent="0.3">
      <c r="A3313">
        <v>3311</v>
      </c>
      <c r="B3313" s="10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3.2" x14ac:dyDescent="0.3">
      <c r="A3314">
        <v>3312</v>
      </c>
      <c r="B3314" s="10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3.2" x14ac:dyDescent="0.3">
      <c r="A3315">
        <v>3313</v>
      </c>
      <c r="B3315" s="10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3.2" x14ac:dyDescent="0.3">
      <c r="A3316">
        <v>3314</v>
      </c>
      <c r="B3316" s="10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3.2" x14ac:dyDescent="0.3">
      <c r="A3317">
        <v>3315</v>
      </c>
      <c r="B3317" s="10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2" x14ac:dyDescent="0.3">
      <c r="A3318">
        <v>3316</v>
      </c>
      <c r="B3318" s="10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3.2" x14ac:dyDescent="0.3">
      <c r="A3319">
        <v>3317</v>
      </c>
      <c r="B3319" s="10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28.8" x14ac:dyDescent="0.3">
      <c r="A3320">
        <v>3318</v>
      </c>
      <c r="B3320" s="10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43.2" x14ac:dyDescent="0.3">
      <c r="A3321">
        <v>3319</v>
      </c>
      <c r="B3321" s="10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3.2" x14ac:dyDescent="0.3">
      <c r="A3322">
        <v>3320</v>
      </c>
      <c r="B3322" s="10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57.6" x14ac:dyDescent="0.3">
      <c r="A3323">
        <v>3321</v>
      </c>
      <c r="B3323" s="10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3.2" x14ac:dyDescent="0.3">
      <c r="A3324">
        <v>3322</v>
      </c>
      <c r="B3324" s="10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3.2" x14ac:dyDescent="0.3">
      <c r="A3325">
        <v>3323</v>
      </c>
      <c r="B3325" s="10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3.2" x14ac:dyDescent="0.3">
      <c r="A3326">
        <v>3324</v>
      </c>
      <c r="B3326" s="10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3.2" x14ac:dyDescent="0.3">
      <c r="A3327">
        <v>3325</v>
      </c>
      <c r="B3327" s="10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3.2" x14ac:dyDescent="0.3">
      <c r="A3328">
        <v>3326</v>
      </c>
      <c r="B3328" s="10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3.2" x14ac:dyDescent="0.3">
      <c r="A3329">
        <v>3327</v>
      </c>
      <c r="B3329" s="10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3.2" x14ac:dyDescent="0.3">
      <c r="A3330">
        <v>3328</v>
      </c>
      <c r="B3330" s="10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3.2" x14ac:dyDescent="0.3">
      <c r="A3331">
        <v>3329</v>
      </c>
      <c r="B3331" s="10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3.2" x14ac:dyDescent="0.3">
      <c r="A3332">
        <v>3330</v>
      </c>
      <c r="B3332" s="10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3.2" x14ac:dyDescent="0.3">
      <c r="A3333">
        <v>3331</v>
      </c>
      <c r="B3333" s="10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3.2" x14ac:dyDescent="0.3">
      <c r="A3334">
        <v>3332</v>
      </c>
      <c r="B3334" s="10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3.2" x14ac:dyDescent="0.3">
      <c r="A3335">
        <v>3333</v>
      </c>
      <c r="B3335" s="10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28.8" x14ac:dyDescent="0.3">
      <c r="A3336">
        <v>3334</v>
      </c>
      <c r="B3336" s="10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43.2" x14ac:dyDescent="0.3">
      <c r="A3337">
        <v>3335</v>
      </c>
      <c r="B3337" s="10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3.2" x14ac:dyDescent="0.3">
      <c r="A3338">
        <v>3336</v>
      </c>
      <c r="B3338" s="10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3.2" x14ac:dyDescent="0.3">
      <c r="A3339">
        <v>3337</v>
      </c>
      <c r="B3339" s="10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28.8" x14ac:dyDescent="0.3">
      <c r="A3340">
        <v>3338</v>
      </c>
      <c r="B3340" s="10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3.2" x14ac:dyDescent="0.3">
      <c r="A3341">
        <v>3339</v>
      </c>
      <c r="B3341" s="10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3.2" x14ac:dyDescent="0.3">
      <c r="A3342">
        <v>3340</v>
      </c>
      <c r="B3342" s="10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3.2" x14ac:dyDescent="0.3">
      <c r="A3343">
        <v>3341</v>
      </c>
      <c r="B3343" s="10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3.2" x14ac:dyDescent="0.3">
      <c r="A3344">
        <v>3342</v>
      </c>
      <c r="B3344" s="10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3.2" x14ac:dyDescent="0.3">
      <c r="A3345">
        <v>3343</v>
      </c>
      <c r="B3345" s="10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3.2" x14ac:dyDescent="0.3">
      <c r="A3346">
        <v>3344</v>
      </c>
      <c r="B3346" s="10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3.2" x14ac:dyDescent="0.3">
      <c r="A3347">
        <v>3345</v>
      </c>
      <c r="B3347" s="10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3.2" x14ac:dyDescent="0.3">
      <c r="A3348">
        <v>3346</v>
      </c>
      <c r="B3348" s="10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57.6" x14ac:dyDescent="0.3">
      <c r="A3349">
        <v>3347</v>
      </c>
      <c r="B3349" s="10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3.2" x14ac:dyDescent="0.3">
      <c r="A3350">
        <v>3348</v>
      </c>
      <c r="B3350" s="10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3.2" x14ac:dyDescent="0.3">
      <c r="A3351">
        <v>3349</v>
      </c>
      <c r="B3351" s="10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57.6" x14ac:dyDescent="0.3">
      <c r="A3352">
        <v>3350</v>
      </c>
      <c r="B3352" s="10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43.2" x14ac:dyDescent="0.3">
      <c r="A3353">
        <v>3351</v>
      </c>
      <c r="B3353" s="10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43.2" x14ac:dyDescent="0.3">
      <c r="A3354">
        <v>3352</v>
      </c>
      <c r="B3354" s="10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3.2" x14ac:dyDescent="0.3">
      <c r="A3355">
        <v>3353</v>
      </c>
      <c r="B3355" s="10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28.8" x14ac:dyDescent="0.3">
      <c r="A3356">
        <v>3354</v>
      </c>
      <c r="B3356" s="10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3.2" x14ac:dyDescent="0.3">
      <c r="A3357">
        <v>3355</v>
      </c>
      <c r="B3357" s="10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3.2" x14ac:dyDescent="0.3">
      <c r="A3358">
        <v>3356</v>
      </c>
      <c r="B3358" s="10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3.2" x14ac:dyDescent="0.3">
      <c r="A3359">
        <v>3357</v>
      </c>
      <c r="B3359" s="10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3.2" x14ac:dyDescent="0.3">
      <c r="A3360">
        <v>3358</v>
      </c>
      <c r="B3360" s="10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3.2" x14ac:dyDescent="0.3">
      <c r="A3361">
        <v>3359</v>
      </c>
      <c r="B3361" s="10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28.8" x14ac:dyDescent="0.3">
      <c r="A3362">
        <v>3360</v>
      </c>
      <c r="B3362" s="10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57.6" x14ac:dyDescent="0.3">
      <c r="A3363">
        <v>3361</v>
      </c>
      <c r="B3363" s="10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3.2" x14ac:dyDescent="0.3">
      <c r="A3364">
        <v>3362</v>
      </c>
      <c r="B3364" s="10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3.2" x14ac:dyDescent="0.3">
      <c r="A3365">
        <v>3363</v>
      </c>
      <c r="B3365" s="10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3.2" x14ac:dyDescent="0.3">
      <c r="A3366">
        <v>3364</v>
      </c>
      <c r="B3366" s="10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3.2" x14ac:dyDescent="0.3">
      <c r="A3367">
        <v>3365</v>
      </c>
      <c r="B3367" s="10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3.2" x14ac:dyDescent="0.3">
      <c r="A3368">
        <v>3366</v>
      </c>
      <c r="B3368" s="10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3.2" x14ac:dyDescent="0.3">
      <c r="A3369">
        <v>3367</v>
      </c>
      <c r="B3369" s="10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3.2" x14ac:dyDescent="0.3">
      <c r="A3370">
        <v>3368</v>
      </c>
      <c r="B3370" s="10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3.2" x14ac:dyDescent="0.3">
      <c r="A3371">
        <v>3369</v>
      </c>
      <c r="B3371" s="10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28.8" x14ac:dyDescent="0.3">
      <c r="A3372">
        <v>3370</v>
      </c>
      <c r="B3372" s="10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28.8" x14ac:dyDescent="0.3">
      <c r="A3373">
        <v>3371</v>
      </c>
      <c r="B3373" s="10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3.2" x14ac:dyDescent="0.3">
      <c r="A3374">
        <v>3372</v>
      </c>
      <c r="B3374" s="10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3.2" x14ac:dyDescent="0.3">
      <c r="A3375">
        <v>3373</v>
      </c>
      <c r="B3375" s="10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3.2" x14ac:dyDescent="0.3">
      <c r="A3376">
        <v>3374</v>
      </c>
      <c r="B3376" s="10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3.2" x14ac:dyDescent="0.3">
      <c r="A3377">
        <v>3375</v>
      </c>
      <c r="B3377" s="10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3.2" x14ac:dyDescent="0.3">
      <c r="A3378">
        <v>3376</v>
      </c>
      <c r="B3378" s="10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3.2" x14ac:dyDescent="0.3">
      <c r="A3379">
        <v>3377</v>
      </c>
      <c r="B3379" s="10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3.2" x14ac:dyDescent="0.3">
      <c r="A3380">
        <v>3378</v>
      </c>
      <c r="B3380" s="10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57.6" x14ac:dyDescent="0.3">
      <c r="A3381">
        <v>3379</v>
      </c>
      <c r="B3381" s="10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57.6" x14ac:dyDescent="0.3">
      <c r="A3382">
        <v>3380</v>
      </c>
      <c r="B3382" s="10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3.2" x14ac:dyDescent="0.3">
      <c r="A3383">
        <v>3381</v>
      </c>
      <c r="B3383" s="10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43.2" x14ac:dyDescent="0.3">
      <c r="A3384">
        <v>3382</v>
      </c>
      <c r="B3384" s="10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3.2" x14ac:dyDescent="0.3">
      <c r="A3385">
        <v>3383</v>
      </c>
      <c r="B3385" s="10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3.2" x14ac:dyDescent="0.3">
      <c r="A3386">
        <v>3384</v>
      </c>
      <c r="B3386" s="10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57.6" x14ac:dyDescent="0.3">
      <c r="A3387">
        <v>3385</v>
      </c>
      <c r="B3387" s="10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43.2" x14ac:dyDescent="0.3">
      <c r="A3388">
        <v>3386</v>
      </c>
      <c r="B3388" s="10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57.6" x14ac:dyDescent="0.3">
      <c r="A3389">
        <v>3387</v>
      </c>
      <c r="B3389" s="10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57.6" x14ac:dyDescent="0.3">
      <c r="A3390">
        <v>3388</v>
      </c>
      <c r="B3390" s="10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3.2" x14ac:dyDescent="0.3">
      <c r="A3391">
        <v>3389</v>
      </c>
      <c r="B3391" s="10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57.6" x14ac:dyDescent="0.3">
      <c r="A3392">
        <v>3390</v>
      </c>
      <c r="B3392" s="10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43.2" x14ac:dyDescent="0.3">
      <c r="A3393">
        <v>3391</v>
      </c>
      <c r="B3393" s="10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57.6" x14ac:dyDescent="0.3">
      <c r="A3394">
        <v>3392</v>
      </c>
      <c r="B3394" s="10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3.2" x14ac:dyDescent="0.3">
      <c r="A3395">
        <v>3393</v>
      </c>
      <c r="B3395" s="10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3.2" x14ac:dyDescent="0.3">
      <c r="A3396">
        <v>3394</v>
      </c>
      <c r="B3396" s="10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28.8" x14ac:dyDescent="0.3">
      <c r="A3397">
        <v>3395</v>
      </c>
      <c r="B3397" s="10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3.2" x14ac:dyDescent="0.3">
      <c r="A3398">
        <v>3396</v>
      </c>
      <c r="B3398" s="10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28.8" x14ac:dyDescent="0.3">
      <c r="A3399">
        <v>3397</v>
      </c>
      <c r="B3399" s="10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3.2" x14ac:dyDescent="0.3">
      <c r="A3400">
        <v>3398</v>
      </c>
      <c r="B3400" s="10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3.2" x14ac:dyDescent="0.3">
      <c r="A3401">
        <v>3399</v>
      </c>
      <c r="B3401" s="10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3.2" x14ac:dyDescent="0.3">
      <c r="A3402">
        <v>3400</v>
      </c>
      <c r="B3402" s="10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57.6" x14ac:dyDescent="0.3">
      <c r="A3403">
        <v>3401</v>
      </c>
      <c r="B3403" s="10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3.2" x14ac:dyDescent="0.3">
      <c r="A3404">
        <v>3402</v>
      </c>
      <c r="B3404" s="10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3.2" x14ac:dyDescent="0.3">
      <c r="A3405">
        <v>3403</v>
      </c>
      <c r="B3405" s="10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57.6" x14ac:dyDescent="0.3">
      <c r="A3406">
        <v>3404</v>
      </c>
      <c r="B3406" s="10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3.2" x14ac:dyDescent="0.3">
      <c r="A3407">
        <v>3405</v>
      </c>
      <c r="B3407" s="10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3.2" x14ac:dyDescent="0.3">
      <c r="A3408">
        <v>3406</v>
      </c>
      <c r="B3408" s="10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57.6" x14ac:dyDescent="0.3">
      <c r="A3409">
        <v>3407</v>
      </c>
      <c r="B3409" s="10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3.2" x14ac:dyDescent="0.3">
      <c r="A3410">
        <v>3408</v>
      </c>
      <c r="B3410" s="10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3.2" x14ac:dyDescent="0.3">
      <c r="A3411">
        <v>3409</v>
      </c>
      <c r="B3411" s="10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3.2" x14ac:dyDescent="0.3">
      <c r="A3412">
        <v>3410</v>
      </c>
      <c r="B3412" s="10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3.2" x14ac:dyDescent="0.3">
      <c r="A3413">
        <v>3411</v>
      </c>
      <c r="B3413" s="10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3.2" x14ac:dyDescent="0.3">
      <c r="A3414">
        <v>3412</v>
      </c>
      <c r="B3414" s="10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57.6" x14ac:dyDescent="0.3">
      <c r="A3415">
        <v>3413</v>
      </c>
      <c r="B3415" s="10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3.2" x14ac:dyDescent="0.3">
      <c r="A3416">
        <v>3414</v>
      </c>
      <c r="B3416" s="10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3.2" x14ac:dyDescent="0.3">
      <c r="A3417">
        <v>3415</v>
      </c>
      <c r="B3417" s="10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57.6" x14ac:dyDescent="0.3">
      <c r="A3418">
        <v>3416</v>
      </c>
      <c r="B3418" s="10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3.2" x14ac:dyDescent="0.3">
      <c r="A3419">
        <v>3417</v>
      </c>
      <c r="B3419" s="10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3.2" x14ac:dyDescent="0.3">
      <c r="A3420">
        <v>3418</v>
      </c>
      <c r="B3420" s="10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57.6" x14ac:dyDescent="0.3">
      <c r="A3421">
        <v>3419</v>
      </c>
      <c r="B3421" s="10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3.2" x14ac:dyDescent="0.3">
      <c r="A3422">
        <v>3420</v>
      </c>
      <c r="B3422" s="10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3.2" x14ac:dyDescent="0.3">
      <c r="A3423">
        <v>3421</v>
      </c>
      <c r="B3423" s="10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3.2" x14ac:dyDescent="0.3">
      <c r="A3424">
        <v>3422</v>
      </c>
      <c r="B3424" s="10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3.2" x14ac:dyDescent="0.3">
      <c r="A3425">
        <v>3423</v>
      </c>
      <c r="B3425" s="10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3.2" x14ac:dyDescent="0.3">
      <c r="A3426">
        <v>3424</v>
      </c>
      <c r="B3426" s="10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3.2" x14ac:dyDescent="0.3">
      <c r="A3427">
        <v>3425</v>
      </c>
      <c r="B3427" s="10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3.2" x14ac:dyDescent="0.3">
      <c r="A3428">
        <v>3426</v>
      </c>
      <c r="B3428" s="10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3.2" x14ac:dyDescent="0.3">
      <c r="A3429">
        <v>3427</v>
      </c>
      <c r="B3429" s="10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43.2" x14ac:dyDescent="0.3">
      <c r="A3430">
        <v>3428</v>
      </c>
      <c r="B3430" s="10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3.2" x14ac:dyDescent="0.3">
      <c r="A3431">
        <v>3429</v>
      </c>
      <c r="B3431" s="10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3.2" x14ac:dyDescent="0.3">
      <c r="A3432">
        <v>3430</v>
      </c>
      <c r="B3432" s="10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3.2" x14ac:dyDescent="0.3">
      <c r="A3433">
        <v>3431</v>
      </c>
      <c r="B3433" s="10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3.2" x14ac:dyDescent="0.3">
      <c r="A3434">
        <v>3432</v>
      </c>
      <c r="B3434" s="10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3.2" x14ac:dyDescent="0.3">
      <c r="A3435">
        <v>3433</v>
      </c>
      <c r="B3435" s="10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43.2" x14ac:dyDescent="0.3">
      <c r="A3436">
        <v>3434</v>
      </c>
      <c r="B3436" s="10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3.2" x14ac:dyDescent="0.3">
      <c r="A3437">
        <v>3435</v>
      </c>
      <c r="B3437" s="10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3.2" x14ac:dyDescent="0.3">
      <c r="A3438">
        <v>3436</v>
      </c>
      <c r="B3438" s="10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57.6" x14ac:dyDescent="0.3">
      <c r="A3439">
        <v>3437</v>
      </c>
      <c r="B3439" s="10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3.2" x14ac:dyDescent="0.3">
      <c r="A3440">
        <v>3438</v>
      </c>
      <c r="B3440" s="10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28.8" x14ac:dyDescent="0.3">
      <c r="A3441">
        <v>3439</v>
      </c>
      <c r="B3441" s="10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3.2" x14ac:dyDescent="0.3">
      <c r="A3442">
        <v>3440</v>
      </c>
      <c r="B3442" s="10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3.2" x14ac:dyDescent="0.3">
      <c r="A3443">
        <v>3441</v>
      </c>
      <c r="B3443" s="10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3.2" x14ac:dyDescent="0.3">
      <c r="A3444">
        <v>3442</v>
      </c>
      <c r="B3444" s="10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3.2" x14ac:dyDescent="0.3">
      <c r="A3445">
        <v>3443</v>
      </c>
      <c r="B3445" s="10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43.2" x14ac:dyDescent="0.3">
      <c r="A3446">
        <v>3444</v>
      </c>
      <c r="B3446" s="10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3.2" x14ac:dyDescent="0.3">
      <c r="A3447">
        <v>3445</v>
      </c>
      <c r="B3447" s="10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3.2" x14ac:dyDescent="0.3">
      <c r="A3448">
        <v>3446</v>
      </c>
      <c r="B3448" s="10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28.8" x14ac:dyDescent="0.3">
      <c r="A3449">
        <v>3447</v>
      </c>
      <c r="B3449" s="10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3.2" x14ac:dyDescent="0.3">
      <c r="A3450">
        <v>3448</v>
      </c>
      <c r="B3450" s="10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3.2" x14ac:dyDescent="0.3">
      <c r="A3451">
        <v>3449</v>
      </c>
      <c r="B3451" s="10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3.2" x14ac:dyDescent="0.3">
      <c r="A3452">
        <v>3450</v>
      </c>
      <c r="B3452" s="10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3.2" x14ac:dyDescent="0.3">
      <c r="A3453">
        <v>3451</v>
      </c>
      <c r="B3453" s="10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3.2" x14ac:dyDescent="0.3">
      <c r="A3454">
        <v>3452</v>
      </c>
      <c r="B3454" s="10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3.2" x14ac:dyDescent="0.3">
      <c r="A3455">
        <v>3453</v>
      </c>
      <c r="B3455" s="10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57.6" x14ac:dyDescent="0.3">
      <c r="A3456">
        <v>3454</v>
      </c>
      <c r="B3456" s="10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43.2" x14ac:dyDescent="0.3">
      <c r="A3457">
        <v>3455</v>
      </c>
      <c r="B3457" s="10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3.2" x14ac:dyDescent="0.3">
      <c r="A3458">
        <v>3456</v>
      </c>
      <c r="B3458" s="10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28.8" x14ac:dyDescent="0.3">
      <c r="A3459">
        <v>3457</v>
      </c>
      <c r="B3459" s="10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3.2" x14ac:dyDescent="0.3">
      <c r="A3460">
        <v>3458</v>
      </c>
      <c r="B3460" s="10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43.2" x14ac:dyDescent="0.3">
      <c r="A3461">
        <v>3459</v>
      </c>
      <c r="B3461" s="10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3.2" x14ac:dyDescent="0.3">
      <c r="A3462">
        <v>3460</v>
      </c>
      <c r="B3462" s="10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43.2" x14ac:dyDescent="0.3">
      <c r="A3463">
        <v>3461</v>
      </c>
      <c r="B3463" s="10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3.2" x14ac:dyDescent="0.3">
      <c r="A3464">
        <v>3462</v>
      </c>
      <c r="B3464" s="10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3.2" x14ac:dyDescent="0.3">
      <c r="A3465">
        <v>3463</v>
      </c>
      <c r="B3465" s="10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57.6" x14ac:dyDescent="0.3">
      <c r="A3466">
        <v>3464</v>
      </c>
      <c r="B3466" s="10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3.2" x14ac:dyDescent="0.3">
      <c r="A3467">
        <v>3465</v>
      </c>
      <c r="B3467" s="10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3.2" x14ac:dyDescent="0.3">
      <c r="A3468">
        <v>3466</v>
      </c>
      <c r="B3468" s="10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x14ac:dyDescent="0.3">
      <c r="A3469">
        <v>3467</v>
      </c>
      <c r="B3469" s="10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3.2" x14ac:dyDescent="0.3">
      <c r="A3470">
        <v>3468</v>
      </c>
      <c r="B3470" s="10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57.6" x14ac:dyDescent="0.3">
      <c r="A3471">
        <v>3469</v>
      </c>
      <c r="B3471" s="10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28.8" x14ac:dyDescent="0.3">
      <c r="A3472">
        <v>3470</v>
      </c>
      <c r="B3472" s="10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3.2" x14ac:dyDescent="0.3">
      <c r="A3473">
        <v>3471</v>
      </c>
      <c r="B3473" s="10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3.2" x14ac:dyDescent="0.3">
      <c r="A3474">
        <v>3472</v>
      </c>
      <c r="B3474" s="10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3.2" x14ac:dyDescent="0.3">
      <c r="A3475">
        <v>3473</v>
      </c>
      <c r="B3475" s="10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3.2" x14ac:dyDescent="0.3">
      <c r="A3476">
        <v>3474</v>
      </c>
      <c r="B3476" s="10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3.2" x14ac:dyDescent="0.3">
      <c r="A3477">
        <v>3475</v>
      </c>
      <c r="B3477" s="10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43.2" x14ac:dyDescent="0.3">
      <c r="A3478">
        <v>3476</v>
      </c>
      <c r="B3478" s="10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3.2" x14ac:dyDescent="0.3">
      <c r="A3479">
        <v>3477</v>
      </c>
      <c r="B3479" s="10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3.2" x14ac:dyDescent="0.3">
      <c r="A3480">
        <v>3478</v>
      </c>
      <c r="B3480" s="10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3.2" x14ac:dyDescent="0.3">
      <c r="A3481">
        <v>3479</v>
      </c>
      <c r="B3481" s="10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3.2" x14ac:dyDescent="0.3">
      <c r="A3482">
        <v>3480</v>
      </c>
      <c r="B3482" s="10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3.2" x14ac:dyDescent="0.3">
      <c r="A3483">
        <v>3481</v>
      </c>
      <c r="B3483" s="10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3.2" x14ac:dyDescent="0.3">
      <c r="A3484">
        <v>3482</v>
      </c>
      <c r="B3484" s="10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3.2" x14ac:dyDescent="0.3">
      <c r="A3485">
        <v>3483</v>
      </c>
      <c r="B3485" s="10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57.6" x14ac:dyDescent="0.3">
      <c r="A3486">
        <v>3484</v>
      </c>
      <c r="B3486" s="10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3.2" x14ac:dyDescent="0.3">
      <c r="A3487">
        <v>3485</v>
      </c>
      <c r="B3487" s="10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3.2" x14ac:dyDescent="0.3">
      <c r="A3488">
        <v>3486</v>
      </c>
      <c r="B3488" s="10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3.2" x14ac:dyDescent="0.3">
      <c r="A3489">
        <v>3487</v>
      </c>
      <c r="B3489" s="10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57.6" x14ac:dyDescent="0.3">
      <c r="A3490">
        <v>3488</v>
      </c>
      <c r="B3490" s="10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3.2" x14ac:dyDescent="0.3">
      <c r="A3491">
        <v>3489</v>
      </c>
      <c r="B3491" s="10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3.2" x14ac:dyDescent="0.3">
      <c r="A3492">
        <v>3490</v>
      </c>
      <c r="B3492" s="10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43.2" x14ac:dyDescent="0.3">
      <c r="A3493">
        <v>3491</v>
      </c>
      <c r="B3493" s="10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3.2" x14ac:dyDescent="0.3">
      <c r="A3494">
        <v>3492</v>
      </c>
      <c r="B3494" s="10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3.2" x14ac:dyDescent="0.3">
      <c r="A3495">
        <v>3493</v>
      </c>
      <c r="B3495" s="10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3.2" x14ac:dyDescent="0.3">
      <c r="A3496">
        <v>3494</v>
      </c>
      <c r="B3496" s="10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3.2" x14ac:dyDescent="0.3">
      <c r="A3497">
        <v>3495</v>
      </c>
      <c r="B3497" s="10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57.6" x14ac:dyDescent="0.3">
      <c r="A3498">
        <v>3496</v>
      </c>
      <c r="B3498" s="10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57.6" x14ac:dyDescent="0.3">
      <c r="A3499">
        <v>3497</v>
      </c>
      <c r="B3499" s="10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57.6" x14ac:dyDescent="0.3">
      <c r="A3500">
        <v>3498</v>
      </c>
      <c r="B3500" s="10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3.2" x14ac:dyDescent="0.3">
      <c r="A3501">
        <v>3499</v>
      </c>
      <c r="B3501" s="10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57.6" x14ac:dyDescent="0.3">
      <c r="A3502">
        <v>3500</v>
      </c>
      <c r="B3502" s="10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3.2" x14ac:dyDescent="0.3">
      <c r="A3503">
        <v>3501</v>
      </c>
      <c r="B3503" s="10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3.2" x14ac:dyDescent="0.3">
      <c r="A3504">
        <v>3502</v>
      </c>
      <c r="B3504" s="10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3.2" x14ac:dyDescent="0.3">
      <c r="A3505">
        <v>3503</v>
      </c>
      <c r="B3505" s="10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3.2" x14ac:dyDescent="0.3">
      <c r="A3506">
        <v>3504</v>
      </c>
      <c r="B3506" s="10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86.4" x14ac:dyDescent="0.3">
      <c r="A3507">
        <v>3505</v>
      </c>
      <c r="B3507" s="10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3.2" x14ac:dyDescent="0.3">
      <c r="A3508">
        <v>3506</v>
      </c>
      <c r="B3508" s="10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3.2" x14ac:dyDescent="0.3">
      <c r="A3509">
        <v>3507</v>
      </c>
      <c r="B3509" s="10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3.2" x14ac:dyDescent="0.3">
      <c r="A3510">
        <v>3508</v>
      </c>
      <c r="B3510" s="10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3.2" x14ac:dyDescent="0.3">
      <c r="A3511">
        <v>3509</v>
      </c>
      <c r="B3511" s="10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57.6" x14ac:dyDescent="0.3">
      <c r="A3512">
        <v>3510</v>
      </c>
      <c r="B3512" s="10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3.2" x14ac:dyDescent="0.3">
      <c r="A3513">
        <v>3511</v>
      </c>
      <c r="B3513" s="10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3.2" x14ac:dyDescent="0.3">
      <c r="A3514">
        <v>3512</v>
      </c>
      <c r="B3514" s="10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3.2" x14ac:dyDescent="0.3">
      <c r="A3515">
        <v>3513</v>
      </c>
      <c r="B3515" s="10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3.2" x14ac:dyDescent="0.3">
      <c r="A3516">
        <v>3514</v>
      </c>
      <c r="B3516" s="10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3.2" x14ac:dyDescent="0.3">
      <c r="A3517">
        <v>3515</v>
      </c>
      <c r="B3517" s="10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3.2" x14ac:dyDescent="0.3">
      <c r="A3518">
        <v>3516</v>
      </c>
      <c r="B3518" s="10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3.2" x14ac:dyDescent="0.3">
      <c r="A3519">
        <v>3517</v>
      </c>
      <c r="B3519" s="10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3.2" x14ac:dyDescent="0.3">
      <c r="A3520">
        <v>3518</v>
      </c>
      <c r="B3520" s="10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3.2" x14ac:dyDescent="0.3">
      <c r="A3521">
        <v>3519</v>
      </c>
      <c r="B3521" s="10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3.2" x14ac:dyDescent="0.3">
      <c r="A3522">
        <v>3520</v>
      </c>
      <c r="B3522" s="10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57.6" x14ac:dyDescent="0.3">
      <c r="A3523">
        <v>3521</v>
      </c>
      <c r="B3523" s="10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3.2" x14ac:dyDescent="0.3">
      <c r="A3524">
        <v>3522</v>
      </c>
      <c r="B3524" s="10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3.2" x14ac:dyDescent="0.3">
      <c r="A3525">
        <v>3523</v>
      </c>
      <c r="B3525" s="10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43.2" x14ac:dyDescent="0.3">
      <c r="A3526">
        <v>3524</v>
      </c>
      <c r="B3526" s="10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3.2" x14ac:dyDescent="0.3">
      <c r="A3527">
        <v>3525</v>
      </c>
      <c r="B3527" s="10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3.2" x14ac:dyDescent="0.3">
      <c r="A3528">
        <v>3526</v>
      </c>
      <c r="B3528" s="10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3.2" x14ac:dyDescent="0.3">
      <c r="A3529">
        <v>3527</v>
      </c>
      <c r="B3529" s="10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3.2" x14ac:dyDescent="0.3">
      <c r="A3530">
        <v>3528</v>
      </c>
      <c r="B3530" s="10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43.2" x14ac:dyDescent="0.3">
      <c r="A3531">
        <v>3529</v>
      </c>
      <c r="B3531" s="10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3.2" x14ac:dyDescent="0.3">
      <c r="A3532">
        <v>3530</v>
      </c>
      <c r="B3532" s="10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x14ac:dyDescent="0.3">
      <c r="A3533">
        <v>3531</v>
      </c>
      <c r="B3533" s="10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57.6" x14ac:dyDescent="0.3">
      <c r="A3534">
        <v>3532</v>
      </c>
      <c r="B3534" s="10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57.6" x14ac:dyDescent="0.3">
      <c r="A3535">
        <v>3533</v>
      </c>
      <c r="B3535" s="10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3.2" x14ac:dyDescent="0.3">
      <c r="A3536">
        <v>3534</v>
      </c>
      <c r="B3536" s="10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3.2" x14ac:dyDescent="0.3">
      <c r="A3537">
        <v>3535</v>
      </c>
      <c r="B3537" s="10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3.2" x14ac:dyDescent="0.3">
      <c r="A3538">
        <v>3536</v>
      </c>
      <c r="B3538" s="10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43.2" x14ac:dyDescent="0.3">
      <c r="A3539">
        <v>3537</v>
      </c>
      <c r="B3539" s="10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3.2" x14ac:dyDescent="0.3">
      <c r="A3540">
        <v>3538</v>
      </c>
      <c r="B3540" s="10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3.2" x14ac:dyDescent="0.3">
      <c r="A3541">
        <v>3539</v>
      </c>
      <c r="B3541" s="10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57.6" x14ac:dyDescent="0.3">
      <c r="A3542">
        <v>3540</v>
      </c>
      <c r="B3542" s="10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3.2" x14ac:dyDescent="0.3">
      <c r="A3543">
        <v>3541</v>
      </c>
      <c r="B3543" s="10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3.2" x14ac:dyDescent="0.3">
      <c r="A3544">
        <v>3542</v>
      </c>
      <c r="B3544" s="10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3.2" x14ac:dyDescent="0.3">
      <c r="A3545">
        <v>3543</v>
      </c>
      <c r="B3545" s="10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28.8" x14ac:dyDescent="0.3">
      <c r="A3546">
        <v>3544</v>
      </c>
      <c r="B3546" s="10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3.2" x14ac:dyDescent="0.3">
      <c r="A3547">
        <v>3545</v>
      </c>
      <c r="B3547" s="10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3.2" x14ac:dyDescent="0.3">
      <c r="A3548">
        <v>3546</v>
      </c>
      <c r="B3548" s="10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3.2" x14ac:dyDescent="0.3">
      <c r="A3549">
        <v>3547</v>
      </c>
      <c r="B3549" s="10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3.2" x14ac:dyDescent="0.3">
      <c r="A3550">
        <v>3548</v>
      </c>
      <c r="B3550" s="10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3.2" x14ac:dyDescent="0.3">
      <c r="A3551">
        <v>3549</v>
      </c>
      <c r="B3551" s="10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43.2" x14ac:dyDescent="0.3">
      <c r="A3552">
        <v>3550</v>
      </c>
      <c r="B3552" s="10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3.2" x14ac:dyDescent="0.3">
      <c r="A3553">
        <v>3551</v>
      </c>
      <c r="B3553" s="10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3.2" x14ac:dyDescent="0.3">
      <c r="A3554">
        <v>3552</v>
      </c>
      <c r="B3554" s="10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3.2" x14ac:dyDescent="0.3">
      <c r="A3555">
        <v>3553</v>
      </c>
      <c r="B3555" s="10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3.2" x14ac:dyDescent="0.3">
      <c r="A3556">
        <v>3554</v>
      </c>
      <c r="B3556" s="10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3.2" x14ac:dyDescent="0.3">
      <c r="A3557">
        <v>3555</v>
      </c>
      <c r="B3557" s="10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43.2" x14ac:dyDescent="0.3">
      <c r="A3558">
        <v>3556</v>
      </c>
      <c r="B3558" s="10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57.6" x14ac:dyDescent="0.3">
      <c r="A3559">
        <v>3557</v>
      </c>
      <c r="B3559" s="10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3.2" x14ac:dyDescent="0.3">
      <c r="A3560">
        <v>3558</v>
      </c>
      <c r="B3560" s="10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57.6" x14ac:dyDescent="0.3">
      <c r="A3561">
        <v>3559</v>
      </c>
      <c r="B3561" s="10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43.2" x14ac:dyDescent="0.3">
      <c r="A3562">
        <v>3560</v>
      </c>
      <c r="B3562" s="10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15.2" x14ac:dyDescent="0.3">
      <c r="A3563">
        <v>3561</v>
      </c>
      <c r="B3563" s="10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43.2" x14ac:dyDescent="0.3">
      <c r="A3564">
        <v>3562</v>
      </c>
      <c r="B3564" s="10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3.2" x14ac:dyDescent="0.3">
      <c r="A3565">
        <v>3563</v>
      </c>
      <c r="B3565" s="10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28.8" x14ac:dyDescent="0.3">
      <c r="A3566">
        <v>3564</v>
      </c>
      <c r="B3566" s="10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3.2" x14ac:dyDescent="0.3">
      <c r="A3567">
        <v>3565</v>
      </c>
      <c r="B3567" s="10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3.2" x14ac:dyDescent="0.3">
      <c r="A3568">
        <v>3566</v>
      </c>
      <c r="B3568" s="10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3.2" x14ac:dyDescent="0.3">
      <c r="A3569">
        <v>3567</v>
      </c>
      <c r="B3569" s="10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3.2" x14ac:dyDescent="0.3">
      <c r="A3570">
        <v>3568</v>
      </c>
      <c r="B3570" s="10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3.2" x14ac:dyDescent="0.3">
      <c r="A3571">
        <v>3569</v>
      </c>
      <c r="B3571" s="10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3.2" x14ac:dyDescent="0.3">
      <c r="A3572">
        <v>3570</v>
      </c>
      <c r="B3572" s="10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3.2" x14ac:dyDescent="0.3">
      <c r="A3573">
        <v>3571</v>
      </c>
      <c r="B3573" s="10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28.8" x14ac:dyDescent="0.3">
      <c r="A3574">
        <v>3572</v>
      </c>
      <c r="B3574" s="10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3.2" x14ac:dyDescent="0.3">
      <c r="A3575">
        <v>3573</v>
      </c>
      <c r="B3575" s="10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3.2" x14ac:dyDescent="0.3">
      <c r="A3576">
        <v>3574</v>
      </c>
      <c r="B3576" s="10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3.2" x14ac:dyDescent="0.3">
      <c r="A3577">
        <v>3575</v>
      </c>
      <c r="B3577" s="10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3.2" x14ac:dyDescent="0.3">
      <c r="A3578">
        <v>3576</v>
      </c>
      <c r="B3578" s="10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3.2" x14ac:dyDescent="0.3">
      <c r="A3579">
        <v>3577</v>
      </c>
      <c r="B3579" s="10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3.2" x14ac:dyDescent="0.3">
      <c r="A3580">
        <v>3578</v>
      </c>
      <c r="B3580" s="10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3.2" x14ac:dyDescent="0.3">
      <c r="A3581">
        <v>3579</v>
      </c>
      <c r="B3581" s="10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3.2" x14ac:dyDescent="0.3">
      <c r="A3582">
        <v>3580</v>
      </c>
      <c r="B3582" s="10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3.2" x14ac:dyDescent="0.3">
      <c r="A3583">
        <v>3581</v>
      </c>
      <c r="B3583" s="10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3.2" x14ac:dyDescent="0.3">
      <c r="A3584">
        <v>3582</v>
      </c>
      <c r="B3584" s="10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3.2" x14ac:dyDescent="0.3">
      <c r="A3585">
        <v>3583</v>
      </c>
      <c r="B3585" s="10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86.4" x14ac:dyDescent="0.3">
      <c r="A3586">
        <v>3584</v>
      </c>
      <c r="B3586" s="10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3.2" x14ac:dyDescent="0.3">
      <c r="A3587">
        <v>3585</v>
      </c>
      <c r="B3587" s="10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x14ac:dyDescent="0.3">
      <c r="A3588">
        <v>3586</v>
      </c>
      <c r="B3588" s="10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3.2" x14ac:dyDescent="0.3">
      <c r="A3589">
        <v>3587</v>
      </c>
      <c r="B3589" s="10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3.2" x14ac:dyDescent="0.3">
      <c r="A3590">
        <v>3588</v>
      </c>
      <c r="B3590" s="10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3.2" x14ac:dyDescent="0.3">
      <c r="A3591">
        <v>3589</v>
      </c>
      <c r="B3591" s="10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43.2" x14ac:dyDescent="0.3">
      <c r="A3592">
        <v>3590</v>
      </c>
      <c r="B3592" s="10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3.2" x14ac:dyDescent="0.3">
      <c r="A3593">
        <v>3591</v>
      </c>
      <c r="B3593" s="10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3.2" x14ac:dyDescent="0.3">
      <c r="A3594">
        <v>3592</v>
      </c>
      <c r="B3594" s="10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3.2" x14ac:dyDescent="0.3">
      <c r="A3595">
        <v>3593</v>
      </c>
      <c r="B3595" s="10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43.2" x14ac:dyDescent="0.3">
      <c r="A3596">
        <v>3594</v>
      </c>
      <c r="B3596" s="10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28.8" x14ac:dyDescent="0.3">
      <c r="A3597">
        <v>3595</v>
      </c>
      <c r="B3597" s="10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3.2" x14ac:dyDescent="0.3">
      <c r="A3598">
        <v>3596</v>
      </c>
      <c r="B3598" s="10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28.8" x14ac:dyDescent="0.3">
      <c r="A3599">
        <v>3597</v>
      </c>
      <c r="B3599" s="10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3.2" x14ac:dyDescent="0.3">
      <c r="A3600">
        <v>3598</v>
      </c>
      <c r="B3600" s="10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3.2" x14ac:dyDescent="0.3">
      <c r="A3601">
        <v>3599</v>
      </c>
      <c r="B3601" s="10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28.8" x14ac:dyDescent="0.3">
      <c r="A3602">
        <v>3600</v>
      </c>
      <c r="B3602" s="10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3.2" x14ac:dyDescent="0.3">
      <c r="A3603">
        <v>3601</v>
      </c>
      <c r="B3603" s="10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57.6" x14ac:dyDescent="0.3">
      <c r="A3604">
        <v>3602</v>
      </c>
      <c r="B3604" s="10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3.2" x14ac:dyDescent="0.3">
      <c r="A3605">
        <v>3603</v>
      </c>
      <c r="B3605" s="10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3.2" x14ac:dyDescent="0.3">
      <c r="A3606">
        <v>3604</v>
      </c>
      <c r="B3606" s="10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57.6" x14ac:dyDescent="0.3">
      <c r="A3607">
        <v>3605</v>
      </c>
      <c r="B3607" s="10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3.2" x14ac:dyDescent="0.3">
      <c r="A3608">
        <v>3606</v>
      </c>
      <c r="B3608" s="10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28.8" x14ac:dyDescent="0.3">
      <c r="A3609">
        <v>3607</v>
      </c>
      <c r="B3609" s="10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3.2" x14ac:dyDescent="0.3">
      <c r="A3610">
        <v>3608</v>
      </c>
      <c r="B3610" s="10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3.2" x14ac:dyDescent="0.3">
      <c r="A3611">
        <v>3609</v>
      </c>
      <c r="B3611" s="10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3.2" x14ac:dyDescent="0.3">
      <c r="A3612">
        <v>3610</v>
      </c>
      <c r="B3612" s="10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3.2" x14ac:dyDescent="0.3">
      <c r="A3613">
        <v>3611</v>
      </c>
      <c r="B3613" s="10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3.2" x14ac:dyDescent="0.3">
      <c r="A3614">
        <v>3612</v>
      </c>
      <c r="B3614" s="10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3.2" x14ac:dyDescent="0.3">
      <c r="A3615">
        <v>3613</v>
      </c>
      <c r="B3615" s="10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3.2" x14ac:dyDescent="0.3">
      <c r="A3616">
        <v>3614</v>
      </c>
      <c r="B3616" s="10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3.2" x14ac:dyDescent="0.3">
      <c r="A3617">
        <v>3615</v>
      </c>
      <c r="B3617" s="10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43.2" x14ac:dyDescent="0.3">
      <c r="A3618">
        <v>3616</v>
      </c>
      <c r="B3618" s="10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3.2" x14ac:dyDescent="0.3">
      <c r="A3619">
        <v>3617</v>
      </c>
      <c r="B3619" s="10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3.2" x14ac:dyDescent="0.3">
      <c r="A3620">
        <v>3618</v>
      </c>
      <c r="B3620" s="10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3.2" x14ac:dyDescent="0.3">
      <c r="A3621">
        <v>3619</v>
      </c>
      <c r="B3621" s="10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3.2" x14ac:dyDescent="0.3">
      <c r="A3622">
        <v>3620</v>
      </c>
      <c r="B3622" s="10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3.2" x14ac:dyDescent="0.3">
      <c r="A3623">
        <v>3621</v>
      </c>
      <c r="B3623" s="10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28.8" x14ac:dyDescent="0.3">
      <c r="A3624">
        <v>3622</v>
      </c>
      <c r="B3624" s="10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28.8" x14ac:dyDescent="0.3">
      <c r="A3625">
        <v>3623</v>
      </c>
      <c r="B3625" s="10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2" x14ac:dyDescent="0.3">
      <c r="A3626">
        <v>3624</v>
      </c>
      <c r="B3626" s="10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57.6" x14ac:dyDescent="0.3">
      <c r="A3627">
        <v>3625</v>
      </c>
      <c r="B3627" s="10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3.2" x14ac:dyDescent="0.3">
      <c r="A3628">
        <v>3626</v>
      </c>
      <c r="B3628" s="10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3.2" x14ac:dyDescent="0.3">
      <c r="A3629">
        <v>3627</v>
      </c>
      <c r="B3629" s="10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3.2" x14ac:dyDescent="0.3">
      <c r="A3630">
        <v>3628</v>
      </c>
      <c r="B3630" s="10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57.6" x14ac:dyDescent="0.3">
      <c r="A3631">
        <v>3629</v>
      </c>
      <c r="B3631" s="10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3.2" x14ac:dyDescent="0.3">
      <c r="A3632">
        <v>3630</v>
      </c>
      <c r="B3632" s="10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57.6" x14ac:dyDescent="0.3">
      <c r="A3633">
        <v>3631</v>
      </c>
      <c r="B3633" s="10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3.2" x14ac:dyDescent="0.3">
      <c r="A3634">
        <v>3632</v>
      </c>
      <c r="B3634" s="10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3.2" x14ac:dyDescent="0.3">
      <c r="A3635">
        <v>3633</v>
      </c>
      <c r="B3635" s="10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3.2" x14ac:dyDescent="0.3">
      <c r="A3636">
        <v>3634</v>
      </c>
      <c r="B3636" s="10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28.8" x14ac:dyDescent="0.3">
      <c r="A3637">
        <v>3635</v>
      </c>
      <c r="B3637" s="10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3.2" x14ac:dyDescent="0.3">
      <c r="A3638">
        <v>3636</v>
      </c>
      <c r="B3638" s="10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57.6" x14ac:dyDescent="0.3">
      <c r="A3639">
        <v>3637</v>
      </c>
      <c r="B3639" s="10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28.8" x14ac:dyDescent="0.3">
      <c r="A3640">
        <v>3638</v>
      </c>
      <c r="B3640" s="10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3.2" x14ac:dyDescent="0.3">
      <c r="A3641">
        <v>3639</v>
      </c>
      <c r="B3641" s="10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2" x14ac:dyDescent="0.3">
      <c r="A3642">
        <v>3640</v>
      </c>
      <c r="B3642" s="10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3.2" x14ac:dyDescent="0.3">
      <c r="A3643">
        <v>3641</v>
      </c>
      <c r="B3643" s="10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57.6" x14ac:dyDescent="0.3">
      <c r="A3644">
        <v>3642</v>
      </c>
      <c r="B3644" s="10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3.2" x14ac:dyDescent="0.3">
      <c r="A3645">
        <v>3643</v>
      </c>
      <c r="B3645" s="10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3.2" x14ac:dyDescent="0.3">
      <c r="A3646">
        <v>3644</v>
      </c>
      <c r="B3646" s="10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3.2" x14ac:dyDescent="0.3">
      <c r="A3647">
        <v>3645</v>
      </c>
      <c r="B3647" s="10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3.2" x14ac:dyDescent="0.3">
      <c r="A3648">
        <v>3646</v>
      </c>
      <c r="B3648" s="10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3.2" x14ac:dyDescent="0.3">
      <c r="A3649">
        <v>3647</v>
      </c>
      <c r="B3649" s="10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28.8" x14ac:dyDescent="0.3">
      <c r="A3650">
        <v>3648</v>
      </c>
      <c r="B3650" s="10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3.2" x14ac:dyDescent="0.3">
      <c r="A3651">
        <v>3649</v>
      </c>
      <c r="B3651" s="10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3.2" x14ac:dyDescent="0.3">
      <c r="A3652">
        <v>3650</v>
      </c>
      <c r="B3652" s="10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3.2" x14ac:dyDescent="0.3">
      <c r="A3653">
        <v>3651</v>
      </c>
      <c r="B3653" s="10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3.2" x14ac:dyDescent="0.3">
      <c r="A3654">
        <v>3652</v>
      </c>
      <c r="B3654" s="10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43.2" x14ac:dyDescent="0.3">
      <c r="A3655">
        <v>3653</v>
      </c>
      <c r="B3655" s="10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57.6" x14ac:dyDescent="0.3">
      <c r="A3656">
        <v>3654</v>
      </c>
      <c r="B3656" s="10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57.6" x14ac:dyDescent="0.3">
      <c r="A3657">
        <v>3655</v>
      </c>
      <c r="B3657" s="10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3.2" x14ac:dyDescent="0.3">
      <c r="A3658">
        <v>3656</v>
      </c>
      <c r="B3658" s="10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43.2" x14ac:dyDescent="0.3">
      <c r="A3659">
        <v>3657</v>
      </c>
      <c r="B3659" s="10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28.8" x14ac:dyDescent="0.3">
      <c r="A3660">
        <v>3658</v>
      </c>
      <c r="B3660" s="10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3.2" x14ac:dyDescent="0.3">
      <c r="A3661">
        <v>3659</v>
      </c>
      <c r="B3661" s="10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57.6" x14ac:dyDescent="0.3">
      <c r="A3662">
        <v>3660</v>
      </c>
      <c r="B3662" s="10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3.2" x14ac:dyDescent="0.3">
      <c r="A3663">
        <v>3661</v>
      </c>
      <c r="B3663" s="10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57.6" x14ac:dyDescent="0.3">
      <c r="A3664">
        <v>3662</v>
      </c>
      <c r="B3664" s="10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3.2" x14ac:dyDescent="0.3">
      <c r="A3665">
        <v>3663</v>
      </c>
      <c r="B3665" s="10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3.2" x14ac:dyDescent="0.3">
      <c r="A3666">
        <v>3664</v>
      </c>
      <c r="B3666" s="10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3.2" x14ac:dyDescent="0.3">
      <c r="A3667">
        <v>3665</v>
      </c>
      <c r="B3667" s="10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28.8" x14ac:dyDescent="0.3">
      <c r="A3668">
        <v>3666</v>
      </c>
      <c r="B3668" s="10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3.2" x14ac:dyDescent="0.3">
      <c r="A3669">
        <v>3667</v>
      </c>
      <c r="B3669" s="10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3.2" x14ac:dyDescent="0.3">
      <c r="A3670">
        <v>3668</v>
      </c>
      <c r="B3670" s="10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3.2" x14ac:dyDescent="0.3">
      <c r="A3671">
        <v>3669</v>
      </c>
      <c r="B3671" s="10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3.2" x14ac:dyDescent="0.3">
      <c r="A3672">
        <v>3670</v>
      </c>
      <c r="B3672" s="10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3.2" x14ac:dyDescent="0.3">
      <c r="A3673">
        <v>3671</v>
      </c>
      <c r="B3673" s="10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57.6" x14ac:dyDescent="0.3">
      <c r="A3674">
        <v>3672</v>
      </c>
      <c r="B3674" s="10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3.2" x14ac:dyDescent="0.3">
      <c r="A3675">
        <v>3673</v>
      </c>
      <c r="B3675" s="10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3.2" x14ac:dyDescent="0.3">
      <c r="A3676">
        <v>3674</v>
      </c>
      <c r="B3676" s="10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3.2" x14ac:dyDescent="0.3">
      <c r="A3677">
        <v>3675</v>
      </c>
      <c r="B3677" s="10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3.2" x14ac:dyDescent="0.3">
      <c r="A3678">
        <v>3676</v>
      </c>
      <c r="B3678" s="10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3.2" x14ac:dyDescent="0.3">
      <c r="A3679">
        <v>3677</v>
      </c>
      <c r="B3679" s="10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3.2" x14ac:dyDescent="0.3">
      <c r="A3680">
        <v>3678</v>
      </c>
      <c r="B3680" s="10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3.2" x14ac:dyDescent="0.3">
      <c r="A3681">
        <v>3679</v>
      </c>
      <c r="B3681" s="10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3.2" x14ac:dyDescent="0.3">
      <c r="A3682">
        <v>3680</v>
      </c>
      <c r="B3682" s="10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57.6" x14ac:dyDescent="0.3">
      <c r="A3683">
        <v>3681</v>
      </c>
      <c r="B3683" s="10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3.2" x14ac:dyDescent="0.3">
      <c r="A3684">
        <v>3682</v>
      </c>
      <c r="B3684" s="10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3.2" x14ac:dyDescent="0.3">
      <c r="A3685">
        <v>3683</v>
      </c>
      <c r="B3685" s="10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3.2" x14ac:dyDescent="0.3">
      <c r="A3686">
        <v>3684</v>
      </c>
      <c r="B3686" s="10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3.2" x14ac:dyDescent="0.3">
      <c r="A3687">
        <v>3685</v>
      </c>
      <c r="B3687" s="10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3.2" x14ac:dyDescent="0.3">
      <c r="A3688">
        <v>3686</v>
      </c>
      <c r="B3688" s="10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43.2" x14ac:dyDescent="0.3">
      <c r="A3689">
        <v>3687</v>
      </c>
      <c r="B3689" s="10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3.2" x14ac:dyDescent="0.3">
      <c r="A3690">
        <v>3688</v>
      </c>
      <c r="B3690" s="10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3.2" x14ac:dyDescent="0.3">
      <c r="A3691">
        <v>3689</v>
      </c>
      <c r="B3691" s="10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3.2" x14ac:dyDescent="0.3">
      <c r="A3692">
        <v>3690</v>
      </c>
      <c r="B3692" s="10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28.8" x14ac:dyDescent="0.3">
      <c r="A3693">
        <v>3691</v>
      </c>
      <c r="B3693" s="10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28.8" x14ac:dyDescent="0.3">
      <c r="A3694">
        <v>3692</v>
      </c>
      <c r="B3694" s="10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3.2" x14ac:dyDescent="0.3">
      <c r="A3695">
        <v>3693</v>
      </c>
      <c r="B3695" s="10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57.6" x14ac:dyDescent="0.3">
      <c r="A3696">
        <v>3694</v>
      </c>
      <c r="B3696" s="10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57.6" x14ac:dyDescent="0.3">
      <c r="A3697">
        <v>3695</v>
      </c>
      <c r="B3697" s="10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3.2" x14ac:dyDescent="0.3">
      <c r="A3698">
        <v>3696</v>
      </c>
      <c r="B3698" s="10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3.2" x14ac:dyDescent="0.3">
      <c r="A3699">
        <v>3697</v>
      </c>
      <c r="B3699" s="10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3.2" x14ac:dyDescent="0.3">
      <c r="A3700">
        <v>3698</v>
      </c>
      <c r="B3700" s="10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43.2" x14ac:dyDescent="0.3">
      <c r="A3701">
        <v>3699</v>
      </c>
      <c r="B3701" s="10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28.8" x14ac:dyDescent="0.3">
      <c r="A3702">
        <v>3700</v>
      </c>
      <c r="B3702" s="10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3.2" x14ac:dyDescent="0.3">
      <c r="A3703">
        <v>3701</v>
      </c>
      <c r="B3703" s="10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57.6" x14ac:dyDescent="0.3">
      <c r="A3704">
        <v>3702</v>
      </c>
      <c r="B3704" s="10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3.2" x14ac:dyDescent="0.3">
      <c r="A3705">
        <v>3703</v>
      </c>
      <c r="B3705" s="10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3.2" x14ac:dyDescent="0.3">
      <c r="A3706">
        <v>3704</v>
      </c>
      <c r="B3706" s="10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3.2" x14ac:dyDescent="0.3">
      <c r="A3707">
        <v>3705</v>
      </c>
      <c r="B3707" s="10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3.2" x14ac:dyDescent="0.3">
      <c r="A3708">
        <v>3706</v>
      </c>
      <c r="B3708" s="10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3.2" x14ac:dyDescent="0.3">
      <c r="A3709">
        <v>3707</v>
      </c>
      <c r="B3709" s="10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57.6" x14ac:dyDescent="0.3">
      <c r="A3710">
        <v>3708</v>
      </c>
      <c r="B3710" s="10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3.2" x14ac:dyDescent="0.3">
      <c r="A3711">
        <v>3709</v>
      </c>
      <c r="B3711" s="10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28.8" x14ac:dyDescent="0.3">
      <c r="A3712">
        <v>3710</v>
      </c>
      <c r="B3712" s="10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28.8" x14ac:dyDescent="0.3">
      <c r="A3713">
        <v>3711</v>
      </c>
      <c r="B3713" s="10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57.6" x14ac:dyDescent="0.3">
      <c r="A3714">
        <v>3712</v>
      </c>
      <c r="B3714" s="10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3.2" x14ac:dyDescent="0.3">
      <c r="A3715">
        <v>3713</v>
      </c>
      <c r="B3715" s="10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3.2" x14ac:dyDescent="0.3">
      <c r="A3716">
        <v>3714</v>
      </c>
      <c r="B3716" s="10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3.2" x14ac:dyDescent="0.3">
      <c r="A3717">
        <v>3715</v>
      </c>
      <c r="B3717" s="10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3.2" x14ac:dyDescent="0.3">
      <c r="A3718">
        <v>3716</v>
      </c>
      <c r="B3718" s="10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3.2" x14ac:dyDescent="0.3">
      <c r="A3719">
        <v>3717</v>
      </c>
      <c r="B3719" s="10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3.2" x14ac:dyDescent="0.3">
      <c r="A3720">
        <v>3718</v>
      </c>
      <c r="B3720" s="10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28.8" x14ac:dyDescent="0.3">
      <c r="A3721">
        <v>3719</v>
      </c>
      <c r="B3721" s="10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28.8" x14ac:dyDescent="0.3">
      <c r="A3722">
        <v>3720</v>
      </c>
      <c r="B3722" s="10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57.6" x14ac:dyDescent="0.3">
      <c r="A3723">
        <v>3721</v>
      </c>
      <c r="B3723" s="10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57.6" x14ac:dyDescent="0.3">
      <c r="A3724">
        <v>3722</v>
      </c>
      <c r="B3724" s="10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28.8" x14ac:dyDescent="0.3">
      <c r="A3725">
        <v>3723</v>
      </c>
      <c r="B3725" s="10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3.2" x14ac:dyDescent="0.3">
      <c r="A3726">
        <v>3724</v>
      </c>
      <c r="B3726" s="10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3.2" x14ac:dyDescent="0.3">
      <c r="A3727">
        <v>3725</v>
      </c>
      <c r="B3727" s="10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3.2" x14ac:dyDescent="0.3">
      <c r="A3728">
        <v>3726</v>
      </c>
      <c r="B3728" s="10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3.2" x14ac:dyDescent="0.3">
      <c r="A3729">
        <v>3727</v>
      </c>
      <c r="B3729" s="10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3.2" x14ac:dyDescent="0.3">
      <c r="A3730">
        <v>3728</v>
      </c>
      <c r="B3730" s="10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43.2" x14ac:dyDescent="0.3">
      <c r="A3731">
        <v>3729</v>
      </c>
      <c r="B3731" s="10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3.2" x14ac:dyDescent="0.3">
      <c r="A3732">
        <v>3730</v>
      </c>
      <c r="B3732" s="10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3.2" x14ac:dyDescent="0.3">
      <c r="A3733">
        <v>3731</v>
      </c>
      <c r="B3733" s="10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3.2" x14ac:dyDescent="0.3">
      <c r="A3734">
        <v>3732</v>
      </c>
      <c r="B3734" s="10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3.2" x14ac:dyDescent="0.3">
      <c r="A3735">
        <v>3733</v>
      </c>
      <c r="B3735" s="10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57.6" x14ac:dyDescent="0.3">
      <c r="A3736">
        <v>3734</v>
      </c>
      <c r="B3736" s="10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28.8" x14ac:dyDescent="0.3">
      <c r="A3737">
        <v>3735</v>
      </c>
      <c r="B3737" s="10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3.2" x14ac:dyDescent="0.3">
      <c r="A3738">
        <v>3736</v>
      </c>
      <c r="B3738" s="10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3.2" x14ac:dyDescent="0.3">
      <c r="A3739">
        <v>3737</v>
      </c>
      <c r="B3739" s="10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28.8" x14ac:dyDescent="0.3">
      <c r="A3740">
        <v>3738</v>
      </c>
      <c r="B3740" s="10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3.2" x14ac:dyDescent="0.3">
      <c r="A3741">
        <v>3739</v>
      </c>
      <c r="B3741" s="10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3.2" x14ac:dyDescent="0.3">
      <c r="A3742">
        <v>3740</v>
      </c>
      <c r="B3742" s="10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3.2" x14ac:dyDescent="0.3">
      <c r="A3743">
        <v>3741</v>
      </c>
      <c r="B3743" s="10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3.2" x14ac:dyDescent="0.3">
      <c r="A3744">
        <v>3742</v>
      </c>
      <c r="B3744" s="10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28.8" x14ac:dyDescent="0.3">
      <c r="A3745">
        <v>3743</v>
      </c>
      <c r="B3745" s="10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57.6" x14ac:dyDescent="0.3">
      <c r="A3746">
        <v>3744</v>
      </c>
      <c r="B3746" s="10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3.2" x14ac:dyDescent="0.3">
      <c r="A3747">
        <v>3745</v>
      </c>
      <c r="B3747" s="10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x14ac:dyDescent="0.3">
      <c r="A3748">
        <v>3746</v>
      </c>
      <c r="B3748" s="10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28.8" x14ac:dyDescent="0.3">
      <c r="A3749">
        <v>3747</v>
      </c>
      <c r="B3749" s="10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3.2" x14ac:dyDescent="0.3">
      <c r="A3750">
        <v>3748</v>
      </c>
      <c r="B3750" s="10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3.2" x14ac:dyDescent="0.3">
      <c r="A3751">
        <v>3749</v>
      </c>
      <c r="B3751" s="10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86.4" x14ac:dyDescent="0.3">
      <c r="A3752">
        <v>3750</v>
      </c>
      <c r="B3752" s="10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3.2" x14ac:dyDescent="0.3">
      <c r="A3753">
        <v>3751</v>
      </c>
      <c r="B3753" s="10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57.6" x14ac:dyDescent="0.3">
      <c r="A3754">
        <v>3752</v>
      </c>
      <c r="B3754" s="10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3.2" x14ac:dyDescent="0.3">
      <c r="A3755">
        <v>3753</v>
      </c>
      <c r="B3755" s="10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3.2" x14ac:dyDescent="0.3">
      <c r="A3756">
        <v>3754</v>
      </c>
      <c r="B3756" s="10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3.2" x14ac:dyDescent="0.3">
      <c r="A3757">
        <v>3755</v>
      </c>
      <c r="B3757" s="10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3.2" x14ac:dyDescent="0.3">
      <c r="A3758">
        <v>3756</v>
      </c>
      <c r="B3758" s="10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3.2" x14ac:dyDescent="0.3">
      <c r="A3759">
        <v>3757</v>
      </c>
      <c r="B3759" s="10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28.8" x14ac:dyDescent="0.3">
      <c r="A3760">
        <v>3758</v>
      </c>
      <c r="B3760" s="10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28.8" x14ac:dyDescent="0.3">
      <c r="A3761">
        <v>3759</v>
      </c>
      <c r="B3761" s="10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3.2" x14ac:dyDescent="0.3">
      <c r="A3762">
        <v>3760</v>
      </c>
      <c r="B3762" s="10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57.6" x14ac:dyDescent="0.3">
      <c r="A3763">
        <v>3761</v>
      </c>
      <c r="B3763" s="10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3.2" x14ac:dyDescent="0.3">
      <c r="A3764">
        <v>3762</v>
      </c>
      <c r="B3764" s="10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28.8" x14ac:dyDescent="0.3">
      <c r="A3765">
        <v>3763</v>
      </c>
      <c r="B3765" s="10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3.2" x14ac:dyDescent="0.3">
      <c r="A3766">
        <v>3764</v>
      </c>
      <c r="B3766" s="10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3.2" x14ac:dyDescent="0.3">
      <c r="A3767">
        <v>3765</v>
      </c>
      <c r="B3767" s="10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3.2" x14ac:dyDescent="0.3">
      <c r="A3768">
        <v>3766</v>
      </c>
      <c r="B3768" s="10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3.2" x14ac:dyDescent="0.3">
      <c r="A3769">
        <v>3767</v>
      </c>
      <c r="B3769" s="10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3.2" x14ac:dyDescent="0.3">
      <c r="A3770">
        <v>3768</v>
      </c>
      <c r="B3770" s="10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3.2" x14ac:dyDescent="0.3">
      <c r="A3771">
        <v>3769</v>
      </c>
      <c r="B3771" s="10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3.2" x14ac:dyDescent="0.3">
      <c r="A3772">
        <v>3770</v>
      </c>
      <c r="B3772" s="10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28.8" x14ac:dyDescent="0.3">
      <c r="A3773">
        <v>3771</v>
      </c>
      <c r="B3773" s="10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3.2" x14ac:dyDescent="0.3">
      <c r="A3774">
        <v>3772</v>
      </c>
      <c r="B3774" s="10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28.8" x14ac:dyDescent="0.3">
      <c r="A3775">
        <v>3773</v>
      </c>
      <c r="B3775" s="10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57.6" x14ac:dyDescent="0.3">
      <c r="A3776">
        <v>3774</v>
      </c>
      <c r="B3776" s="10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3.2" x14ac:dyDescent="0.3">
      <c r="A3777">
        <v>3775</v>
      </c>
      <c r="B3777" s="10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57.6" x14ac:dyDescent="0.3">
      <c r="A3778">
        <v>3776</v>
      </c>
      <c r="B3778" s="10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3.2" x14ac:dyDescent="0.3">
      <c r="A3779">
        <v>3777</v>
      </c>
      <c r="B3779" s="10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28.8" x14ac:dyDescent="0.3">
      <c r="A3780">
        <v>3778</v>
      </c>
      <c r="B3780" s="10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28.8" x14ac:dyDescent="0.3">
      <c r="A3781">
        <v>3779</v>
      </c>
      <c r="B3781" s="10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3.2" x14ac:dyDescent="0.3">
      <c r="A3782">
        <v>3780</v>
      </c>
      <c r="B3782" s="10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57.6" x14ac:dyDescent="0.3">
      <c r="A3783">
        <v>3781</v>
      </c>
      <c r="B3783" s="10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3.2" x14ac:dyDescent="0.3">
      <c r="A3784">
        <v>3782</v>
      </c>
      <c r="B3784" s="10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3.2" x14ac:dyDescent="0.3">
      <c r="A3785">
        <v>3783</v>
      </c>
      <c r="B3785" s="10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3.2" x14ac:dyDescent="0.3">
      <c r="A3786">
        <v>3784</v>
      </c>
      <c r="B3786" s="10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3.2" x14ac:dyDescent="0.3">
      <c r="A3787">
        <v>3785</v>
      </c>
      <c r="B3787" s="10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3.2" x14ac:dyDescent="0.3">
      <c r="A3788">
        <v>3786</v>
      </c>
      <c r="B3788" s="10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3.2" x14ac:dyDescent="0.3">
      <c r="A3789">
        <v>3787</v>
      </c>
      <c r="B3789" s="10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2" x14ac:dyDescent="0.3">
      <c r="A3790">
        <v>3788</v>
      </c>
      <c r="B3790" s="10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3.2" x14ac:dyDescent="0.3">
      <c r="A3791">
        <v>3789</v>
      </c>
      <c r="B3791" s="10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3.2" x14ac:dyDescent="0.3">
      <c r="A3792">
        <v>3790</v>
      </c>
      <c r="B3792" s="10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28.8" x14ac:dyDescent="0.3">
      <c r="A3793">
        <v>3791</v>
      </c>
      <c r="B3793" s="10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28.8" x14ac:dyDescent="0.3">
      <c r="A3794">
        <v>3792</v>
      </c>
      <c r="B3794" s="10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3.2" x14ac:dyDescent="0.3">
      <c r="A3795">
        <v>3793</v>
      </c>
      <c r="B3795" s="10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43.2" x14ac:dyDescent="0.3">
      <c r="A3796">
        <v>3794</v>
      </c>
      <c r="B3796" s="10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3.2" x14ac:dyDescent="0.3">
      <c r="A3797">
        <v>3795</v>
      </c>
      <c r="B3797" s="10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3.2" x14ac:dyDescent="0.3">
      <c r="A3798">
        <v>3796</v>
      </c>
      <c r="B3798" s="10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57.6" x14ac:dyDescent="0.3">
      <c r="A3799">
        <v>3797</v>
      </c>
      <c r="B3799" s="10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3.2" x14ac:dyDescent="0.3">
      <c r="A3800">
        <v>3798</v>
      </c>
      <c r="B3800" s="10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3.2" x14ac:dyDescent="0.3">
      <c r="A3801">
        <v>3799</v>
      </c>
      <c r="B3801" s="10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3.2" x14ac:dyDescent="0.3">
      <c r="A3802">
        <v>3800</v>
      </c>
      <c r="B3802" s="10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3.2" x14ac:dyDescent="0.3">
      <c r="A3803">
        <v>3801</v>
      </c>
      <c r="B3803" s="10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3.2" x14ac:dyDescent="0.3">
      <c r="A3804">
        <v>3802</v>
      </c>
      <c r="B3804" s="10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28.8" x14ac:dyDescent="0.3">
      <c r="A3805">
        <v>3803</v>
      </c>
      <c r="B3805" s="10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3.2" x14ac:dyDescent="0.3">
      <c r="A3806">
        <v>3804</v>
      </c>
      <c r="B3806" s="10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3.2" x14ac:dyDescent="0.3">
      <c r="A3807">
        <v>3805</v>
      </c>
      <c r="B3807" s="10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57.6" x14ac:dyDescent="0.3">
      <c r="A3808">
        <v>3806</v>
      </c>
      <c r="B3808" s="10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3.2" x14ac:dyDescent="0.3">
      <c r="A3809">
        <v>3807</v>
      </c>
      <c r="B3809" s="10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3.2" x14ac:dyDescent="0.3">
      <c r="A3810">
        <v>3808</v>
      </c>
      <c r="B3810" s="10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43.2" x14ac:dyDescent="0.3">
      <c r="A3811">
        <v>3809</v>
      </c>
      <c r="B3811" s="10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3.2" x14ac:dyDescent="0.3">
      <c r="A3812">
        <v>3810</v>
      </c>
      <c r="B3812" s="10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3.2" x14ac:dyDescent="0.3">
      <c r="A3813">
        <v>3811</v>
      </c>
      <c r="B3813" s="10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3.2" x14ac:dyDescent="0.3">
      <c r="A3814">
        <v>3812</v>
      </c>
      <c r="B3814" s="10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43.2" x14ac:dyDescent="0.3">
      <c r="A3815">
        <v>3813</v>
      </c>
      <c r="B3815" s="10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3.2" x14ac:dyDescent="0.3">
      <c r="A3816">
        <v>3814</v>
      </c>
      <c r="B3816" s="10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28.8" x14ac:dyDescent="0.3">
      <c r="A3817">
        <v>3815</v>
      </c>
      <c r="B3817" s="10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57.6" x14ac:dyDescent="0.3">
      <c r="A3818">
        <v>3816</v>
      </c>
      <c r="B3818" s="10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3.2" x14ac:dyDescent="0.3">
      <c r="A3819">
        <v>3817</v>
      </c>
      <c r="B3819" s="10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3.2" x14ac:dyDescent="0.3">
      <c r="A3820">
        <v>3818</v>
      </c>
      <c r="B3820" s="10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3.2" x14ac:dyDescent="0.3">
      <c r="A3821">
        <v>3819</v>
      </c>
      <c r="B3821" s="10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3.2" x14ac:dyDescent="0.3">
      <c r="A3822">
        <v>3820</v>
      </c>
      <c r="B3822" s="10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3.2" x14ac:dyDescent="0.3">
      <c r="A3823">
        <v>3821</v>
      </c>
      <c r="B3823" s="10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57.6" x14ac:dyDescent="0.3">
      <c r="A3824">
        <v>3822</v>
      </c>
      <c r="B3824" s="10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3.2" x14ac:dyDescent="0.3">
      <c r="A3825">
        <v>3823</v>
      </c>
      <c r="B3825" s="10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3.2" x14ac:dyDescent="0.3">
      <c r="A3826">
        <v>3824</v>
      </c>
      <c r="B3826" s="10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3.2" x14ac:dyDescent="0.3">
      <c r="A3827">
        <v>3825</v>
      </c>
      <c r="B3827" s="10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28.8" x14ac:dyDescent="0.3">
      <c r="A3828">
        <v>3826</v>
      </c>
      <c r="B3828" s="10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57.6" x14ac:dyDescent="0.3">
      <c r="A3829">
        <v>3827</v>
      </c>
      <c r="B3829" s="10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3.2" x14ac:dyDescent="0.3">
      <c r="A3830">
        <v>3828</v>
      </c>
      <c r="B3830" s="10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3.2" x14ac:dyDescent="0.3">
      <c r="A3831">
        <v>3829</v>
      </c>
      <c r="B3831" s="10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3.2" x14ac:dyDescent="0.3">
      <c r="A3832">
        <v>3830</v>
      </c>
      <c r="B3832" s="10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57.6" x14ac:dyDescent="0.3">
      <c r="A3833">
        <v>3831</v>
      </c>
      <c r="B3833" s="10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3.2" x14ac:dyDescent="0.3">
      <c r="A3834">
        <v>3832</v>
      </c>
      <c r="B3834" s="10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57.6" x14ac:dyDescent="0.3">
      <c r="A3835">
        <v>3833</v>
      </c>
      <c r="B3835" s="10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43.2" x14ac:dyDescent="0.3">
      <c r="A3836">
        <v>3834</v>
      </c>
      <c r="B3836" s="10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3.2" x14ac:dyDescent="0.3">
      <c r="A3837">
        <v>3835</v>
      </c>
      <c r="B3837" s="10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3.2" x14ac:dyDescent="0.3">
      <c r="A3838">
        <v>3836</v>
      </c>
      <c r="B3838" s="10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28.8" x14ac:dyDescent="0.3">
      <c r="A3839">
        <v>3837</v>
      </c>
      <c r="B3839" s="10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57.6" x14ac:dyDescent="0.3">
      <c r="A3840">
        <v>3838</v>
      </c>
      <c r="B3840" s="10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3.2" x14ac:dyDescent="0.3">
      <c r="A3841">
        <v>3839</v>
      </c>
      <c r="B3841" s="10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3.2" x14ac:dyDescent="0.3">
      <c r="A3842">
        <v>3840</v>
      </c>
      <c r="B3842" s="10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3.2" x14ac:dyDescent="0.3">
      <c r="A3843">
        <v>3841</v>
      </c>
      <c r="B3843" s="10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3.2" x14ac:dyDescent="0.3">
      <c r="A3844">
        <v>3842</v>
      </c>
      <c r="B3844" s="10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3.2" x14ac:dyDescent="0.3">
      <c r="A3845">
        <v>3843</v>
      </c>
      <c r="B3845" s="10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3.2" x14ac:dyDescent="0.3">
      <c r="A3846">
        <v>3844</v>
      </c>
      <c r="B3846" s="10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57.6" x14ac:dyDescent="0.3">
      <c r="A3847">
        <v>3845</v>
      </c>
      <c r="B3847" s="10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3.2" x14ac:dyDescent="0.3">
      <c r="A3848">
        <v>3846</v>
      </c>
      <c r="B3848" s="10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3.2" x14ac:dyDescent="0.3">
      <c r="A3849">
        <v>3847</v>
      </c>
      <c r="B3849" s="10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3.2" x14ac:dyDescent="0.3">
      <c r="A3850">
        <v>3848</v>
      </c>
      <c r="B3850" s="10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57.6" x14ac:dyDescent="0.3">
      <c r="A3851">
        <v>3849</v>
      </c>
      <c r="B3851" s="10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28.8" x14ac:dyDescent="0.3">
      <c r="A3852">
        <v>3850</v>
      </c>
      <c r="B3852" s="10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3.2" x14ac:dyDescent="0.3">
      <c r="A3853">
        <v>3851</v>
      </c>
      <c r="B3853" s="10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3.2" x14ac:dyDescent="0.3">
      <c r="A3854">
        <v>3852</v>
      </c>
      <c r="B3854" s="10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3.2" x14ac:dyDescent="0.3">
      <c r="A3855">
        <v>3853</v>
      </c>
      <c r="B3855" s="10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28.8" x14ac:dyDescent="0.3">
      <c r="A3856">
        <v>3854</v>
      </c>
      <c r="B3856" s="10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57.6" x14ac:dyDescent="0.3">
      <c r="A3857">
        <v>3855</v>
      </c>
      <c r="B3857" s="10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57.6" x14ac:dyDescent="0.3">
      <c r="A3858">
        <v>3856</v>
      </c>
      <c r="B3858" s="10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3.2" x14ac:dyDescent="0.3">
      <c r="A3859">
        <v>3857</v>
      </c>
      <c r="B3859" s="10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57.6" x14ac:dyDescent="0.3">
      <c r="A3860">
        <v>3858</v>
      </c>
      <c r="B3860" s="10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3.2" x14ac:dyDescent="0.3">
      <c r="A3861">
        <v>3859</v>
      </c>
      <c r="B3861" s="10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43.2" x14ac:dyDescent="0.3">
      <c r="A3862">
        <v>3860</v>
      </c>
      <c r="B3862" s="10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x14ac:dyDescent="0.3">
      <c r="A3863">
        <v>3861</v>
      </c>
      <c r="B3863" s="10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28.8" x14ac:dyDescent="0.3">
      <c r="A3864">
        <v>3862</v>
      </c>
      <c r="B3864" s="10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3.2" x14ac:dyDescent="0.3">
      <c r="A3865">
        <v>3863</v>
      </c>
      <c r="B3865" s="10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43.2" x14ac:dyDescent="0.3">
      <c r="A3866">
        <v>3864</v>
      </c>
      <c r="B3866" s="10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3.2" x14ac:dyDescent="0.3">
      <c r="A3867">
        <v>3865</v>
      </c>
      <c r="B3867" s="10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28.8" x14ac:dyDescent="0.3">
      <c r="A3868">
        <v>3866</v>
      </c>
      <c r="B3868" s="10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3.2" x14ac:dyDescent="0.3">
      <c r="A3869">
        <v>3867</v>
      </c>
      <c r="B3869" s="10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x14ac:dyDescent="0.3">
      <c r="A3870">
        <v>3868</v>
      </c>
      <c r="B3870" s="10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28.8" x14ac:dyDescent="0.3">
      <c r="A3871">
        <v>3869</v>
      </c>
      <c r="B3871" s="10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57.6" x14ac:dyDescent="0.3">
      <c r="A3872">
        <v>3870</v>
      </c>
      <c r="B3872" s="10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28.8" x14ac:dyDescent="0.3">
      <c r="A3873">
        <v>3871</v>
      </c>
      <c r="B3873" s="10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3.2" x14ac:dyDescent="0.3">
      <c r="A3874">
        <v>3872</v>
      </c>
      <c r="B3874" s="10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3.2" x14ac:dyDescent="0.3">
      <c r="A3875">
        <v>3873</v>
      </c>
      <c r="B3875" s="10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57.6" x14ac:dyDescent="0.3">
      <c r="A3876">
        <v>3874</v>
      </c>
      <c r="B3876" s="10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3.2" x14ac:dyDescent="0.3">
      <c r="A3877">
        <v>3875</v>
      </c>
      <c r="B3877" s="10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57.6" x14ac:dyDescent="0.3">
      <c r="A3878">
        <v>3876</v>
      </c>
      <c r="B3878" s="10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3.2" x14ac:dyDescent="0.3">
      <c r="A3879">
        <v>3877</v>
      </c>
      <c r="B3879" s="10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3.2" x14ac:dyDescent="0.3">
      <c r="A3880">
        <v>3878</v>
      </c>
      <c r="B3880" s="10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3.2" x14ac:dyDescent="0.3">
      <c r="A3881">
        <v>3879</v>
      </c>
      <c r="B3881" s="10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3.2" x14ac:dyDescent="0.3">
      <c r="A3882">
        <v>3880</v>
      </c>
      <c r="B3882" s="10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28.8" x14ac:dyDescent="0.3">
      <c r="A3883">
        <v>3881</v>
      </c>
      <c r="B3883" s="10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3.2" x14ac:dyDescent="0.3">
      <c r="A3884">
        <v>3882</v>
      </c>
      <c r="B3884" s="10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57.6" x14ac:dyDescent="0.3">
      <c r="A3885">
        <v>3883</v>
      </c>
      <c r="B3885" s="10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3.2" x14ac:dyDescent="0.3">
      <c r="A3886">
        <v>3884</v>
      </c>
      <c r="B3886" s="10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3.2" x14ac:dyDescent="0.3">
      <c r="A3887">
        <v>3885</v>
      </c>
      <c r="B3887" s="10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x14ac:dyDescent="0.3">
      <c r="A3888">
        <v>3886</v>
      </c>
      <c r="B3888" s="10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3.2" x14ac:dyDescent="0.3">
      <c r="A3889">
        <v>3887</v>
      </c>
      <c r="B3889" s="10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43.2" x14ac:dyDescent="0.3">
      <c r="A3890">
        <v>3888</v>
      </c>
      <c r="B3890" s="10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3.2" x14ac:dyDescent="0.3">
      <c r="A3891">
        <v>3889</v>
      </c>
      <c r="B3891" s="10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3.2" x14ac:dyDescent="0.3">
      <c r="A3892">
        <v>3890</v>
      </c>
      <c r="B3892" s="10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28.8" x14ac:dyDescent="0.3">
      <c r="A3893">
        <v>3891</v>
      </c>
      <c r="B3893" s="10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57.6" x14ac:dyDescent="0.3">
      <c r="A3894">
        <v>3892</v>
      </c>
      <c r="B3894" s="10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57.6" x14ac:dyDescent="0.3">
      <c r="A3895">
        <v>3893</v>
      </c>
      <c r="B3895" s="10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43.2" x14ac:dyDescent="0.3">
      <c r="A3896">
        <v>3894</v>
      </c>
      <c r="B3896" s="10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43.2" x14ac:dyDescent="0.3">
      <c r="A3897">
        <v>3895</v>
      </c>
      <c r="B3897" s="10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3.2" x14ac:dyDescent="0.3">
      <c r="A3898">
        <v>3896</v>
      </c>
      <c r="B3898" s="10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3.2" x14ac:dyDescent="0.3">
      <c r="A3899">
        <v>3897</v>
      </c>
      <c r="B3899" s="10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57.6" x14ac:dyDescent="0.3">
      <c r="A3900">
        <v>3898</v>
      </c>
      <c r="B3900" s="10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3.2" x14ac:dyDescent="0.3">
      <c r="A3901">
        <v>3899</v>
      </c>
      <c r="B3901" s="10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3.2" x14ac:dyDescent="0.3">
      <c r="A3902">
        <v>3900</v>
      </c>
      <c r="B3902" s="10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3.2" x14ac:dyDescent="0.3">
      <c r="A3903">
        <v>3901</v>
      </c>
      <c r="B3903" s="10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3.2" x14ac:dyDescent="0.3">
      <c r="A3904">
        <v>3902</v>
      </c>
      <c r="B3904" s="10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57.6" x14ac:dyDescent="0.3">
      <c r="A3905">
        <v>3903</v>
      </c>
      <c r="B3905" s="10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28.8" x14ac:dyDescent="0.3">
      <c r="A3906">
        <v>3904</v>
      </c>
      <c r="B3906" s="10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3.2" x14ac:dyDescent="0.3">
      <c r="A3907">
        <v>3905</v>
      </c>
      <c r="B3907" s="10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3.2" x14ac:dyDescent="0.3">
      <c r="A3908">
        <v>3906</v>
      </c>
      <c r="B3908" s="10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3.2" x14ac:dyDescent="0.3">
      <c r="A3909">
        <v>3907</v>
      </c>
      <c r="B3909" s="10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43.2" x14ac:dyDescent="0.3">
      <c r="A3910">
        <v>3908</v>
      </c>
      <c r="B3910" s="10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3.2" x14ac:dyDescent="0.3">
      <c r="A3911">
        <v>3909</v>
      </c>
      <c r="B3911" s="10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3.2" x14ac:dyDescent="0.3">
      <c r="A3912">
        <v>3910</v>
      </c>
      <c r="B3912" s="10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3.2" x14ac:dyDescent="0.3">
      <c r="A3913">
        <v>3911</v>
      </c>
      <c r="B3913" s="10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3.2" x14ac:dyDescent="0.3">
      <c r="A3914">
        <v>3912</v>
      </c>
      <c r="B3914" s="10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3.2" x14ac:dyDescent="0.3">
      <c r="A3915">
        <v>3913</v>
      </c>
      <c r="B3915" s="10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3.2" x14ac:dyDescent="0.3">
      <c r="A3916">
        <v>3914</v>
      </c>
      <c r="B3916" s="10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3.2" x14ac:dyDescent="0.3">
      <c r="A3917">
        <v>3915</v>
      </c>
      <c r="B3917" s="10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3.2" x14ac:dyDescent="0.3">
      <c r="A3918">
        <v>3916</v>
      </c>
      <c r="B3918" s="10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3.2" x14ac:dyDescent="0.3">
      <c r="A3919">
        <v>3917</v>
      </c>
      <c r="B3919" s="10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57.6" x14ac:dyDescent="0.3">
      <c r="A3920">
        <v>3918</v>
      </c>
      <c r="B3920" s="10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3.2" x14ac:dyDescent="0.3">
      <c r="A3921">
        <v>3919</v>
      </c>
      <c r="B3921" s="10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3.2" x14ac:dyDescent="0.3">
      <c r="A3922">
        <v>3920</v>
      </c>
      <c r="B3922" s="10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3.2" x14ac:dyDescent="0.3">
      <c r="A3923">
        <v>3921</v>
      </c>
      <c r="B3923" s="10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3.2" x14ac:dyDescent="0.3">
      <c r="A3924">
        <v>3922</v>
      </c>
      <c r="B3924" s="10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3.2" x14ac:dyDescent="0.3">
      <c r="A3925">
        <v>3923</v>
      </c>
      <c r="B3925" s="10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3.2" x14ac:dyDescent="0.3">
      <c r="A3926">
        <v>3924</v>
      </c>
      <c r="B3926" s="10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3.2" x14ac:dyDescent="0.3">
      <c r="A3927">
        <v>3925</v>
      </c>
      <c r="B3927" s="10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28.8" x14ac:dyDescent="0.3">
      <c r="A3928">
        <v>3926</v>
      </c>
      <c r="B3928" s="10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3.2" x14ac:dyDescent="0.3">
      <c r="A3929">
        <v>3927</v>
      </c>
      <c r="B3929" s="10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3.2" x14ac:dyDescent="0.3">
      <c r="A3930">
        <v>3928</v>
      </c>
      <c r="B3930" s="10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3.2" x14ac:dyDescent="0.3">
      <c r="A3931">
        <v>3929</v>
      </c>
      <c r="B3931" s="10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3.2" x14ac:dyDescent="0.3">
      <c r="A3932">
        <v>3930</v>
      </c>
      <c r="B3932" s="10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3.2" x14ac:dyDescent="0.3">
      <c r="A3933">
        <v>3931</v>
      </c>
      <c r="B3933" s="10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3.2" x14ac:dyDescent="0.3">
      <c r="A3934">
        <v>3932</v>
      </c>
      <c r="B3934" s="10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3.2" x14ac:dyDescent="0.3">
      <c r="A3935">
        <v>3933</v>
      </c>
      <c r="B3935" s="10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3.2" x14ac:dyDescent="0.3">
      <c r="A3936">
        <v>3934</v>
      </c>
      <c r="B3936" s="10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57.6" x14ac:dyDescent="0.3">
      <c r="A3937">
        <v>3935</v>
      </c>
      <c r="B3937" s="10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3.2" x14ac:dyDescent="0.3">
      <c r="A3938">
        <v>3936</v>
      </c>
      <c r="B3938" s="10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3.2" x14ac:dyDescent="0.3">
      <c r="A3939">
        <v>3937</v>
      </c>
      <c r="B3939" s="10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3.2" x14ac:dyDescent="0.3">
      <c r="A3940">
        <v>3938</v>
      </c>
      <c r="B3940" s="10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3.2" x14ac:dyDescent="0.3">
      <c r="A3941">
        <v>3939</v>
      </c>
      <c r="B3941" s="10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3.2" x14ac:dyDescent="0.3">
      <c r="A3942">
        <v>3940</v>
      </c>
      <c r="B3942" s="10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2" x14ac:dyDescent="0.3">
      <c r="A3943">
        <v>3941</v>
      </c>
      <c r="B3943" s="10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3.2" x14ac:dyDescent="0.3">
      <c r="A3944">
        <v>3942</v>
      </c>
      <c r="B3944" s="10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3.2" x14ac:dyDescent="0.3">
      <c r="A3945">
        <v>3943</v>
      </c>
      <c r="B3945" s="10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57.6" x14ac:dyDescent="0.3">
      <c r="A3946">
        <v>3944</v>
      </c>
      <c r="B3946" s="10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3.2" x14ac:dyDescent="0.3">
      <c r="A3947">
        <v>3945</v>
      </c>
      <c r="B3947" s="10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28.8" x14ac:dyDescent="0.3">
      <c r="A3948">
        <v>3946</v>
      </c>
      <c r="B3948" s="10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3.2" x14ac:dyDescent="0.3">
      <c r="A3949">
        <v>3947</v>
      </c>
      <c r="B3949" s="10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3.2" x14ac:dyDescent="0.3">
      <c r="A3950">
        <v>3948</v>
      </c>
      <c r="B3950" s="10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43.2" x14ac:dyDescent="0.3">
      <c r="A3951">
        <v>3949</v>
      </c>
      <c r="B3951" s="10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57.6" x14ac:dyDescent="0.3">
      <c r="A3952">
        <v>3950</v>
      </c>
      <c r="B3952" s="10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3.2" x14ac:dyDescent="0.3">
      <c r="A3953">
        <v>3951</v>
      </c>
      <c r="B3953" s="10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3.2" x14ac:dyDescent="0.3">
      <c r="A3954">
        <v>3952</v>
      </c>
      <c r="B3954" s="10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3.2" x14ac:dyDescent="0.3">
      <c r="A3955">
        <v>3953</v>
      </c>
      <c r="B3955" s="10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57.6" x14ac:dyDescent="0.3">
      <c r="A3956">
        <v>3954</v>
      </c>
      <c r="B3956" s="10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3.2" x14ac:dyDescent="0.3">
      <c r="A3957">
        <v>3955</v>
      </c>
      <c r="B3957" s="10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3.2" x14ac:dyDescent="0.3">
      <c r="A3958">
        <v>3956</v>
      </c>
      <c r="B3958" s="10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3.2" x14ac:dyDescent="0.3">
      <c r="A3959">
        <v>3957</v>
      </c>
      <c r="B3959" s="10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3.2" x14ac:dyDescent="0.3">
      <c r="A3960">
        <v>3958</v>
      </c>
      <c r="B3960" s="10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3.2" x14ac:dyDescent="0.3">
      <c r="A3961">
        <v>3959</v>
      </c>
      <c r="B3961" s="10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3.2" x14ac:dyDescent="0.3">
      <c r="A3962">
        <v>3960</v>
      </c>
      <c r="B3962" s="10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57.6" x14ac:dyDescent="0.3">
      <c r="A3963">
        <v>3961</v>
      </c>
      <c r="B3963" s="10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57.6" x14ac:dyDescent="0.3">
      <c r="A3964">
        <v>3962</v>
      </c>
      <c r="B3964" s="10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43.2" x14ac:dyDescent="0.3">
      <c r="A3965">
        <v>3963</v>
      </c>
      <c r="B3965" s="10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3.2" x14ac:dyDescent="0.3">
      <c r="A3966">
        <v>3964</v>
      </c>
      <c r="B3966" s="10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43.2" x14ac:dyDescent="0.3">
      <c r="A3967">
        <v>3965</v>
      </c>
      <c r="B3967" s="10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57.6" x14ac:dyDescent="0.3">
      <c r="A3968">
        <v>3966</v>
      </c>
      <c r="B3968" s="10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3.2" x14ac:dyDescent="0.3">
      <c r="A3969">
        <v>3967</v>
      </c>
      <c r="B3969" s="10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3.2" x14ac:dyDescent="0.3">
      <c r="A3970">
        <v>3968</v>
      </c>
      <c r="B3970" s="10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57.6" x14ac:dyDescent="0.3">
      <c r="A3971">
        <v>3969</v>
      </c>
      <c r="B3971" s="10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57.6" x14ac:dyDescent="0.3">
      <c r="A3972">
        <v>3970</v>
      </c>
      <c r="B3972" s="10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3.2" x14ac:dyDescent="0.3">
      <c r="A3973">
        <v>3971</v>
      </c>
      <c r="B3973" s="10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3.2" x14ac:dyDescent="0.3">
      <c r="A3974">
        <v>3972</v>
      </c>
      <c r="B3974" s="10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3.2" x14ac:dyDescent="0.3">
      <c r="A3975">
        <v>3973</v>
      </c>
      <c r="B3975" s="10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43.2" x14ac:dyDescent="0.3">
      <c r="A3976">
        <v>3974</v>
      </c>
      <c r="B3976" s="10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3.2" x14ac:dyDescent="0.3">
      <c r="A3977">
        <v>3975</v>
      </c>
      <c r="B3977" s="10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43.2" x14ac:dyDescent="0.3">
      <c r="A3978">
        <v>3976</v>
      </c>
      <c r="B3978" s="10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3.2" x14ac:dyDescent="0.3">
      <c r="A3979">
        <v>3977</v>
      </c>
      <c r="B3979" s="10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3.2" x14ac:dyDescent="0.3">
      <c r="A3980">
        <v>3978</v>
      </c>
      <c r="B3980" s="10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3.2" x14ac:dyDescent="0.3">
      <c r="A3981">
        <v>3979</v>
      </c>
      <c r="B3981" s="10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57.6" x14ac:dyDescent="0.3">
      <c r="A3982">
        <v>3980</v>
      </c>
      <c r="B3982" s="10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3.2" x14ac:dyDescent="0.3">
      <c r="A3983">
        <v>3981</v>
      </c>
      <c r="B3983" s="10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57.6" x14ac:dyDescent="0.3">
      <c r="A3984">
        <v>3982</v>
      </c>
      <c r="B3984" s="10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3.2" x14ac:dyDescent="0.3">
      <c r="A3985">
        <v>3983</v>
      </c>
      <c r="B3985" s="10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3.2" x14ac:dyDescent="0.3">
      <c r="A3986">
        <v>3984</v>
      </c>
      <c r="B3986" s="10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57.6" x14ac:dyDescent="0.3">
      <c r="A3987">
        <v>3985</v>
      </c>
      <c r="B3987" s="10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57.6" x14ac:dyDescent="0.3">
      <c r="A3988">
        <v>3986</v>
      </c>
      <c r="B3988" s="10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3.2" x14ac:dyDescent="0.3">
      <c r="A3989">
        <v>3987</v>
      </c>
      <c r="B3989" s="10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28.8" x14ac:dyDescent="0.3">
      <c r="A3990">
        <v>3988</v>
      </c>
      <c r="B3990" s="10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43.2" x14ac:dyDescent="0.3">
      <c r="A3991">
        <v>3989</v>
      </c>
      <c r="B3991" s="10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3.2" x14ac:dyDescent="0.3">
      <c r="A3992">
        <v>3990</v>
      </c>
      <c r="B3992" s="10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28.8" x14ac:dyDescent="0.3">
      <c r="A3993">
        <v>3991</v>
      </c>
      <c r="B3993" s="10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3.2" x14ac:dyDescent="0.3">
      <c r="A3994">
        <v>3992</v>
      </c>
      <c r="B3994" s="10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3.2" x14ac:dyDescent="0.3">
      <c r="A3995">
        <v>3993</v>
      </c>
      <c r="B3995" s="10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3.2" x14ac:dyDescent="0.3">
      <c r="A3996">
        <v>3994</v>
      </c>
      <c r="B3996" s="10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3.2" x14ac:dyDescent="0.3">
      <c r="A3997">
        <v>3995</v>
      </c>
      <c r="B3997" s="10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3.2" x14ac:dyDescent="0.3">
      <c r="A3998">
        <v>3996</v>
      </c>
      <c r="B3998" s="10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3.2" x14ac:dyDescent="0.3">
      <c r="A3999">
        <v>3997</v>
      </c>
      <c r="B3999" s="10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3.2" x14ac:dyDescent="0.3">
      <c r="A4000">
        <v>3998</v>
      </c>
      <c r="B4000" s="10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3.2" x14ac:dyDescent="0.3">
      <c r="A4001">
        <v>3999</v>
      </c>
      <c r="B4001" s="10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28.8" x14ac:dyDescent="0.3">
      <c r="A4002">
        <v>4000</v>
      </c>
      <c r="B4002" s="10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57.6" x14ac:dyDescent="0.3">
      <c r="A4003">
        <v>4001</v>
      </c>
      <c r="B4003" s="10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43.2" x14ac:dyDescent="0.3">
      <c r="A4004">
        <v>4002</v>
      </c>
      <c r="B4004" s="10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3.2" x14ac:dyDescent="0.3">
      <c r="A4005">
        <v>4003</v>
      </c>
      <c r="B4005" s="10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x14ac:dyDescent="0.3">
      <c r="A4006">
        <v>4004</v>
      </c>
      <c r="B4006" s="10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3.2" x14ac:dyDescent="0.3">
      <c r="A4007">
        <v>4005</v>
      </c>
      <c r="B4007" s="10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3.2" x14ac:dyDescent="0.3">
      <c r="A4008">
        <v>4006</v>
      </c>
      <c r="B4008" s="10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3.2" x14ac:dyDescent="0.3">
      <c r="A4009">
        <v>4007</v>
      </c>
      <c r="B4009" s="10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43.2" x14ac:dyDescent="0.3">
      <c r="A4010">
        <v>4008</v>
      </c>
      <c r="B4010" s="10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3.2" x14ac:dyDescent="0.3">
      <c r="A4011">
        <v>4009</v>
      </c>
      <c r="B4011" s="10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3.2" x14ac:dyDescent="0.3">
      <c r="A4012">
        <v>4010</v>
      </c>
      <c r="B4012" s="10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3.2" x14ac:dyDescent="0.3">
      <c r="A4013">
        <v>4011</v>
      </c>
      <c r="B4013" s="10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57.6" x14ac:dyDescent="0.3">
      <c r="A4014">
        <v>4012</v>
      </c>
      <c r="B4014" s="10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57.6" x14ac:dyDescent="0.3">
      <c r="A4015">
        <v>4013</v>
      </c>
      <c r="B4015" s="10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3.2" x14ac:dyDescent="0.3">
      <c r="A4016">
        <v>4014</v>
      </c>
      <c r="B4016" s="10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3.2" x14ac:dyDescent="0.3">
      <c r="A4017">
        <v>4015</v>
      </c>
      <c r="B4017" s="10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3.2" x14ac:dyDescent="0.3">
      <c r="A4018">
        <v>4016</v>
      </c>
      <c r="B4018" s="10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3.2" x14ac:dyDescent="0.3">
      <c r="A4019">
        <v>4017</v>
      </c>
      <c r="B4019" s="10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28.8" x14ac:dyDescent="0.3">
      <c r="A4020">
        <v>4018</v>
      </c>
      <c r="B4020" s="10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3.2" x14ac:dyDescent="0.3">
      <c r="A4021">
        <v>4019</v>
      </c>
      <c r="B4021" s="10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3.2" x14ac:dyDescent="0.3">
      <c r="A4022">
        <v>4020</v>
      </c>
      <c r="B4022" s="10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3.2" x14ac:dyDescent="0.3">
      <c r="A4023">
        <v>4021</v>
      </c>
      <c r="B4023" s="10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28.8" x14ac:dyDescent="0.3">
      <c r="A4024">
        <v>4022</v>
      </c>
      <c r="B4024" s="10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3.2" x14ac:dyDescent="0.3">
      <c r="A4025">
        <v>4023</v>
      </c>
      <c r="B4025" s="10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3.2" x14ac:dyDescent="0.3">
      <c r="A4026">
        <v>4024</v>
      </c>
      <c r="B4026" s="10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57.6" x14ac:dyDescent="0.3">
      <c r="A4027">
        <v>4025</v>
      </c>
      <c r="B4027" s="10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3.2" x14ac:dyDescent="0.3">
      <c r="A4028">
        <v>4026</v>
      </c>
      <c r="B4028" s="10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43.2" x14ac:dyDescent="0.3">
      <c r="A4029">
        <v>4027</v>
      </c>
      <c r="B4029" s="10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3.2" x14ac:dyDescent="0.3">
      <c r="A4030">
        <v>4028</v>
      </c>
      <c r="B4030" s="10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3.2" x14ac:dyDescent="0.3">
      <c r="A4031">
        <v>4029</v>
      </c>
      <c r="B4031" s="10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57.6" x14ac:dyDescent="0.3">
      <c r="A4032">
        <v>4030</v>
      </c>
      <c r="B4032" s="10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43.2" x14ac:dyDescent="0.3">
      <c r="A4033">
        <v>4031</v>
      </c>
      <c r="B4033" s="10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3.2" x14ac:dyDescent="0.3">
      <c r="A4034">
        <v>4032</v>
      </c>
      <c r="B4034" s="10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3.2" x14ac:dyDescent="0.3">
      <c r="A4035">
        <v>4033</v>
      </c>
      <c r="B4035" s="10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3.2" x14ac:dyDescent="0.3">
      <c r="A4036">
        <v>4034</v>
      </c>
      <c r="B4036" s="10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28.8" x14ac:dyDescent="0.3">
      <c r="A4037">
        <v>4035</v>
      </c>
      <c r="B4037" s="10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3.2" x14ac:dyDescent="0.3">
      <c r="A4038">
        <v>4036</v>
      </c>
      <c r="B4038" s="10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57.6" x14ac:dyDescent="0.3">
      <c r="A4039">
        <v>4037</v>
      </c>
      <c r="B4039" s="10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3.2" x14ac:dyDescent="0.3">
      <c r="A4040">
        <v>4038</v>
      </c>
      <c r="B4040" s="10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3.2" x14ac:dyDescent="0.3">
      <c r="A4041">
        <v>4039</v>
      </c>
      <c r="B4041" s="10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3.2" x14ac:dyDescent="0.3">
      <c r="A4042">
        <v>4040</v>
      </c>
      <c r="B4042" s="10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28.8" x14ac:dyDescent="0.3">
      <c r="A4043">
        <v>4041</v>
      </c>
      <c r="B4043" s="10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3.2" x14ac:dyDescent="0.3">
      <c r="A4044">
        <v>4042</v>
      </c>
      <c r="B4044" s="10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3.2" x14ac:dyDescent="0.3">
      <c r="A4045">
        <v>4043</v>
      </c>
      <c r="B4045" s="10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3.2" x14ac:dyDescent="0.3">
      <c r="A4046">
        <v>4044</v>
      </c>
      <c r="B4046" s="10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57.6" x14ac:dyDescent="0.3">
      <c r="A4047">
        <v>4045</v>
      </c>
      <c r="B4047" s="10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57.6" x14ac:dyDescent="0.3">
      <c r="A4048">
        <v>4046</v>
      </c>
      <c r="B4048" s="10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3.2" x14ac:dyDescent="0.3">
      <c r="A4049">
        <v>4047</v>
      </c>
      <c r="B4049" s="10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43.2" x14ac:dyDescent="0.3">
      <c r="A4050">
        <v>4048</v>
      </c>
      <c r="B4050" s="10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3.2" x14ac:dyDescent="0.3">
      <c r="A4051">
        <v>4049</v>
      </c>
      <c r="B4051" s="10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43.2" x14ac:dyDescent="0.3">
      <c r="A4052">
        <v>4050</v>
      </c>
      <c r="B4052" s="10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3.2" x14ac:dyDescent="0.3">
      <c r="A4053">
        <v>4051</v>
      </c>
      <c r="B4053" s="10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57.6" x14ac:dyDescent="0.3">
      <c r="A4054">
        <v>4052</v>
      </c>
      <c r="B4054" s="10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3.2" x14ac:dyDescent="0.3">
      <c r="A4055">
        <v>4053</v>
      </c>
      <c r="B4055" s="10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3.2" x14ac:dyDescent="0.3">
      <c r="A4056">
        <v>4054</v>
      </c>
      <c r="B4056" s="10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3.2" x14ac:dyDescent="0.3">
      <c r="A4057">
        <v>4055</v>
      </c>
      <c r="B4057" s="10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3.2" x14ac:dyDescent="0.3">
      <c r="A4058">
        <v>4056</v>
      </c>
      <c r="B4058" s="10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57.6" x14ac:dyDescent="0.3">
      <c r="A4059">
        <v>4057</v>
      </c>
      <c r="B4059" s="10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3.2" x14ac:dyDescent="0.3">
      <c r="A4060">
        <v>4058</v>
      </c>
      <c r="B4060" s="10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3.2" x14ac:dyDescent="0.3">
      <c r="A4061">
        <v>4059</v>
      </c>
      <c r="B4061" s="10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57.6" x14ac:dyDescent="0.3">
      <c r="A4062">
        <v>4060</v>
      </c>
      <c r="B4062" s="10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43.2" x14ac:dyDescent="0.3">
      <c r="A4063">
        <v>4061</v>
      </c>
      <c r="B4063" s="10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3.2" x14ac:dyDescent="0.3">
      <c r="A4064">
        <v>4062</v>
      </c>
      <c r="B4064" s="10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3.2" x14ac:dyDescent="0.3">
      <c r="A4065">
        <v>4063</v>
      </c>
      <c r="B4065" s="10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3.2" x14ac:dyDescent="0.3">
      <c r="A4066">
        <v>4064</v>
      </c>
      <c r="B4066" s="10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28.8" x14ac:dyDescent="0.3">
      <c r="A4067">
        <v>4065</v>
      </c>
      <c r="B4067" s="10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57.6" x14ac:dyDescent="0.3">
      <c r="A4068">
        <v>4066</v>
      </c>
      <c r="B4068" s="10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3.2" x14ac:dyDescent="0.3">
      <c r="A4069">
        <v>4067</v>
      </c>
      <c r="B4069" s="10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3.2" x14ac:dyDescent="0.3">
      <c r="A4070">
        <v>4068</v>
      </c>
      <c r="B4070" s="10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3.2" x14ac:dyDescent="0.3">
      <c r="A4071">
        <v>4069</v>
      </c>
      <c r="B4071" s="10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3.2" x14ac:dyDescent="0.3">
      <c r="A4072">
        <v>4070</v>
      </c>
      <c r="B4072" s="10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57.6" x14ac:dyDescent="0.3">
      <c r="A4073">
        <v>4071</v>
      </c>
      <c r="B4073" s="10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57.6" x14ac:dyDescent="0.3">
      <c r="A4074">
        <v>4072</v>
      </c>
      <c r="B4074" s="10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3.2" x14ac:dyDescent="0.3">
      <c r="A4075">
        <v>4073</v>
      </c>
      <c r="B4075" s="10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3.2" x14ac:dyDescent="0.3">
      <c r="A4076">
        <v>4074</v>
      </c>
      <c r="B4076" s="10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3.2" x14ac:dyDescent="0.3">
      <c r="A4077">
        <v>4075</v>
      </c>
      <c r="B4077" s="10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3.2" x14ac:dyDescent="0.3">
      <c r="A4078">
        <v>4076</v>
      </c>
      <c r="B4078" s="10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3.2" x14ac:dyDescent="0.3">
      <c r="A4079">
        <v>4077</v>
      </c>
      <c r="B4079" s="10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3.2" x14ac:dyDescent="0.3">
      <c r="A4080">
        <v>4078</v>
      </c>
      <c r="B4080" s="10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3.2" x14ac:dyDescent="0.3">
      <c r="A4081">
        <v>4079</v>
      </c>
      <c r="B4081" s="10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3.2" x14ac:dyDescent="0.3">
      <c r="A4082">
        <v>4080</v>
      </c>
      <c r="B4082" s="10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3.2" x14ac:dyDescent="0.3">
      <c r="A4083">
        <v>4081</v>
      </c>
      <c r="B4083" s="10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3.2" x14ac:dyDescent="0.3">
      <c r="A4084">
        <v>4082</v>
      </c>
      <c r="B4084" s="10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3.2" x14ac:dyDescent="0.3">
      <c r="A4085">
        <v>4083</v>
      </c>
      <c r="B4085" s="10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57.6" x14ac:dyDescent="0.3">
      <c r="A4086">
        <v>4084</v>
      </c>
      <c r="B4086" s="10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3.2" x14ac:dyDescent="0.3">
      <c r="A4087">
        <v>4085</v>
      </c>
      <c r="B4087" s="10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3.2" x14ac:dyDescent="0.3">
      <c r="A4088">
        <v>4086</v>
      </c>
      <c r="B4088" s="10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x14ac:dyDescent="0.3">
      <c r="A4089">
        <v>4087</v>
      </c>
      <c r="B4089" s="10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3.2" x14ac:dyDescent="0.3">
      <c r="A4090">
        <v>4088</v>
      </c>
      <c r="B4090" s="10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57.6" x14ac:dyDescent="0.3">
      <c r="A4091">
        <v>4089</v>
      </c>
      <c r="B4091" s="10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3.2" x14ac:dyDescent="0.3">
      <c r="A4092">
        <v>4090</v>
      </c>
      <c r="B4092" s="10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3.2" x14ac:dyDescent="0.3">
      <c r="A4093">
        <v>4091</v>
      </c>
      <c r="B4093" s="10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3.2" x14ac:dyDescent="0.3">
      <c r="A4094">
        <v>4092</v>
      </c>
      <c r="B4094" s="10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3.2" x14ac:dyDescent="0.3">
      <c r="A4095">
        <v>4093</v>
      </c>
      <c r="B4095" s="10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3.2" x14ac:dyDescent="0.3">
      <c r="A4096">
        <v>4094</v>
      </c>
      <c r="B4096" s="10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3.2" x14ac:dyDescent="0.3">
      <c r="A4097">
        <v>4095</v>
      </c>
      <c r="B4097" s="10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3.2" x14ac:dyDescent="0.3">
      <c r="A4098">
        <v>4096</v>
      </c>
      <c r="B4098" s="10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3.2" x14ac:dyDescent="0.3">
      <c r="A4099">
        <v>4097</v>
      </c>
      <c r="B4099" s="10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3.2" x14ac:dyDescent="0.3">
      <c r="A4100">
        <v>4098</v>
      </c>
      <c r="B4100" s="10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57.6" x14ac:dyDescent="0.3">
      <c r="A4101">
        <v>4099</v>
      </c>
      <c r="B4101" s="10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3.2" x14ac:dyDescent="0.3">
      <c r="A4102">
        <v>4100</v>
      </c>
      <c r="B4102" s="10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3.2" x14ac:dyDescent="0.3">
      <c r="A4103">
        <v>4101</v>
      </c>
      <c r="B4103" s="10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3.2" x14ac:dyDescent="0.3">
      <c r="A4104">
        <v>4102</v>
      </c>
      <c r="B4104" s="10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3.2" x14ac:dyDescent="0.3">
      <c r="A4105">
        <v>4103</v>
      </c>
      <c r="B4105" s="10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3.2" x14ac:dyDescent="0.3">
      <c r="A4106">
        <v>4104</v>
      </c>
      <c r="B4106" s="10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57.6" x14ac:dyDescent="0.3">
      <c r="A4107">
        <v>4105</v>
      </c>
      <c r="B4107" s="10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3.2" x14ac:dyDescent="0.3">
      <c r="A4108">
        <v>4106</v>
      </c>
      <c r="B4108" s="10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3.2" x14ac:dyDescent="0.3">
      <c r="A4109">
        <v>4107</v>
      </c>
      <c r="B4109" s="10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3.2" x14ac:dyDescent="0.3">
      <c r="A4110">
        <v>4108</v>
      </c>
      <c r="B4110" s="10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3.2" x14ac:dyDescent="0.3">
      <c r="A4111">
        <v>4109</v>
      </c>
      <c r="B4111" s="10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3.2" x14ac:dyDescent="0.3">
      <c r="A4112">
        <v>4110</v>
      </c>
      <c r="B4112" s="10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3.2" x14ac:dyDescent="0.3">
      <c r="A4113">
        <v>4111</v>
      </c>
      <c r="B4113" s="10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3.2" x14ac:dyDescent="0.3">
      <c r="A4114">
        <v>4112</v>
      </c>
      <c r="B4114" s="10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3.2" x14ac:dyDescent="0.3">
      <c r="A4115">
        <v>4113</v>
      </c>
      <c r="B4115" s="10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115"/>
  <sheetViews>
    <sheetView topLeftCell="J1" zoomScale="65" zoomScaleNormal="65" workbookViewId="0">
      <pane ySplit="1" topLeftCell="A533" activePane="bottomLeft" state="frozen"/>
      <selection pane="bottomLeft" activeCell="N1" sqref="N1:N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5546875" bestFit="1" customWidth="1"/>
  </cols>
  <sheetData>
    <row r="1" spans="1:1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</row>
    <row r="2" spans="1:16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</row>
    <row r="3" spans="1:16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</row>
    <row r="4" spans="1:16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</row>
    <row r="5" spans="1:16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</row>
    <row r="6" spans="1:16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</row>
    <row r="7" spans="1:16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</row>
    <row r="8" spans="1:16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</row>
    <row r="9" spans="1:16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</row>
    <row r="10" spans="1:16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</row>
    <row r="11" spans="1:16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</row>
    <row r="12" spans="1:16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</row>
    <row r="13" spans="1:16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</row>
    <row r="14" spans="1:16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</row>
    <row r="15" spans="1:16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</row>
    <row r="16" spans="1:16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</row>
    <row r="17" spans="1:16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</row>
    <row r="18" spans="1:16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</row>
    <row r="19" spans="1:16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</row>
    <row r="20" spans="1:16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</row>
    <row r="21" spans="1:16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</row>
    <row r="22" spans="1:16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</row>
    <row r="23" spans="1:16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</row>
    <row r="24" spans="1:16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</row>
    <row r="25" spans="1:16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</row>
    <row r="26" spans="1:16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</row>
    <row r="27" spans="1:16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</row>
    <row r="28" spans="1:16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</row>
    <row r="29" spans="1:16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</row>
    <row r="30" spans="1:16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</row>
    <row r="31" spans="1:16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</row>
    <row r="32" spans="1:16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</row>
    <row r="33" spans="1:16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</row>
    <row r="34" spans="1:16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</row>
    <row r="35" spans="1:16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</row>
    <row r="36" spans="1:16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</row>
    <row r="37" spans="1:16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</row>
    <row r="38" spans="1:16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</row>
    <row r="39" spans="1:16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</row>
    <row r="40" spans="1:16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</row>
    <row r="41" spans="1:16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</row>
    <row r="42" spans="1:16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</row>
    <row r="43" spans="1:16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</row>
    <row r="44" spans="1:16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</row>
    <row r="45" spans="1:16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</row>
    <row r="46" spans="1:16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</row>
    <row r="47" spans="1:16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</row>
    <row r="48" spans="1:16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</row>
    <row r="49" spans="1:16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</row>
    <row r="50" spans="1:16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</row>
    <row r="51" spans="1:16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</row>
    <row r="52" spans="1:16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</row>
    <row r="53" spans="1:16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</row>
    <row r="54" spans="1:16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</row>
    <row r="55" spans="1:16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</row>
    <row r="56" spans="1:16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</row>
    <row r="57" spans="1:16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</row>
    <row r="58" spans="1:16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</row>
    <row r="59" spans="1:16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</row>
    <row r="60" spans="1:16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</row>
    <row r="61" spans="1:16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</row>
    <row r="62" spans="1:16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</row>
    <row r="63" spans="1:16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</row>
    <row r="64" spans="1:16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</row>
    <row r="65" spans="1:16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</row>
    <row r="66" spans="1:16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</row>
    <row r="67" spans="1:16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2">ROUND(E67/D67*100,0)</f>
        <v>108</v>
      </c>
      <c r="P67">
        <f t="shared" ref="P67:P130" si="3">IFERROR(ROUND(E67/L67,2),0)</f>
        <v>132.05000000000001</v>
      </c>
    </row>
    <row r="68" spans="1:16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2"/>
        <v>119</v>
      </c>
      <c r="P68">
        <f t="shared" si="3"/>
        <v>91.23</v>
      </c>
    </row>
    <row r="69" spans="1:16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2"/>
        <v>116</v>
      </c>
      <c r="P69">
        <f t="shared" si="3"/>
        <v>116.25</v>
      </c>
    </row>
    <row r="70" spans="1:16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2"/>
        <v>127</v>
      </c>
      <c r="P70">
        <f t="shared" si="3"/>
        <v>21.19</v>
      </c>
    </row>
    <row r="71" spans="1:16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2"/>
        <v>111</v>
      </c>
      <c r="P71">
        <f t="shared" si="3"/>
        <v>62.33</v>
      </c>
    </row>
    <row r="72" spans="1:16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2"/>
        <v>127</v>
      </c>
      <c r="P72">
        <f t="shared" si="3"/>
        <v>37.409999999999997</v>
      </c>
    </row>
    <row r="73" spans="1:16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2"/>
        <v>124</v>
      </c>
      <c r="P73">
        <f t="shared" si="3"/>
        <v>69.72</v>
      </c>
    </row>
    <row r="74" spans="1:16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2"/>
        <v>108</v>
      </c>
      <c r="P74">
        <f t="shared" si="3"/>
        <v>58.17</v>
      </c>
    </row>
    <row r="75" spans="1:16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2"/>
        <v>100</v>
      </c>
      <c r="P75">
        <f t="shared" si="3"/>
        <v>50</v>
      </c>
    </row>
    <row r="76" spans="1:16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2"/>
        <v>113</v>
      </c>
      <c r="P76">
        <f t="shared" si="3"/>
        <v>19.47</v>
      </c>
    </row>
    <row r="77" spans="1:16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2"/>
        <v>115</v>
      </c>
      <c r="P77">
        <f t="shared" si="3"/>
        <v>85.96</v>
      </c>
    </row>
    <row r="78" spans="1:16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2"/>
        <v>153</v>
      </c>
      <c r="P78">
        <f t="shared" si="3"/>
        <v>30.67</v>
      </c>
    </row>
    <row r="79" spans="1:16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2"/>
        <v>393</v>
      </c>
      <c r="P79">
        <f t="shared" si="3"/>
        <v>60.38</v>
      </c>
    </row>
    <row r="80" spans="1:16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2"/>
        <v>2702</v>
      </c>
      <c r="P80">
        <f t="shared" si="3"/>
        <v>38.6</v>
      </c>
    </row>
    <row r="81" spans="1:16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2"/>
        <v>127</v>
      </c>
      <c r="P81">
        <f t="shared" si="3"/>
        <v>40.270000000000003</v>
      </c>
    </row>
    <row r="82" spans="1:16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2"/>
        <v>107</v>
      </c>
      <c r="P82">
        <f t="shared" si="3"/>
        <v>273.83</v>
      </c>
    </row>
    <row r="83" spans="1:16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2"/>
        <v>198</v>
      </c>
      <c r="P83">
        <f t="shared" si="3"/>
        <v>53.04</v>
      </c>
    </row>
    <row r="84" spans="1:16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2"/>
        <v>100</v>
      </c>
      <c r="P84">
        <f t="shared" si="3"/>
        <v>40.01</v>
      </c>
    </row>
    <row r="85" spans="1:16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2"/>
        <v>103</v>
      </c>
      <c r="P85">
        <f t="shared" si="3"/>
        <v>15.77</v>
      </c>
    </row>
    <row r="86" spans="1:16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2"/>
        <v>100</v>
      </c>
      <c r="P86">
        <f t="shared" si="3"/>
        <v>71.430000000000007</v>
      </c>
    </row>
    <row r="87" spans="1:16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2"/>
        <v>126</v>
      </c>
      <c r="P87">
        <f t="shared" si="3"/>
        <v>71.709999999999994</v>
      </c>
    </row>
    <row r="88" spans="1:16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2"/>
        <v>106</v>
      </c>
      <c r="P88">
        <f t="shared" si="3"/>
        <v>375.76</v>
      </c>
    </row>
    <row r="89" spans="1:16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2"/>
        <v>105</v>
      </c>
      <c r="P89">
        <f t="shared" si="3"/>
        <v>104.6</v>
      </c>
    </row>
    <row r="90" spans="1:16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2"/>
        <v>103</v>
      </c>
      <c r="P90">
        <f t="shared" si="3"/>
        <v>60</v>
      </c>
    </row>
    <row r="91" spans="1:16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2"/>
        <v>115</v>
      </c>
      <c r="P91">
        <f t="shared" si="3"/>
        <v>123.29</v>
      </c>
    </row>
    <row r="92" spans="1:16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2"/>
        <v>100</v>
      </c>
      <c r="P92">
        <f t="shared" si="3"/>
        <v>31.38</v>
      </c>
    </row>
    <row r="93" spans="1:16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2"/>
        <v>120</v>
      </c>
      <c r="P93">
        <f t="shared" si="3"/>
        <v>78.260000000000005</v>
      </c>
    </row>
    <row r="94" spans="1:16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2"/>
        <v>105</v>
      </c>
      <c r="P94">
        <f t="shared" si="3"/>
        <v>122.33</v>
      </c>
    </row>
    <row r="95" spans="1:16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2"/>
        <v>111</v>
      </c>
      <c r="P95">
        <f t="shared" si="3"/>
        <v>73.73</v>
      </c>
    </row>
    <row r="96" spans="1:16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2"/>
        <v>104</v>
      </c>
      <c r="P96">
        <f t="shared" si="3"/>
        <v>21.67</v>
      </c>
    </row>
    <row r="97" spans="1:16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2"/>
        <v>131</v>
      </c>
      <c r="P97">
        <f t="shared" si="3"/>
        <v>21.9</v>
      </c>
    </row>
    <row r="98" spans="1:16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2"/>
        <v>115</v>
      </c>
      <c r="P98">
        <f t="shared" si="3"/>
        <v>50.59</v>
      </c>
    </row>
    <row r="99" spans="1:16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2"/>
        <v>106</v>
      </c>
      <c r="P99">
        <f t="shared" si="3"/>
        <v>53.13</v>
      </c>
    </row>
    <row r="100" spans="1:16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2"/>
        <v>106</v>
      </c>
      <c r="P100">
        <f t="shared" si="3"/>
        <v>56.67</v>
      </c>
    </row>
    <row r="101" spans="1:16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2"/>
        <v>106</v>
      </c>
      <c r="P101">
        <f t="shared" si="3"/>
        <v>40.78</v>
      </c>
    </row>
    <row r="102" spans="1:16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2"/>
        <v>100</v>
      </c>
      <c r="P102">
        <f t="shared" si="3"/>
        <v>192.31</v>
      </c>
    </row>
    <row r="103" spans="1:16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2"/>
        <v>100</v>
      </c>
      <c r="P103">
        <f t="shared" si="3"/>
        <v>100</v>
      </c>
    </row>
    <row r="104" spans="1:16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2"/>
        <v>128</v>
      </c>
      <c r="P104">
        <f t="shared" si="3"/>
        <v>117.92</v>
      </c>
    </row>
    <row r="105" spans="1:16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2"/>
        <v>105</v>
      </c>
      <c r="P105">
        <f t="shared" si="3"/>
        <v>27.9</v>
      </c>
    </row>
    <row r="106" spans="1:16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2"/>
        <v>120</v>
      </c>
      <c r="P106">
        <f t="shared" si="3"/>
        <v>60</v>
      </c>
    </row>
    <row r="107" spans="1:16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2"/>
        <v>107</v>
      </c>
      <c r="P107">
        <f t="shared" si="3"/>
        <v>39.380000000000003</v>
      </c>
    </row>
    <row r="108" spans="1:16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2"/>
        <v>101</v>
      </c>
      <c r="P108">
        <f t="shared" si="3"/>
        <v>186.11</v>
      </c>
    </row>
    <row r="109" spans="1:16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2"/>
        <v>102</v>
      </c>
      <c r="P109">
        <f t="shared" si="3"/>
        <v>111.38</v>
      </c>
    </row>
    <row r="110" spans="1:16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2"/>
        <v>247</v>
      </c>
      <c r="P110">
        <f t="shared" si="3"/>
        <v>78.72</v>
      </c>
    </row>
    <row r="111" spans="1:16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2"/>
        <v>220</v>
      </c>
      <c r="P111">
        <f t="shared" si="3"/>
        <v>46.7</v>
      </c>
    </row>
    <row r="112" spans="1:16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2"/>
        <v>131</v>
      </c>
      <c r="P112">
        <f t="shared" si="3"/>
        <v>65.38</v>
      </c>
    </row>
    <row r="113" spans="1:16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2"/>
        <v>155</v>
      </c>
      <c r="P113">
        <f t="shared" si="3"/>
        <v>102.08</v>
      </c>
    </row>
    <row r="114" spans="1:16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2"/>
        <v>104</v>
      </c>
      <c r="P114">
        <f t="shared" si="3"/>
        <v>64.2</v>
      </c>
    </row>
    <row r="115" spans="1:16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2"/>
        <v>141</v>
      </c>
      <c r="P115">
        <f t="shared" si="3"/>
        <v>90.38</v>
      </c>
    </row>
    <row r="116" spans="1:16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2"/>
        <v>103</v>
      </c>
      <c r="P116">
        <f t="shared" si="3"/>
        <v>88.57</v>
      </c>
    </row>
    <row r="117" spans="1:16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2"/>
        <v>140</v>
      </c>
      <c r="P117">
        <f t="shared" si="3"/>
        <v>28.73</v>
      </c>
    </row>
    <row r="118" spans="1:16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2"/>
        <v>114</v>
      </c>
      <c r="P118">
        <f t="shared" si="3"/>
        <v>69.790000000000006</v>
      </c>
    </row>
    <row r="119" spans="1:16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2"/>
        <v>100</v>
      </c>
      <c r="P119">
        <f t="shared" si="3"/>
        <v>167.49</v>
      </c>
    </row>
    <row r="120" spans="1:16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2"/>
        <v>113</v>
      </c>
      <c r="P120">
        <f t="shared" si="3"/>
        <v>144.91</v>
      </c>
    </row>
    <row r="121" spans="1:16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2"/>
        <v>105</v>
      </c>
      <c r="P121">
        <f t="shared" si="3"/>
        <v>91.84</v>
      </c>
    </row>
    <row r="122" spans="1:16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2"/>
        <v>0</v>
      </c>
      <c r="P122">
        <f t="shared" si="3"/>
        <v>10</v>
      </c>
    </row>
    <row r="123" spans="1:16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2"/>
        <v>0</v>
      </c>
      <c r="P123">
        <f t="shared" si="3"/>
        <v>1</v>
      </c>
    </row>
    <row r="124" spans="1:16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2"/>
        <v>0</v>
      </c>
      <c r="P124">
        <f t="shared" si="3"/>
        <v>0</v>
      </c>
    </row>
    <row r="125" spans="1:16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2"/>
        <v>0</v>
      </c>
      <c r="P125">
        <f t="shared" si="3"/>
        <v>25.17</v>
      </c>
    </row>
    <row r="126" spans="1:16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2"/>
        <v>0</v>
      </c>
      <c r="P126">
        <f t="shared" si="3"/>
        <v>0</v>
      </c>
    </row>
    <row r="127" spans="1:16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2"/>
        <v>14</v>
      </c>
      <c r="P127">
        <f t="shared" si="3"/>
        <v>11.67</v>
      </c>
    </row>
    <row r="128" spans="1:16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2"/>
        <v>6</v>
      </c>
      <c r="P128">
        <f t="shared" si="3"/>
        <v>106.69</v>
      </c>
    </row>
    <row r="129" spans="1:16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2"/>
        <v>2</v>
      </c>
      <c r="P129">
        <f t="shared" si="3"/>
        <v>47.5</v>
      </c>
    </row>
    <row r="130" spans="1:16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2"/>
        <v>2</v>
      </c>
      <c r="P130">
        <f t="shared" si="3"/>
        <v>311.17</v>
      </c>
    </row>
    <row r="131" spans="1:16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4">ROUND(E131/D131*100,0)</f>
        <v>0</v>
      </c>
      <c r="P131">
        <f t="shared" ref="P131:P194" si="5">IFERROR(ROUND(E131/L131,2),0)</f>
        <v>0</v>
      </c>
    </row>
    <row r="132" spans="1:16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4"/>
        <v>0</v>
      </c>
      <c r="P132">
        <f t="shared" si="5"/>
        <v>0</v>
      </c>
    </row>
    <row r="133" spans="1:16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4"/>
        <v>0</v>
      </c>
      <c r="P133">
        <f t="shared" si="5"/>
        <v>0</v>
      </c>
    </row>
    <row r="134" spans="1:16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4"/>
        <v>10</v>
      </c>
      <c r="P134">
        <f t="shared" si="5"/>
        <v>94.51</v>
      </c>
    </row>
    <row r="135" spans="1:16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4"/>
        <v>0</v>
      </c>
      <c r="P135">
        <f t="shared" si="5"/>
        <v>0</v>
      </c>
    </row>
    <row r="136" spans="1:16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4"/>
        <v>0</v>
      </c>
      <c r="P136">
        <f t="shared" si="5"/>
        <v>0</v>
      </c>
    </row>
    <row r="137" spans="1:16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4"/>
        <v>13</v>
      </c>
      <c r="P137">
        <f t="shared" si="5"/>
        <v>80.599999999999994</v>
      </c>
    </row>
    <row r="138" spans="1:16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4"/>
        <v>0</v>
      </c>
      <c r="P138">
        <f t="shared" si="5"/>
        <v>0</v>
      </c>
    </row>
    <row r="139" spans="1:16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4"/>
        <v>0</v>
      </c>
      <c r="P139">
        <f t="shared" si="5"/>
        <v>0</v>
      </c>
    </row>
    <row r="140" spans="1:16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4"/>
        <v>3</v>
      </c>
      <c r="P140">
        <f t="shared" si="5"/>
        <v>81.239999999999995</v>
      </c>
    </row>
    <row r="141" spans="1:16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4"/>
        <v>100</v>
      </c>
      <c r="P141">
        <f t="shared" si="5"/>
        <v>500</v>
      </c>
    </row>
    <row r="142" spans="1:16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4"/>
        <v>0</v>
      </c>
      <c r="P142">
        <f t="shared" si="5"/>
        <v>0</v>
      </c>
    </row>
    <row r="143" spans="1:16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4"/>
        <v>11</v>
      </c>
      <c r="P143">
        <f t="shared" si="5"/>
        <v>46.18</v>
      </c>
    </row>
    <row r="144" spans="1:16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4"/>
        <v>0</v>
      </c>
      <c r="P144">
        <f t="shared" si="5"/>
        <v>10</v>
      </c>
    </row>
    <row r="145" spans="1:16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4"/>
        <v>0</v>
      </c>
      <c r="P145">
        <f t="shared" si="5"/>
        <v>0</v>
      </c>
    </row>
    <row r="146" spans="1:16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4"/>
        <v>28</v>
      </c>
      <c r="P146">
        <f t="shared" si="5"/>
        <v>55.95</v>
      </c>
    </row>
    <row r="147" spans="1:16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4"/>
        <v>8</v>
      </c>
      <c r="P147">
        <f t="shared" si="5"/>
        <v>37.56</v>
      </c>
    </row>
    <row r="148" spans="1:16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4"/>
        <v>1</v>
      </c>
      <c r="P148">
        <f t="shared" si="5"/>
        <v>38.33</v>
      </c>
    </row>
    <row r="149" spans="1:16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4"/>
        <v>0</v>
      </c>
      <c r="P149">
        <f t="shared" si="5"/>
        <v>0</v>
      </c>
    </row>
    <row r="150" spans="1:16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4"/>
        <v>0</v>
      </c>
      <c r="P150">
        <f t="shared" si="5"/>
        <v>20</v>
      </c>
    </row>
    <row r="151" spans="1:16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4"/>
        <v>1</v>
      </c>
      <c r="P151">
        <f t="shared" si="5"/>
        <v>15.33</v>
      </c>
    </row>
    <row r="152" spans="1:16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4"/>
        <v>23</v>
      </c>
      <c r="P152">
        <f t="shared" si="5"/>
        <v>449.43</v>
      </c>
    </row>
    <row r="153" spans="1:16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4"/>
        <v>0</v>
      </c>
      <c r="P153">
        <f t="shared" si="5"/>
        <v>28</v>
      </c>
    </row>
    <row r="154" spans="1:16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4"/>
        <v>0</v>
      </c>
      <c r="P154">
        <f t="shared" si="5"/>
        <v>15</v>
      </c>
    </row>
    <row r="155" spans="1:16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4"/>
        <v>1</v>
      </c>
      <c r="P155">
        <f t="shared" si="5"/>
        <v>35.9</v>
      </c>
    </row>
    <row r="156" spans="1:16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4"/>
        <v>3</v>
      </c>
      <c r="P156">
        <f t="shared" si="5"/>
        <v>13.33</v>
      </c>
    </row>
    <row r="157" spans="1:16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4"/>
        <v>0</v>
      </c>
      <c r="P157">
        <f t="shared" si="5"/>
        <v>20.25</v>
      </c>
    </row>
    <row r="158" spans="1:16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4"/>
        <v>5</v>
      </c>
      <c r="P158">
        <f t="shared" si="5"/>
        <v>119</v>
      </c>
    </row>
    <row r="159" spans="1:16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4"/>
        <v>0</v>
      </c>
      <c r="P159">
        <f t="shared" si="5"/>
        <v>4</v>
      </c>
    </row>
    <row r="160" spans="1:16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4"/>
        <v>0</v>
      </c>
      <c r="P160">
        <f t="shared" si="5"/>
        <v>0</v>
      </c>
    </row>
    <row r="161" spans="1:16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4"/>
        <v>0</v>
      </c>
      <c r="P161">
        <f t="shared" si="5"/>
        <v>10</v>
      </c>
    </row>
    <row r="162" spans="1:16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4"/>
        <v>0</v>
      </c>
      <c r="P162">
        <f t="shared" si="5"/>
        <v>0</v>
      </c>
    </row>
    <row r="163" spans="1:16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4"/>
        <v>0</v>
      </c>
      <c r="P163">
        <f t="shared" si="5"/>
        <v>5</v>
      </c>
    </row>
    <row r="164" spans="1:16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4"/>
        <v>16</v>
      </c>
      <c r="P164">
        <f t="shared" si="5"/>
        <v>43.5</v>
      </c>
    </row>
    <row r="165" spans="1:16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4"/>
        <v>0</v>
      </c>
      <c r="P165">
        <f t="shared" si="5"/>
        <v>0</v>
      </c>
    </row>
    <row r="166" spans="1:16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4"/>
        <v>1</v>
      </c>
      <c r="P166">
        <f t="shared" si="5"/>
        <v>91.43</v>
      </c>
    </row>
    <row r="167" spans="1:16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4"/>
        <v>0</v>
      </c>
      <c r="P167">
        <f t="shared" si="5"/>
        <v>0</v>
      </c>
    </row>
    <row r="168" spans="1:16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4"/>
        <v>60</v>
      </c>
      <c r="P168">
        <f t="shared" si="5"/>
        <v>3000</v>
      </c>
    </row>
    <row r="169" spans="1:16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4"/>
        <v>0</v>
      </c>
      <c r="P169">
        <f t="shared" si="5"/>
        <v>5.5</v>
      </c>
    </row>
    <row r="170" spans="1:16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4"/>
        <v>4</v>
      </c>
      <c r="P170">
        <f t="shared" si="5"/>
        <v>108.33</v>
      </c>
    </row>
    <row r="171" spans="1:16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4"/>
        <v>22</v>
      </c>
      <c r="P171">
        <f t="shared" si="5"/>
        <v>56</v>
      </c>
    </row>
    <row r="172" spans="1:16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4"/>
        <v>3</v>
      </c>
      <c r="P172">
        <f t="shared" si="5"/>
        <v>32.5</v>
      </c>
    </row>
    <row r="173" spans="1:16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4"/>
        <v>0</v>
      </c>
      <c r="P173">
        <f t="shared" si="5"/>
        <v>1</v>
      </c>
    </row>
    <row r="174" spans="1:16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4"/>
        <v>0</v>
      </c>
      <c r="P174">
        <f t="shared" si="5"/>
        <v>0</v>
      </c>
    </row>
    <row r="175" spans="1:16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4"/>
        <v>0</v>
      </c>
      <c r="P175">
        <f t="shared" si="5"/>
        <v>0</v>
      </c>
    </row>
    <row r="176" spans="1:16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4"/>
        <v>0</v>
      </c>
      <c r="P176">
        <f t="shared" si="5"/>
        <v>0</v>
      </c>
    </row>
    <row r="177" spans="1:16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4"/>
        <v>6</v>
      </c>
      <c r="P177">
        <f t="shared" si="5"/>
        <v>49.88</v>
      </c>
    </row>
    <row r="178" spans="1:16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4"/>
        <v>0</v>
      </c>
      <c r="P178">
        <f t="shared" si="5"/>
        <v>0</v>
      </c>
    </row>
    <row r="179" spans="1:16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4"/>
        <v>40</v>
      </c>
      <c r="P179">
        <f t="shared" si="5"/>
        <v>25.71</v>
      </c>
    </row>
    <row r="180" spans="1:16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4"/>
        <v>0</v>
      </c>
      <c r="P180">
        <f t="shared" si="5"/>
        <v>0</v>
      </c>
    </row>
    <row r="181" spans="1:16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4"/>
        <v>20</v>
      </c>
      <c r="P181">
        <f t="shared" si="5"/>
        <v>100</v>
      </c>
    </row>
    <row r="182" spans="1:16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4"/>
        <v>33</v>
      </c>
      <c r="P182">
        <f t="shared" si="5"/>
        <v>30.85</v>
      </c>
    </row>
    <row r="183" spans="1:16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4"/>
        <v>21</v>
      </c>
      <c r="P183">
        <f t="shared" si="5"/>
        <v>180.5</v>
      </c>
    </row>
    <row r="184" spans="1:16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4"/>
        <v>0</v>
      </c>
      <c r="P184">
        <f t="shared" si="5"/>
        <v>0</v>
      </c>
    </row>
    <row r="185" spans="1:16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4"/>
        <v>36</v>
      </c>
      <c r="P185">
        <f t="shared" si="5"/>
        <v>373.5</v>
      </c>
    </row>
    <row r="186" spans="1:16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4"/>
        <v>3</v>
      </c>
      <c r="P186">
        <f t="shared" si="5"/>
        <v>25.5</v>
      </c>
    </row>
    <row r="187" spans="1:16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4"/>
        <v>6</v>
      </c>
      <c r="P187">
        <f t="shared" si="5"/>
        <v>220</v>
      </c>
    </row>
    <row r="188" spans="1:16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4"/>
        <v>0</v>
      </c>
      <c r="P188">
        <f t="shared" si="5"/>
        <v>0</v>
      </c>
    </row>
    <row r="189" spans="1:16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4"/>
        <v>16</v>
      </c>
      <c r="P189">
        <f t="shared" si="5"/>
        <v>160</v>
      </c>
    </row>
    <row r="190" spans="1:16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4"/>
        <v>0</v>
      </c>
      <c r="P190">
        <f t="shared" si="5"/>
        <v>0</v>
      </c>
    </row>
    <row r="191" spans="1:16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4"/>
        <v>0</v>
      </c>
      <c r="P191">
        <f t="shared" si="5"/>
        <v>69</v>
      </c>
    </row>
    <row r="192" spans="1:16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4"/>
        <v>0</v>
      </c>
      <c r="P192">
        <f t="shared" si="5"/>
        <v>50</v>
      </c>
    </row>
    <row r="193" spans="1:16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4"/>
        <v>5</v>
      </c>
      <c r="P193">
        <f t="shared" si="5"/>
        <v>83.33</v>
      </c>
    </row>
    <row r="194" spans="1:16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4"/>
        <v>0</v>
      </c>
      <c r="P194">
        <f t="shared" si="5"/>
        <v>5.67</v>
      </c>
    </row>
    <row r="195" spans="1:16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6">ROUND(E195/D195*100,0)</f>
        <v>0</v>
      </c>
      <c r="P195">
        <f t="shared" ref="P195:P258" si="7">IFERROR(ROUND(E195/L195,2),0)</f>
        <v>0</v>
      </c>
    </row>
    <row r="196" spans="1:16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6"/>
        <v>0</v>
      </c>
      <c r="P196">
        <f t="shared" si="7"/>
        <v>1</v>
      </c>
    </row>
    <row r="197" spans="1:16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6"/>
        <v>0</v>
      </c>
      <c r="P197">
        <f t="shared" si="7"/>
        <v>0</v>
      </c>
    </row>
    <row r="198" spans="1:16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6"/>
        <v>42</v>
      </c>
      <c r="P198">
        <f t="shared" si="7"/>
        <v>77.11</v>
      </c>
    </row>
    <row r="199" spans="1:16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6"/>
        <v>10</v>
      </c>
      <c r="P199">
        <f t="shared" si="7"/>
        <v>32.75</v>
      </c>
    </row>
    <row r="200" spans="1:16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6"/>
        <v>1</v>
      </c>
      <c r="P200">
        <f t="shared" si="7"/>
        <v>46.5</v>
      </c>
    </row>
    <row r="201" spans="1:16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6"/>
        <v>0</v>
      </c>
      <c r="P201">
        <f t="shared" si="7"/>
        <v>0</v>
      </c>
    </row>
    <row r="202" spans="1:16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6"/>
        <v>26</v>
      </c>
      <c r="P202">
        <f t="shared" si="7"/>
        <v>87.31</v>
      </c>
    </row>
    <row r="203" spans="1:16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6"/>
        <v>58</v>
      </c>
      <c r="P203">
        <f t="shared" si="7"/>
        <v>54.29</v>
      </c>
    </row>
    <row r="204" spans="1:16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6"/>
        <v>0</v>
      </c>
      <c r="P204">
        <f t="shared" si="7"/>
        <v>0</v>
      </c>
    </row>
    <row r="205" spans="1:16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6"/>
        <v>30</v>
      </c>
      <c r="P205">
        <f t="shared" si="7"/>
        <v>93.25</v>
      </c>
    </row>
    <row r="206" spans="1:16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6"/>
        <v>51</v>
      </c>
      <c r="P206">
        <f t="shared" si="7"/>
        <v>117.68</v>
      </c>
    </row>
    <row r="207" spans="1:16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6"/>
        <v>16</v>
      </c>
      <c r="P207">
        <f t="shared" si="7"/>
        <v>76.47</v>
      </c>
    </row>
    <row r="208" spans="1:16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6"/>
        <v>0</v>
      </c>
      <c r="P208">
        <f t="shared" si="7"/>
        <v>0</v>
      </c>
    </row>
    <row r="209" spans="1:16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6"/>
        <v>15</v>
      </c>
      <c r="P209">
        <f t="shared" si="7"/>
        <v>163.85</v>
      </c>
    </row>
    <row r="210" spans="1:16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6"/>
        <v>0</v>
      </c>
      <c r="P210">
        <f t="shared" si="7"/>
        <v>0</v>
      </c>
    </row>
    <row r="211" spans="1:16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6"/>
        <v>0</v>
      </c>
      <c r="P211">
        <f t="shared" si="7"/>
        <v>0</v>
      </c>
    </row>
    <row r="212" spans="1:16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6"/>
        <v>25</v>
      </c>
      <c r="P212">
        <f t="shared" si="7"/>
        <v>91.82</v>
      </c>
    </row>
    <row r="213" spans="1:16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6"/>
        <v>45</v>
      </c>
      <c r="P213">
        <f t="shared" si="7"/>
        <v>185.83</v>
      </c>
    </row>
    <row r="214" spans="1:16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6"/>
        <v>0</v>
      </c>
      <c r="P214">
        <f t="shared" si="7"/>
        <v>1</v>
      </c>
    </row>
    <row r="215" spans="1:16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6"/>
        <v>0</v>
      </c>
      <c r="P215">
        <f t="shared" si="7"/>
        <v>20</v>
      </c>
    </row>
    <row r="216" spans="1:16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6"/>
        <v>0</v>
      </c>
      <c r="P216">
        <f t="shared" si="7"/>
        <v>1</v>
      </c>
    </row>
    <row r="217" spans="1:16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6"/>
        <v>0</v>
      </c>
      <c r="P217">
        <f t="shared" si="7"/>
        <v>10</v>
      </c>
    </row>
    <row r="218" spans="1:16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6"/>
        <v>56</v>
      </c>
      <c r="P218">
        <f t="shared" si="7"/>
        <v>331.54</v>
      </c>
    </row>
    <row r="219" spans="1:16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6"/>
        <v>12</v>
      </c>
      <c r="P219">
        <f t="shared" si="7"/>
        <v>314.29000000000002</v>
      </c>
    </row>
    <row r="220" spans="1:16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6"/>
        <v>2</v>
      </c>
      <c r="P220">
        <f t="shared" si="7"/>
        <v>100</v>
      </c>
    </row>
    <row r="221" spans="1:16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6"/>
        <v>18</v>
      </c>
      <c r="P221">
        <f t="shared" si="7"/>
        <v>115.99</v>
      </c>
    </row>
    <row r="222" spans="1:16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6"/>
        <v>1</v>
      </c>
      <c r="P222">
        <f t="shared" si="7"/>
        <v>120</v>
      </c>
    </row>
    <row r="223" spans="1:16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6"/>
        <v>0</v>
      </c>
      <c r="P223">
        <f t="shared" si="7"/>
        <v>0</v>
      </c>
    </row>
    <row r="224" spans="1:16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6"/>
        <v>13</v>
      </c>
      <c r="P224">
        <f t="shared" si="7"/>
        <v>65</v>
      </c>
    </row>
    <row r="225" spans="1:16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6"/>
        <v>0</v>
      </c>
      <c r="P225">
        <f t="shared" si="7"/>
        <v>0</v>
      </c>
    </row>
    <row r="226" spans="1:16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6"/>
        <v>0</v>
      </c>
      <c r="P226">
        <f t="shared" si="7"/>
        <v>0</v>
      </c>
    </row>
    <row r="227" spans="1:16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6"/>
        <v>0</v>
      </c>
      <c r="P227">
        <f t="shared" si="7"/>
        <v>0</v>
      </c>
    </row>
    <row r="228" spans="1:16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6"/>
        <v>1</v>
      </c>
      <c r="P228">
        <f t="shared" si="7"/>
        <v>125</v>
      </c>
    </row>
    <row r="229" spans="1:16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6"/>
        <v>0</v>
      </c>
      <c r="P229">
        <f t="shared" si="7"/>
        <v>0</v>
      </c>
    </row>
    <row r="230" spans="1:16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6"/>
        <v>0</v>
      </c>
      <c r="P230">
        <f t="shared" si="7"/>
        <v>0</v>
      </c>
    </row>
    <row r="231" spans="1:16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6"/>
        <v>0</v>
      </c>
      <c r="P231">
        <f t="shared" si="7"/>
        <v>0</v>
      </c>
    </row>
    <row r="232" spans="1:16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6"/>
        <v>0</v>
      </c>
      <c r="P232">
        <f t="shared" si="7"/>
        <v>30</v>
      </c>
    </row>
    <row r="233" spans="1:16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6"/>
        <v>0</v>
      </c>
      <c r="P233">
        <f t="shared" si="7"/>
        <v>0</v>
      </c>
    </row>
    <row r="234" spans="1:16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6"/>
        <v>3</v>
      </c>
      <c r="P234">
        <f t="shared" si="7"/>
        <v>15.71</v>
      </c>
    </row>
    <row r="235" spans="1:16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6"/>
        <v>0</v>
      </c>
      <c r="P235">
        <f t="shared" si="7"/>
        <v>0</v>
      </c>
    </row>
    <row r="236" spans="1:16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6"/>
        <v>40</v>
      </c>
      <c r="P236">
        <f t="shared" si="7"/>
        <v>80.2</v>
      </c>
    </row>
    <row r="237" spans="1:16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6"/>
        <v>0</v>
      </c>
      <c r="P237">
        <f t="shared" si="7"/>
        <v>0</v>
      </c>
    </row>
    <row r="238" spans="1:16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6"/>
        <v>0</v>
      </c>
      <c r="P238">
        <f t="shared" si="7"/>
        <v>0</v>
      </c>
    </row>
    <row r="239" spans="1:16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6"/>
        <v>0</v>
      </c>
      <c r="P239">
        <f t="shared" si="7"/>
        <v>50</v>
      </c>
    </row>
    <row r="240" spans="1:16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6"/>
        <v>0</v>
      </c>
      <c r="P240">
        <f t="shared" si="7"/>
        <v>0</v>
      </c>
    </row>
    <row r="241" spans="1:16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6"/>
        <v>25</v>
      </c>
      <c r="P241">
        <f t="shared" si="7"/>
        <v>50</v>
      </c>
    </row>
    <row r="242" spans="1:16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6"/>
        <v>108</v>
      </c>
      <c r="P242">
        <f t="shared" si="7"/>
        <v>117.85</v>
      </c>
    </row>
    <row r="243" spans="1:16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6"/>
        <v>113</v>
      </c>
      <c r="P243">
        <f t="shared" si="7"/>
        <v>109.04</v>
      </c>
    </row>
    <row r="244" spans="1:16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6"/>
        <v>113</v>
      </c>
      <c r="P244">
        <f t="shared" si="7"/>
        <v>73.02</v>
      </c>
    </row>
    <row r="245" spans="1:16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6"/>
        <v>103</v>
      </c>
      <c r="P245">
        <f t="shared" si="7"/>
        <v>78.2</v>
      </c>
    </row>
    <row r="246" spans="1:16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6"/>
        <v>114</v>
      </c>
      <c r="P246">
        <f t="shared" si="7"/>
        <v>47.4</v>
      </c>
    </row>
    <row r="247" spans="1:16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6"/>
        <v>104</v>
      </c>
      <c r="P247">
        <f t="shared" si="7"/>
        <v>54.02</v>
      </c>
    </row>
    <row r="248" spans="1:16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6"/>
        <v>305</v>
      </c>
      <c r="P248">
        <f t="shared" si="7"/>
        <v>68.489999999999995</v>
      </c>
    </row>
    <row r="249" spans="1:16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6"/>
        <v>134</v>
      </c>
      <c r="P249">
        <f t="shared" si="7"/>
        <v>108.15</v>
      </c>
    </row>
    <row r="250" spans="1:16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6"/>
        <v>101</v>
      </c>
      <c r="P250">
        <f t="shared" si="7"/>
        <v>589.95000000000005</v>
      </c>
    </row>
    <row r="251" spans="1:16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6"/>
        <v>113</v>
      </c>
      <c r="P251">
        <f t="shared" si="7"/>
        <v>48.05</v>
      </c>
    </row>
    <row r="252" spans="1:16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6"/>
        <v>106</v>
      </c>
      <c r="P252">
        <f t="shared" si="7"/>
        <v>72.48</v>
      </c>
    </row>
    <row r="253" spans="1:16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6"/>
        <v>126</v>
      </c>
      <c r="P253">
        <f t="shared" si="7"/>
        <v>57.08</v>
      </c>
    </row>
    <row r="254" spans="1:16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6"/>
        <v>185</v>
      </c>
      <c r="P254">
        <f t="shared" si="7"/>
        <v>85.44</v>
      </c>
    </row>
    <row r="255" spans="1:16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6"/>
        <v>101</v>
      </c>
      <c r="P255">
        <f t="shared" si="7"/>
        <v>215.86</v>
      </c>
    </row>
    <row r="256" spans="1:16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6"/>
        <v>117</v>
      </c>
      <c r="P256">
        <f t="shared" si="7"/>
        <v>89.39</v>
      </c>
    </row>
    <row r="257" spans="1:16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6"/>
        <v>107</v>
      </c>
      <c r="P257">
        <f t="shared" si="7"/>
        <v>45.42</v>
      </c>
    </row>
    <row r="258" spans="1:16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6"/>
        <v>139</v>
      </c>
      <c r="P258">
        <f t="shared" si="7"/>
        <v>65.760000000000005</v>
      </c>
    </row>
    <row r="259" spans="1:16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8">ROUND(E259/D259*100,0)</f>
        <v>107</v>
      </c>
      <c r="P259">
        <f t="shared" ref="P259:P322" si="9">IFERROR(ROUND(E259/L259,2),0)</f>
        <v>66.7</v>
      </c>
    </row>
    <row r="260" spans="1:16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8"/>
        <v>191</v>
      </c>
      <c r="P260">
        <f t="shared" si="9"/>
        <v>83.35</v>
      </c>
    </row>
    <row r="261" spans="1:16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8"/>
        <v>132</v>
      </c>
      <c r="P261">
        <f t="shared" si="9"/>
        <v>105.05</v>
      </c>
    </row>
    <row r="262" spans="1:16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8"/>
        <v>106</v>
      </c>
      <c r="P262">
        <f t="shared" si="9"/>
        <v>120.91</v>
      </c>
    </row>
    <row r="263" spans="1:16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8"/>
        <v>107</v>
      </c>
      <c r="P263">
        <f t="shared" si="9"/>
        <v>97.64</v>
      </c>
    </row>
    <row r="264" spans="1:16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8"/>
        <v>240</v>
      </c>
      <c r="P264">
        <f t="shared" si="9"/>
        <v>41.38</v>
      </c>
    </row>
    <row r="265" spans="1:16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8"/>
        <v>118</v>
      </c>
      <c r="P265">
        <f t="shared" si="9"/>
        <v>30.65</v>
      </c>
    </row>
    <row r="266" spans="1:16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8"/>
        <v>118</v>
      </c>
      <c r="P266">
        <f t="shared" si="9"/>
        <v>64.95</v>
      </c>
    </row>
    <row r="267" spans="1:16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8"/>
        <v>111</v>
      </c>
      <c r="P267">
        <f t="shared" si="9"/>
        <v>95.78</v>
      </c>
    </row>
    <row r="268" spans="1:16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8"/>
        <v>146</v>
      </c>
      <c r="P268">
        <f t="shared" si="9"/>
        <v>40.42</v>
      </c>
    </row>
    <row r="269" spans="1:16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8"/>
        <v>132</v>
      </c>
      <c r="P269">
        <f t="shared" si="9"/>
        <v>78.58</v>
      </c>
    </row>
    <row r="270" spans="1:16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8"/>
        <v>111</v>
      </c>
      <c r="P270">
        <f t="shared" si="9"/>
        <v>50.18</v>
      </c>
    </row>
    <row r="271" spans="1:16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8"/>
        <v>147</v>
      </c>
      <c r="P271">
        <f t="shared" si="9"/>
        <v>92.25</v>
      </c>
    </row>
    <row r="272" spans="1:16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8"/>
        <v>153</v>
      </c>
      <c r="P272">
        <f t="shared" si="9"/>
        <v>57.54</v>
      </c>
    </row>
    <row r="273" spans="1:16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8"/>
        <v>105</v>
      </c>
      <c r="P273">
        <f t="shared" si="9"/>
        <v>109.42</v>
      </c>
    </row>
    <row r="274" spans="1:16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8"/>
        <v>177</v>
      </c>
      <c r="P274">
        <f t="shared" si="9"/>
        <v>81.89</v>
      </c>
    </row>
    <row r="275" spans="1:16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8"/>
        <v>108</v>
      </c>
      <c r="P275">
        <f t="shared" si="9"/>
        <v>45.67</v>
      </c>
    </row>
    <row r="276" spans="1:16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8"/>
        <v>156</v>
      </c>
      <c r="P276">
        <f t="shared" si="9"/>
        <v>55.22</v>
      </c>
    </row>
    <row r="277" spans="1:16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8"/>
        <v>108</v>
      </c>
      <c r="P277">
        <f t="shared" si="9"/>
        <v>65.3</v>
      </c>
    </row>
    <row r="278" spans="1:16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8"/>
        <v>148</v>
      </c>
      <c r="P278">
        <f t="shared" si="9"/>
        <v>95.23</v>
      </c>
    </row>
    <row r="279" spans="1:16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8"/>
        <v>110</v>
      </c>
      <c r="P279">
        <f t="shared" si="9"/>
        <v>75.44</v>
      </c>
    </row>
    <row r="280" spans="1:16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8"/>
        <v>150</v>
      </c>
      <c r="P280">
        <f t="shared" si="9"/>
        <v>97.82</v>
      </c>
    </row>
    <row r="281" spans="1:16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8"/>
        <v>157</v>
      </c>
      <c r="P281">
        <f t="shared" si="9"/>
        <v>87.69</v>
      </c>
    </row>
    <row r="282" spans="1:16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8"/>
        <v>156</v>
      </c>
      <c r="P282">
        <f t="shared" si="9"/>
        <v>54.75</v>
      </c>
    </row>
    <row r="283" spans="1:16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8"/>
        <v>121</v>
      </c>
      <c r="P283">
        <f t="shared" si="9"/>
        <v>83.95</v>
      </c>
    </row>
    <row r="284" spans="1:16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8"/>
        <v>101</v>
      </c>
      <c r="P284">
        <f t="shared" si="9"/>
        <v>254.39</v>
      </c>
    </row>
    <row r="285" spans="1:16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8"/>
        <v>114</v>
      </c>
      <c r="P285">
        <f t="shared" si="9"/>
        <v>101.83</v>
      </c>
    </row>
    <row r="286" spans="1:16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8"/>
        <v>105</v>
      </c>
      <c r="P286">
        <f t="shared" si="9"/>
        <v>55.07</v>
      </c>
    </row>
    <row r="287" spans="1:16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8"/>
        <v>229</v>
      </c>
      <c r="P287">
        <f t="shared" si="9"/>
        <v>56.9</v>
      </c>
    </row>
    <row r="288" spans="1:16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8"/>
        <v>109</v>
      </c>
      <c r="P288">
        <f t="shared" si="9"/>
        <v>121.28</v>
      </c>
    </row>
    <row r="289" spans="1:16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8"/>
        <v>176</v>
      </c>
      <c r="P289">
        <f t="shared" si="9"/>
        <v>91.19</v>
      </c>
    </row>
    <row r="290" spans="1:16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8"/>
        <v>103</v>
      </c>
      <c r="P290">
        <f t="shared" si="9"/>
        <v>115.45</v>
      </c>
    </row>
    <row r="291" spans="1:16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8"/>
        <v>105</v>
      </c>
      <c r="P291">
        <f t="shared" si="9"/>
        <v>67.77</v>
      </c>
    </row>
    <row r="292" spans="1:16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8"/>
        <v>107</v>
      </c>
      <c r="P292">
        <f t="shared" si="9"/>
        <v>28.58</v>
      </c>
    </row>
    <row r="293" spans="1:16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8"/>
        <v>120</v>
      </c>
      <c r="P293">
        <f t="shared" si="9"/>
        <v>46.88</v>
      </c>
    </row>
    <row r="294" spans="1:16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8"/>
        <v>102</v>
      </c>
      <c r="P294">
        <f t="shared" si="9"/>
        <v>154.41999999999999</v>
      </c>
    </row>
    <row r="295" spans="1:16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8"/>
        <v>101</v>
      </c>
      <c r="P295">
        <f t="shared" si="9"/>
        <v>201.22</v>
      </c>
    </row>
    <row r="296" spans="1:16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8"/>
        <v>100</v>
      </c>
      <c r="P296">
        <f t="shared" si="9"/>
        <v>100</v>
      </c>
    </row>
    <row r="297" spans="1:16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8"/>
        <v>133</v>
      </c>
      <c r="P297">
        <f t="shared" si="9"/>
        <v>100.08</v>
      </c>
    </row>
    <row r="298" spans="1:16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8"/>
        <v>119</v>
      </c>
      <c r="P298">
        <f t="shared" si="9"/>
        <v>230.09</v>
      </c>
    </row>
    <row r="299" spans="1:16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8"/>
        <v>101</v>
      </c>
      <c r="P299">
        <f t="shared" si="9"/>
        <v>141.75</v>
      </c>
    </row>
    <row r="300" spans="1:16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8"/>
        <v>109</v>
      </c>
      <c r="P300">
        <f t="shared" si="9"/>
        <v>56.34</v>
      </c>
    </row>
    <row r="301" spans="1:16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8"/>
        <v>179</v>
      </c>
      <c r="P301">
        <f t="shared" si="9"/>
        <v>73.34</v>
      </c>
    </row>
    <row r="302" spans="1:16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8"/>
        <v>102</v>
      </c>
      <c r="P302">
        <f t="shared" si="9"/>
        <v>85.34</v>
      </c>
    </row>
    <row r="303" spans="1:16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8"/>
        <v>119</v>
      </c>
      <c r="P303">
        <f t="shared" si="9"/>
        <v>61.5</v>
      </c>
    </row>
    <row r="304" spans="1:16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8"/>
        <v>100</v>
      </c>
      <c r="P304">
        <f t="shared" si="9"/>
        <v>93.02</v>
      </c>
    </row>
    <row r="305" spans="1:16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8"/>
        <v>137</v>
      </c>
      <c r="P305">
        <f t="shared" si="9"/>
        <v>50.29</v>
      </c>
    </row>
    <row r="306" spans="1:16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8"/>
        <v>232</v>
      </c>
      <c r="P306">
        <f t="shared" si="9"/>
        <v>106.43</v>
      </c>
    </row>
    <row r="307" spans="1:16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8"/>
        <v>130</v>
      </c>
      <c r="P307">
        <f t="shared" si="9"/>
        <v>51.72</v>
      </c>
    </row>
    <row r="308" spans="1:16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8"/>
        <v>293</v>
      </c>
      <c r="P308">
        <f t="shared" si="9"/>
        <v>36.61</v>
      </c>
    </row>
    <row r="309" spans="1:16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8"/>
        <v>111</v>
      </c>
      <c r="P309">
        <f t="shared" si="9"/>
        <v>42.52</v>
      </c>
    </row>
    <row r="310" spans="1:16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8"/>
        <v>106</v>
      </c>
      <c r="P310">
        <f t="shared" si="9"/>
        <v>62.71</v>
      </c>
    </row>
    <row r="311" spans="1:16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8"/>
        <v>119</v>
      </c>
      <c r="P311">
        <f t="shared" si="9"/>
        <v>89.96</v>
      </c>
    </row>
    <row r="312" spans="1:16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8"/>
        <v>104</v>
      </c>
      <c r="P312">
        <f t="shared" si="9"/>
        <v>28.92</v>
      </c>
    </row>
    <row r="313" spans="1:16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8"/>
        <v>104</v>
      </c>
      <c r="P313">
        <f t="shared" si="9"/>
        <v>138.80000000000001</v>
      </c>
    </row>
    <row r="314" spans="1:16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8"/>
        <v>112</v>
      </c>
      <c r="P314">
        <f t="shared" si="9"/>
        <v>61.3</v>
      </c>
    </row>
    <row r="315" spans="1:16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8"/>
        <v>105</v>
      </c>
      <c r="P315">
        <f t="shared" si="9"/>
        <v>80.2</v>
      </c>
    </row>
    <row r="316" spans="1:16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8"/>
        <v>385</v>
      </c>
      <c r="P316">
        <f t="shared" si="9"/>
        <v>32.1</v>
      </c>
    </row>
    <row r="317" spans="1:16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8"/>
        <v>101</v>
      </c>
      <c r="P317">
        <f t="shared" si="9"/>
        <v>200.89</v>
      </c>
    </row>
    <row r="318" spans="1:16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8"/>
        <v>114</v>
      </c>
      <c r="P318">
        <f t="shared" si="9"/>
        <v>108.01</v>
      </c>
    </row>
    <row r="319" spans="1:16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8"/>
        <v>101</v>
      </c>
      <c r="P319">
        <f t="shared" si="9"/>
        <v>95.7</v>
      </c>
    </row>
    <row r="320" spans="1:16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8"/>
        <v>283</v>
      </c>
      <c r="P320">
        <f t="shared" si="9"/>
        <v>49.88</v>
      </c>
    </row>
    <row r="321" spans="1:16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8"/>
        <v>113</v>
      </c>
      <c r="P321">
        <f t="shared" si="9"/>
        <v>110.47</v>
      </c>
    </row>
    <row r="322" spans="1:16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8"/>
        <v>107</v>
      </c>
      <c r="P322">
        <f t="shared" si="9"/>
        <v>134.91</v>
      </c>
    </row>
    <row r="323" spans="1:16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0">ROUND(E323/D323*100,0)</f>
        <v>103</v>
      </c>
      <c r="P323">
        <f t="shared" ref="P323:P386" si="11">IFERROR(ROUND(E323/L323,2),0)</f>
        <v>106.62</v>
      </c>
    </row>
    <row r="324" spans="1:16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0"/>
        <v>108</v>
      </c>
      <c r="P324">
        <f t="shared" si="11"/>
        <v>145.04</v>
      </c>
    </row>
    <row r="325" spans="1:16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0"/>
        <v>123</v>
      </c>
      <c r="P325">
        <f t="shared" si="11"/>
        <v>114.59</v>
      </c>
    </row>
    <row r="326" spans="1:16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0"/>
        <v>102</v>
      </c>
      <c r="P326">
        <f t="shared" si="11"/>
        <v>105.32</v>
      </c>
    </row>
    <row r="327" spans="1:16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0"/>
        <v>104</v>
      </c>
      <c r="P327">
        <f t="shared" si="11"/>
        <v>70.92</v>
      </c>
    </row>
    <row r="328" spans="1:16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0"/>
        <v>113</v>
      </c>
      <c r="P328">
        <f t="shared" si="11"/>
        <v>147.16999999999999</v>
      </c>
    </row>
    <row r="329" spans="1:16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0"/>
        <v>136</v>
      </c>
      <c r="P329">
        <f t="shared" si="11"/>
        <v>160.47</v>
      </c>
    </row>
    <row r="330" spans="1:16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0"/>
        <v>104</v>
      </c>
      <c r="P330">
        <f t="shared" si="11"/>
        <v>156.05000000000001</v>
      </c>
    </row>
    <row r="331" spans="1:16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0"/>
        <v>106</v>
      </c>
      <c r="P331">
        <f t="shared" si="11"/>
        <v>63.17</v>
      </c>
    </row>
    <row r="332" spans="1:16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0"/>
        <v>102</v>
      </c>
      <c r="P332">
        <f t="shared" si="11"/>
        <v>104.82</v>
      </c>
    </row>
    <row r="333" spans="1:16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0"/>
        <v>107</v>
      </c>
      <c r="P333">
        <f t="shared" si="11"/>
        <v>97.36</v>
      </c>
    </row>
    <row r="334" spans="1:16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0"/>
        <v>113</v>
      </c>
      <c r="P334">
        <f t="shared" si="11"/>
        <v>203.63</v>
      </c>
    </row>
    <row r="335" spans="1:16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0"/>
        <v>125</v>
      </c>
      <c r="P335">
        <f t="shared" si="11"/>
        <v>188.31</v>
      </c>
    </row>
    <row r="336" spans="1:16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0"/>
        <v>101</v>
      </c>
      <c r="P336">
        <f t="shared" si="11"/>
        <v>146.65</v>
      </c>
    </row>
    <row r="337" spans="1:16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0"/>
        <v>103</v>
      </c>
      <c r="P337">
        <f t="shared" si="11"/>
        <v>109.19</v>
      </c>
    </row>
    <row r="338" spans="1:16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0"/>
        <v>117</v>
      </c>
      <c r="P338">
        <f t="shared" si="11"/>
        <v>59.25</v>
      </c>
    </row>
    <row r="339" spans="1:16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0"/>
        <v>101</v>
      </c>
      <c r="P339">
        <f t="shared" si="11"/>
        <v>97.9</v>
      </c>
    </row>
    <row r="340" spans="1:16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0"/>
        <v>110</v>
      </c>
      <c r="P340">
        <f t="shared" si="11"/>
        <v>70</v>
      </c>
    </row>
    <row r="341" spans="1:16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0"/>
        <v>108</v>
      </c>
      <c r="P341">
        <f t="shared" si="11"/>
        <v>72.87</v>
      </c>
    </row>
    <row r="342" spans="1:16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0"/>
        <v>125</v>
      </c>
      <c r="P342">
        <f t="shared" si="11"/>
        <v>146.35</v>
      </c>
    </row>
    <row r="343" spans="1:16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0"/>
        <v>107</v>
      </c>
      <c r="P343">
        <f t="shared" si="11"/>
        <v>67.91</v>
      </c>
    </row>
    <row r="344" spans="1:16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0"/>
        <v>100</v>
      </c>
      <c r="P344">
        <f t="shared" si="11"/>
        <v>169.85</v>
      </c>
    </row>
    <row r="345" spans="1:16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0"/>
        <v>102</v>
      </c>
      <c r="P345">
        <f t="shared" si="11"/>
        <v>58.41</v>
      </c>
    </row>
    <row r="346" spans="1:16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0"/>
        <v>102</v>
      </c>
      <c r="P346">
        <f t="shared" si="11"/>
        <v>119.99</v>
      </c>
    </row>
    <row r="347" spans="1:16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0"/>
        <v>123</v>
      </c>
      <c r="P347">
        <f t="shared" si="11"/>
        <v>99.86</v>
      </c>
    </row>
    <row r="348" spans="1:16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0"/>
        <v>170</v>
      </c>
      <c r="P348">
        <f t="shared" si="11"/>
        <v>90.58</v>
      </c>
    </row>
    <row r="349" spans="1:16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0"/>
        <v>112</v>
      </c>
      <c r="P349">
        <f t="shared" si="11"/>
        <v>117.77</v>
      </c>
    </row>
    <row r="350" spans="1:16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0"/>
        <v>103</v>
      </c>
      <c r="P350">
        <f t="shared" si="11"/>
        <v>86.55</v>
      </c>
    </row>
    <row r="351" spans="1:16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0"/>
        <v>107</v>
      </c>
      <c r="P351">
        <f t="shared" si="11"/>
        <v>71.900000000000006</v>
      </c>
    </row>
    <row r="352" spans="1:16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0"/>
        <v>115</v>
      </c>
      <c r="P352">
        <f t="shared" si="11"/>
        <v>129.82</v>
      </c>
    </row>
    <row r="353" spans="1:16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0"/>
        <v>127</v>
      </c>
      <c r="P353">
        <f t="shared" si="11"/>
        <v>44.91</v>
      </c>
    </row>
    <row r="354" spans="1:16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0"/>
        <v>117</v>
      </c>
      <c r="P354">
        <f t="shared" si="11"/>
        <v>40.76</v>
      </c>
    </row>
    <row r="355" spans="1:16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0"/>
        <v>109</v>
      </c>
      <c r="P355">
        <f t="shared" si="11"/>
        <v>103.52</v>
      </c>
    </row>
    <row r="356" spans="1:16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0"/>
        <v>104</v>
      </c>
      <c r="P356">
        <f t="shared" si="11"/>
        <v>125.45</v>
      </c>
    </row>
    <row r="357" spans="1:16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0"/>
        <v>116</v>
      </c>
      <c r="P357">
        <f t="shared" si="11"/>
        <v>246.61</v>
      </c>
    </row>
    <row r="358" spans="1:16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0"/>
        <v>103</v>
      </c>
      <c r="P358">
        <f t="shared" si="11"/>
        <v>79.400000000000006</v>
      </c>
    </row>
    <row r="359" spans="1:16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0"/>
        <v>174</v>
      </c>
      <c r="P359">
        <f t="shared" si="11"/>
        <v>86.14</v>
      </c>
    </row>
    <row r="360" spans="1:16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0"/>
        <v>103</v>
      </c>
      <c r="P360">
        <f t="shared" si="11"/>
        <v>193.05</v>
      </c>
    </row>
    <row r="361" spans="1:16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0"/>
        <v>105</v>
      </c>
      <c r="P361">
        <f t="shared" si="11"/>
        <v>84.02</v>
      </c>
    </row>
    <row r="362" spans="1:16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0"/>
        <v>101</v>
      </c>
      <c r="P362">
        <f t="shared" si="11"/>
        <v>139.83000000000001</v>
      </c>
    </row>
    <row r="363" spans="1:16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0"/>
        <v>111</v>
      </c>
      <c r="P363">
        <f t="shared" si="11"/>
        <v>109.82</v>
      </c>
    </row>
    <row r="364" spans="1:16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0"/>
        <v>124</v>
      </c>
      <c r="P364">
        <f t="shared" si="11"/>
        <v>139.53</v>
      </c>
    </row>
    <row r="365" spans="1:16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0"/>
        <v>101</v>
      </c>
      <c r="P365">
        <f t="shared" si="11"/>
        <v>347.85</v>
      </c>
    </row>
    <row r="366" spans="1:16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0"/>
        <v>110</v>
      </c>
      <c r="P366">
        <f t="shared" si="11"/>
        <v>68.239999999999995</v>
      </c>
    </row>
    <row r="367" spans="1:16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0"/>
        <v>104</v>
      </c>
      <c r="P367">
        <f t="shared" si="11"/>
        <v>239.94</v>
      </c>
    </row>
    <row r="368" spans="1:16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0"/>
        <v>101</v>
      </c>
      <c r="P368">
        <f t="shared" si="11"/>
        <v>287.31</v>
      </c>
    </row>
    <row r="369" spans="1:16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0"/>
        <v>103</v>
      </c>
      <c r="P369">
        <f t="shared" si="11"/>
        <v>86.85</v>
      </c>
    </row>
    <row r="370" spans="1:16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0"/>
        <v>104</v>
      </c>
      <c r="P370">
        <f t="shared" si="11"/>
        <v>81.849999999999994</v>
      </c>
    </row>
    <row r="371" spans="1:16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0"/>
        <v>110</v>
      </c>
      <c r="P371">
        <f t="shared" si="11"/>
        <v>42.87</v>
      </c>
    </row>
    <row r="372" spans="1:16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0"/>
        <v>122</v>
      </c>
      <c r="P372">
        <f t="shared" si="11"/>
        <v>709.42</v>
      </c>
    </row>
    <row r="373" spans="1:16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0"/>
        <v>114</v>
      </c>
      <c r="P373">
        <f t="shared" si="11"/>
        <v>161.26</v>
      </c>
    </row>
    <row r="374" spans="1:16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0"/>
        <v>125</v>
      </c>
      <c r="P374">
        <f t="shared" si="11"/>
        <v>41.78</v>
      </c>
    </row>
    <row r="375" spans="1:16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0"/>
        <v>107</v>
      </c>
      <c r="P375">
        <f t="shared" si="11"/>
        <v>89.89</v>
      </c>
    </row>
    <row r="376" spans="1:16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0"/>
        <v>131</v>
      </c>
      <c r="P376">
        <f t="shared" si="11"/>
        <v>45.05</v>
      </c>
    </row>
    <row r="377" spans="1:16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0"/>
        <v>120</v>
      </c>
      <c r="P377">
        <f t="shared" si="11"/>
        <v>42.86</v>
      </c>
    </row>
    <row r="378" spans="1:16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0"/>
        <v>106</v>
      </c>
      <c r="P378">
        <f t="shared" si="11"/>
        <v>54.08</v>
      </c>
    </row>
    <row r="379" spans="1:16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0"/>
        <v>114</v>
      </c>
      <c r="P379">
        <f t="shared" si="11"/>
        <v>103.22</v>
      </c>
    </row>
    <row r="380" spans="1:16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0"/>
        <v>112</v>
      </c>
      <c r="P380">
        <f t="shared" si="11"/>
        <v>40.4</v>
      </c>
    </row>
    <row r="381" spans="1:16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0"/>
        <v>116</v>
      </c>
      <c r="P381">
        <f t="shared" si="11"/>
        <v>116.86</v>
      </c>
    </row>
    <row r="382" spans="1:16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0"/>
        <v>142</v>
      </c>
      <c r="P382">
        <f t="shared" si="11"/>
        <v>115.51</v>
      </c>
    </row>
    <row r="383" spans="1:16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0"/>
        <v>105</v>
      </c>
      <c r="P383">
        <f t="shared" si="11"/>
        <v>104.31</v>
      </c>
    </row>
    <row r="384" spans="1:16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0"/>
        <v>256</v>
      </c>
      <c r="P384">
        <f t="shared" si="11"/>
        <v>69.77</v>
      </c>
    </row>
    <row r="385" spans="1:16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0"/>
        <v>207</v>
      </c>
      <c r="P385">
        <f t="shared" si="11"/>
        <v>43.02</v>
      </c>
    </row>
    <row r="386" spans="1:16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0"/>
        <v>112</v>
      </c>
      <c r="P386">
        <f t="shared" si="11"/>
        <v>58.54</v>
      </c>
    </row>
    <row r="387" spans="1:16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12">ROUND(E387/D387*100,0)</f>
        <v>106</v>
      </c>
      <c r="P387">
        <f t="shared" ref="P387:P450" si="13">IFERROR(ROUND(E387/L387,2),0)</f>
        <v>111.8</v>
      </c>
    </row>
    <row r="388" spans="1:16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2"/>
        <v>100</v>
      </c>
      <c r="P388">
        <f t="shared" si="13"/>
        <v>46.23</v>
      </c>
    </row>
    <row r="389" spans="1:16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2"/>
        <v>214</v>
      </c>
      <c r="P389">
        <f t="shared" si="13"/>
        <v>144.69</v>
      </c>
    </row>
    <row r="390" spans="1:16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2"/>
        <v>126</v>
      </c>
      <c r="P390">
        <f t="shared" si="13"/>
        <v>88.85</v>
      </c>
    </row>
    <row r="391" spans="1:16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2"/>
        <v>182</v>
      </c>
      <c r="P391">
        <f t="shared" si="13"/>
        <v>81.75</v>
      </c>
    </row>
    <row r="392" spans="1:16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2"/>
        <v>100</v>
      </c>
      <c r="P392">
        <f t="shared" si="13"/>
        <v>71.430000000000007</v>
      </c>
    </row>
    <row r="393" spans="1:16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2"/>
        <v>101</v>
      </c>
      <c r="P393">
        <f t="shared" si="13"/>
        <v>104.26</v>
      </c>
    </row>
    <row r="394" spans="1:16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2"/>
        <v>101</v>
      </c>
      <c r="P394">
        <f t="shared" si="13"/>
        <v>90.62</v>
      </c>
    </row>
    <row r="395" spans="1:16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2"/>
        <v>110</v>
      </c>
      <c r="P395">
        <f t="shared" si="13"/>
        <v>157.33000000000001</v>
      </c>
    </row>
    <row r="396" spans="1:16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2"/>
        <v>112</v>
      </c>
      <c r="P396">
        <f t="shared" si="13"/>
        <v>105.18</v>
      </c>
    </row>
    <row r="397" spans="1:16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2"/>
        <v>108</v>
      </c>
      <c r="P397">
        <f t="shared" si="13"/>
        <v>58.72</v>
      </c>
    </row>
    <row r="398" spans="1:16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2"/>
        <v>107</v>
      </c>
      <c r="P398">
        <f t="shared" si="13"/>
        <v>81.63</v>
      </c>
    </row>
    <row r="399" spans="1:16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2"/>
        <v>104</v>
      </c>
      <c r="P399">
        <f t="shared" si="13"/>
        <v>56.46</v>
      </c>
    </row>
    <row r="400" spans="1:16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2"/>
        <v>125</v>
      </c>
      <c r="P400">
        <f t="shared" si="13"/>
        <v>140.1</v>
      </c>
    </row>
    <row r="401" spans="1:16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2"/>
        <v>107</v>
      </c>
      <c r="P401">
        <f t="shared" si="13"/>
        <v>224.85</v>
      </c>
    </row>
    <row r="402" spans="1:16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2"/>
        <v>112</v>
      </c>
      <c r="P402">
        <f t="shared" si="13"/>
        <v>181.13</v>
      </c>
    </row>
    <row r="403" spans="1:16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2"/>
        <v>104</v>
      </c>
      <c r="P403">
        <f t="shared" si="13"/>
        <v>711.04</v>
      </c>
    </row>
    <row r="404" spans="1:16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2"/>
        <v>142</v>
      </c>
      <c r="P404">
        <f t="shared" si="13"/>
        <v>65.88</v>
      </c>
    </row>
    <row r="405" spans="1:16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2"/>
        <v>105</v>
      </c>
      <c r="P405">
        <f t="shared" si="13"/>
        <v>75.19</v>
      </c>
    </row>
    <row r="406" spans="1:16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2"/>
        <v>103</v>
      </c>
      <c r="P406">
        <f t="shared" si="13"/>
        <v>133.13999999999999</v>
      </c>
    </row>
    <row r="407" spans="1:16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2"/>
        <v>108</v>
      </c>
      <c r="P407">
        <f t="shared" si="13"/>
        <v>55.2</v>
      </c>
    </row>
    <row r="408" spans="1:16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2"/>
        <v>108</v>
      </c>
      <c r="P408">
        <f t="shared" si="13"/>
        <v>86.16</v>
      </c>
    </row>
    <row r="409" spans="1:16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2"/>
        <v>102</v>
      </c>
      <c r="P409">
        <f t="shared" si="13"/>
        <v>92.32</v>
      </c>
    </row>
    <row r="410" spans="1:16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2"/>
        <v>101</v>
      </c>
      <c r="P410">
        <f t="shared" si="13"/>
        <v>160.16</v>
      </c>
    </row>
    <row r="411" spans="1:16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2"/>
        <v>137</v>
      </c>
      <c r="P411">
        <f t="shared" si="13"/>
        <v>45.6</v>
      </c>
    </row>
    <row r="412" spans="1:16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2"/>
        <v>128</v>
      </c>
      <c r="P412">
        <f t="shared" si="13"/>
        <v>183.29</v>
      </c>
    </row>
    <row r="413" spans="1:16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2"/>
        <v>101</v>
      </c>
      <c r="P413">
        <f t="shared" si="13"/>
        <v>125.79</v>
      </c>
    </row>
    <row r="414" spans="1:16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2"/>
        <v>127</v>
      </c>
      <c r="P414">
        <f t="shared" si="13"/>
        <v>57.65</v>
      </c>
    </row>
    <row r="415" spans="1:16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2"/>
        <v>105</v>
      </c>
      <c r="P415">
        <f t="shared" si="13"/>
        <v>78.66</v>
      </c>
    </row>
    <row r="416" spans="1:16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2"/>
        <v>103</v>
      </c>
      <c r="P416">
        <f t="shared" si="13"/>
        <v>91.48</v>
      </c>
    </row>
    <row r="417" spans="1:16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2"/>
        <v>102</v>
      </c>
      <c r="P417">
        <f t="shared" si="13"/>
        <v>68.099999999999994</v>
      </c>
    </row>
    <row r="418" spans="1:16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2"/>
        <v>120</v>
      </c>
      <c r="P418">
        <f t="shared" si="13"/>
        <v>48.09</v>
      </c>
    </row>
    <row r="419" spans="1:16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2"/>
        <v>100</v>
      </c>
      <c r="P419">
        <f t="shared" si="13"/>
        <v>202.42</v>
      </c>
    </row>
    <row r="420" spans="1:16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2"/>
        <v>101</v>
      </c>
      <c r="P420">
        <f t="shared" si="13"/>
        <v>216.75</v>
      </c>
    </row>
    <row r="421" spans="1:16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2"/>
        <v>100</v>
      </c>
      <c r="P421">
        <f t="shared" si="13"/>
        <v>110.07</v>
      </c>
    </row>
    <row r="422" spans="1:16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2"/>
        <v>0</v>
      </c>
      <c r="P422">
        <f t="shared" si="13"/>
        <v>4.83</v>
      </c>
    </row>
    <row r="423" spans="1:16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2"/>
        <v>2</v>
      </c>
      <c r="P423">
        <f t="shared" si="13"/>
        <v>50.17</v>
      </c>
    </row>
    <row r="424" spans="1:16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2"/>
        <v>1</v>
      </c>
      <c r="P424">
        <f t="shared" si="13"/>
        <v>35.83</v>
      </c>
    </row>
    <row r="425" spans="1:16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2"/>
        <v>1</v>
      </c>
      <c r="P425">
        <f t="shared" si="13"/>
        <v>11.77</v>
      </c>
    </row>
    <row r="426" spans="1:16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2"/>
        <v>7</v>
      </c>
      <c r="P426">
        <f t="shared" si="13"/>
        <v>40.78</v>
      </c>
    </row>
    <row r="427" spans="1:16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2"/>
        <v>0</v>
      </c>
      <c r="P427">
        <f t="shared" si="13"/>
        <v>3</v>
      </c>
    </row>
    <row r="428" spans="1:16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2"/>
        <v>1</v>
      </c>
      <c r="P428">
        <f t="shared" si="13"/>
        <v>16.63</v>
      </c>
    </row>
    <row r="429" spans="1:16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2"/>
        <v>0</v>
      </c>
      <c r="P429">
        <f t="shared" si="13"/>
        <v>0</v>
      </c>
    </row>
    <row r="430" spans="1:16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2"/>
        <v>6</v>
      </c>
      <c r="P430">
        <f t="shared" si="13"/>
        <v>52</v>
      </c>
    </row>
    <row r="431" spans="1:16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2"/>
        <v>0</v>
      </c>
      <c r="P431">
        <f t="shared" si="13"/>
        <v>0</v>
      </c>
    </row>
    <row r="432" spans="1:16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2"/>
        <v>2</v>
      </c>
      <c r="P432">
        <f t="shared" si="13"/>
        <v>4.8</v>
      </c>
    </row>
    <row r="433" spans="1:16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2"/>
        <v>14</v>
      </c>
      <c r="P433">
        <f t="shared" si="13"/>
        <v>51.88</v>
      </c>
    </row>
    <row r="434" spans="1:16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2"/>
        <v>10</v>
      </c>
      <c r="P434">
        <f t="shared" si="13"/>
        <v>71.25</v>
      </c>
    </row>
    <row r="435" spans="1:16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2"/>
        <v>0</v>
      </c>
      <c r="P435">
        <f t="shared" si="13"/>
        <v>0</v>
      </c>
    </row>
    <row r="436" spans="1:16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2"/>
        <v>5</v>
      </c>
      <c r="P436">
        <f t="shared" si="13"/>
        <v>62.5</v>
      </c>
    </row>
    <row r="437" spans="1:16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2"/>
        <v>0</v>
      </c>
      <c r="P437">
        <f t="shared" si="13"/>
        <v>1</v>
      </c>
    </row>
    <row r="438" spans="1:16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2"/>
        <v>0</v>
      </c>
      <c r="P438">
        <f t="shared" si="13"/>
        <v>0</v>
      </c>
    </row>
    <row r="439" spans="1:16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2"/>
        <v>0</v>
      </c>
      <c r="P439">
        <f t="shared" si="13"/>
        <v>0</v>
      </c>
    </row>
    <row r="440" spans="1:16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2"/>
        <v>9</v>
      </c>
      <c r="P440">
        <f t="shared" si="13"/>
        <v>170.55</v>
      </c>
    </row>
    <row r="441" spans="1:16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2"/>
        <v>0</v>
      </c>
      <c r="P441">
        <f t="shared" si="13"/>
        <v>0</v>
      </c>
    </row>
    <row r="442" spans="1:16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2"/>
        <v>0</v>
      </c>
      <c r="P442">
        <f t="shared" si="13"/>
        <v>5</v>
      </c>
    </row>
    <row r="443" spans="1:16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2"/>
        <v>0</v>
      </c>
      <c r="P443">
        <f t="shared" si="13"/>
        <v>0</v>
      </c>
    </row>
    <row r="444" spans="1:16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2"/>
        <v>39</v>
      </c>
      <c r="P444">
        <f t="shared" si="13"/>
        <v>393.59</v>
      </c>
    </row>
    <row r="445" spans="1:16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2"/>
        <v>0</v>
      </c>
      <c r="P445">
        <f t="shared" si="13"/>
        <v>5</v>
      </c>
    </row>
    <row r="446" spans="1:16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2"/>
        <v>5</v>
      </c>
      <c r="P446">
        <f t="shared" si="13"/>
        <v>50</v>
      </c>
    </row>
    <row r="447" spans="1:16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2"/>
        <v>0</v>
      </c>
      <c r="P447">
        <f t="shared" si="13"/>
        <v>1</v>
      </c>
    </row>
    <row r="448" spans="1:16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2"/>
        <v>7</v>
      </c>
      <c r="P448">
        <f t="shared" si="13"/>
        <v>47.88</v>
      </c>
    </row>
    <row r="449" spans="1:16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2"/>
        <v>0</v>
      </c>
      <c r="P449">
        <f t="shared" si="13"/>
        <v>5</v>
      </c>
    </row>
    <row r="450" spans="1:16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2"/>
        <v>3</v>
      </c>
      <c r="P450">
        <f t="shared" si="13"/>
        <v>20.5</v>
      </c>
    </row>
    <row r="451" spans="1:16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14">ROUND(E451/D451*100,0)</f>
        <v>2</v>
      </c>
      <c r="P451">
        <f t="shared" ref="P451:P514" si="15">IFERROR(ROUND(E451/L451,2),0)</f>
        <v>9</v>
      </c>
    </row>
    <row r="452" spans="1:16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14"/>
        <v>1</v>
      </c>
      <c r="P452">
        <f t="shared" si="15"/>
        <v>56.57</v>
      </c>
    </row>
    <row r="453" spans="1:16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14"/>
        <v>0</v>
      </c>
      <c r="P453">
        <f t="shared" si="15"/>
        <v>0</v>
      </c>
    </row>
    <row r="454" spans="1:16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14"/>
        <v>64</v>
      </c>
      <c r="P454">
        <f t="shared" si="15"/>
        <v>40</v>
      </c>
    </row>
    <row r="455" spans="1:16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14"/>
        <v>0</v>
      </c>
      <c r="P455">
        <f t="shared" si="15"/>
        <v>13</v>
      </c>
    </row>
    <row r="456" spans="1:16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14"/>
        <v>1</v>
      </c>
      <c r="P456">
        <f t="shared" si="15"/>
        <v>16.399999999999999</v>
      </c>
    </row>
    <row r="457" spans="1:16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14"/>
        <v>0</v>
      </c>
      <c r="P457">
        <f t="shared" si="15"/>
        <v>22.5</v>
      </c>
    </row>
    <row r="458" spans="1:16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14"/>
        <v>1</v>
      </c>
      <c r="P458">
        <f t="shared" si="15"/>
        <v>20.329999999999998</v>
      </c>
    </row>
    <row r="459" spans="1:16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14"/>
        <v>0</v>
      </c>
      <c r="P459">
        <f t="shared" si="15"/>
        <v>0</v>
      </c>
    </row>
    <row r="460" spans="1:16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14"/>
        <v>8</v>
      </c>
      <c r="P460">
        <f t="shared" si="15"/>
        <v>16.760000000000002</v>
      </c>
    </row>
    <row r="461" spans="1:16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14"/>
        <v>0</v>
      </c>
      <c r="P461">
        <f t="shared" si="15"/>
        <v>25</v>
      </c>
    </row>
    <row r="462" spans="1:16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14"/>
        <v>0</v>
      </c>
      <c r="P462">
        <f t="shared" si="15"/>
        <v>12.5</v>
      </c>
    </row>
    <row r="463" spans="1:16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14"/>
        <v>0</v>
      </c>
      <c r="P463">
        <f t="shared" si="15"/>
        <v>0</v>
      </c>
    </row>
    <row r="464" spans="1:16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14"/>
        <v>0</v>
      </c>
      <c r="P464">
        <f t="shared" si="15"/>
        <v>0</v>
      </c>
    </row>
    <row r="465" spans="1:16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14"/>
        <v>2</v>
      </c>
      <c r="P465">
        <f t="shared" si="15"/>
        <v>113.64</v>
      </c>
    </row>
    <row r="466" spans="1:16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14"/>
        <v>0</v>
      </c>
      <c r="P466">
        <f t="shared" si="15"/>
        <v>1</v>
      </c>
    </row>
    <row r="467" spans="1:16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14"/>
        <v>27</v>
      </c>
      <c r="P467">
        <f t="shared" si="15"/>
        <v>17.25</v>
      </c>
    </row>
    <row r="468" spans="1:16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14"/>
        <v>1</v>
      </c>
      <c r="P468">
        <f t="shared" si="15"/>
        <v>15.2</v>
      </c>
    </row>
    <row r="469" spans="1:16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14"/>
        <v>22</v>
      </c>
      <c r="P469">
        <f t="shared" si="15"/>
        <v>110.64</v>
      </c>
    </row>
    <row r="470" spans="1:16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14"/>
        <v>0</v>
      </c>
      <c r="P470">
        <f t="shared" si="15"/>
        <v>0</v>
      </c>
    </row>
    <row r="471" spans="1:16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14"/>
        <v>0</v>
      </c>
      <c r="P471">
        <f t="shared" si="15"/>
        <v>0</v>
      </c>
    </row>
    <row r="472" spans="1:16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14"/>
        <v>1</v>
      </c>
      <c r="P472">
        <f t="shared" si="15"/>
        <v>25.5</v>
      </c>
    </row>
    <row r="473" spans="1:16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14"/>
        <v>12</v>
      </c>
      <c r="P473">
        <f t="shared" si="15"/>
        <v>38.479999999999997</v>
      </c>
    </row>
    <row r="474" spans="1:16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14"/>
        <v>18</v>
      </c>
      <c r="P474">
        <f t="shared" si="15"/>
        <v>28.2</v>
      </c>
    </row>
    <row r="475" spans="1:16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14"/>
        <v>3</v>
      </c>
      <c r="P475">
        <f t="shared" si="15"/>
        <v>61.5</v>
      </c>
    </row>
    <row r="476" spans="1:16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14"/>
        <v>0</v>
      </c>
      <c r="P476">
        <f t="shared" si="15"/>
        <v>1</v>
      </c>
    </row>
    <row r="477" spans="1:16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14"/>
        <v>0</v>
      </c>
      <c r="P477">
        <f t="shared" si="15"/>
        <v>0</v>
      </c>
    </row>
    <row r="478" spans="1:16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14"/>
        <v>2</v>
      </c>
      <c r="P478">
        <f t="shared" si="15"/>
        <v>39.57</v>
      </c>
    </row>
    <row r="479" spans="1:16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14"/>
        <v>0</v>
      </c>
      <c r="P479">
        <f t="shared" si="15"/>
        <v>0</v>
      </c>
    </row>
    <row r="480" spans="1:16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14"/>
        <v>0</v>
      </c>
      <c r="P480">
        <f t="shared" si="15"/>
        <v>0</v>
      </c>
    </row>
    <row r="481" spans="1:16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14"/>
        <v>33</v>
      </c>
      <c r="P481">
        <f t="shared" si="15"/>
        <v>88.8</v>
      </c>
    </row>
    <row r="482" spans="1:16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14"/>
        <v>19</v>
      </c>
      <c r="P482">
        <f t="shared" si="15"/>
        <v>55.46</v>
      </c>
    </row>
    <row r="483" spans="1:16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14"/>
        <v>6</v>
      </c>
      <c r="P483">
        <f t="shared" si="15"/>
        <v>87.14</v>
      </c>
    </row>
    <row r="484" spans="1:16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14"/>
        <v>0</v>
      </c>
      <c r="P484">
        <f t="shared" si="15"/>
        <v>10</v>
      </c>
    </row>
    <row r="485" spans="1:16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14"/>
        <v>50</v>
      </c>
      <c r="P485">
        <f t="shared" si="15"/>
        <v>51.22</v>
      </c>
    </row>
    <row r="486" spans="1:16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14"/>
        <v>0</v>
      </c>
      <c r="P486">
        <f t="shared" si="15"/>
        <v>13.55</v>
      </c>
    </row>
    <row r="487" spans="1:16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14"/>
        <v>22</v>
      </c>
      <c r="P487">
        <f t="shared" si="15"/>
        <v>66.52</v>
      </c>
    </row>
    <row r="488" spans="1:16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14"/>
        <v>0</v>
      </c>
      <c r="P488">
        <f t="shared" si="15"/>
        <v>50</v>
      </c>
    </row>
    <row r="489" spans="1:16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14"/>
        <v>0</v>
      </c>
      <c r="P489">
        <f t="shared" si="15"/>
        <v>0</v>
      </c>
    </row>
    <row r="490" spans="1:16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14"/>
        <v>0</v>
      </c>
      <c r="P490">
        <f t="shared" si="15"/>
        <v>0</v>
      </c>
    </row>
    <row r="491" spans="1:16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14"/>
        <v>0</v>
      </c>
      <c r="P491">
        <f t="shared" si="15"/>
        <v>71.67</v>
      </c>
    </row>
    <row r="492" spans="1:16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14"/>
        <v>0</v>
      </c>
      <c r="P492">
        <f t="shared" si="15"/>
        <v>0</v>
      </c>
    </row>
    <row r="493" spans="1:16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14"/>
        <v>0</v>
      </c>
      <c r="P493">
        <f t="shared" si="15"/>
        <v>0</v>
      </c>
    </row>
    <row r="494" spans="1:16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14"/>
        <v>0</v>
      </c>
      <c r="P494">
        <f t="shared" si="15"/>
        <v>0</v>
      </c>
    </row>
    <row r="495" spans="1:16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14"/>
        <v>0</v>
      </c>
      <c r="P495">
        <f t="shared" si="15"/>
        <v>0</v>
      </c>
    </row>
    <row r="496" spans="1:16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14"/>
        <v>0</v>
      </c>
      <c r="P496">
        <f t="shared" si="15"/>
        <v>10.33</v>
      </c>
    </row>
    <row r="497" spans="1:16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14"/>
        <v>0</v>
      </c>
      <c r="P497">
        <f t="shared" si="15"/>
        <v>0</v>
      </c>
    </row>
    <row r="498" spans="1:16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14"/>
        <v>0</v>
      </c>
      <c r="P498">
        <f t="shared" si="15"/>
        <v>1</v>
      </c>
    </row>
    <row r="499" spans="1:16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14"/>
        <v>1</v>
      </c>
      <c r="P499">
        <f t="shared" si="15"/>
        <v>10</v>
      </c>
    </row>
    <row r="500" spans="1:16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14"/>
        <v>5</v>
      </c>
      <c r="P500">
        <f t="shared" si="15"/>
        <v>136.09</v>
      </c>
    </row>
    <row r="501" spans="1:16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14"/>
        <v>10</v>
      </c>
      <c r="P501">
        <f t="shared" si="15"/>
        <v>73.459999999999994</v>
      </c>
    </row>
    <row r="502" spans="1:16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14"/>
        <v>3</v>
      </c>
      <c r="P502">
        <f t="shared" si="15"/>
        <v>53.75</v>
      </c>
    </row>
    <row r="503" spans="1:16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14"/>
        <v>0</v>
      </c>
      <c r="P503">
        <f t="shared" si="15"/>
        <v>0</v>
      </c>
    </row>
    <row r="504" spans="1:16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14"/>
        <v>1</v>
      </c>
      <c r="P504">
        <f t="shared" si="15"/>
        <v>57.5</v>
      </c>
    </row>
    <row r="505" spans="1:16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14"/>
        <v>2</v>
      </c>
      <c r="P505">
        <f t="shared" si="15"/>
        <v>12.67</v>
      </c>
    </row>
    <row r="506" spans="1:16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14"/>
        <v>1</v>
      </c>
      <c r="P506">
        <f t="shared" si="15"/>
        <v>67</v>
      </c>
    </row>
    <row r="507" spans="1:16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14"/>
        <v>0</v>
      </c>
      <c r="P507">
        <f t="shared" si="15"/>
        <v>3.71</v>
      </c>
    </row>
    <row r="508" spans="1:16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14"/>
        <v>0</v>
      </c>
      <c r="P508">
        <f t="shared" si="15"/>
        <v>250</v>
      </c>
    </row>
    <row r="509" spans="1:16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14"/>
        <v>3</v>
      </c>
      <c r="P509">
        <f t="shared" si="15"/>
        <v>64</v>
      </c>
    </row>
    <row r="510" spans="1:16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14"/>
        <v>1</v>
      </c>
      <c r="P510">
        <f t="shared" si="15"/>
        <v>133.33000000000001</v>
      </c>
    </row>
    <row r="511" spans="1:16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14"/>
        <v>0</v>
      </c>
      <c r="P511">
        <f t="shared" si="15"/>
        <v>10</v>
      </c>
    </row>
    <row r="512" spans="1:16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14"/>
        <v>0</v>
      </c>
      <c r="P512">
        <f t="shared" si="15"/>
        <v>0</v>
      </c>
    </row>
    <row r="513" spans="1:16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14"/>
        <v>3</v>
      </c>
      <c r="P513">
        <f t="shared" si="15"/>
        <v>30</v>
      </c>
    </row>
    <row r="514" spans="1:16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14"/>
        <v>0</v>
      </c>
      <c r="P514">
        <f t="shared" si="15"/>
        <v>5.5</v>
      </c>
    </row>
    <row r="515" spans="1:16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16">ROUND(E515/D515*100,0)</f>
        <v>14</v>
      </c>
      <c r="P515">
        <f t="shared" ref="P515:P578" si="17">IFERROR(ROUND(E515/L515,2),0)</f>
        <v>102.38</v>
      </c>
    </row>
    <row r="516" spans="1:16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16"/>
        <v>3</v>
      </c>
      <c r="P516">
        <f t="shared" si="17"/>
        <v>16.670000000000002</v>
      </c>
    </row>
    <row r="517" spans="1:16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16"/>
        <v>25</v>
      </c>
      <c r="P517">
        <f t="shared" si="17"/>
        <v>725.03</v>
      </c>
    </row>
    <row r="518" spans="1:16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16"/>
        <v>0</v>
      </c>
      <c r="P518">
        <f t="shared" si="17"/>
        <v>0</v>
      </c>
    </row>
    <row r="519" spans="1:16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16"/>
        <v>1</v>
      </c>
      <c r="P519">
        <f t="shared" si="17"/>
        <v>68.33</v>
      </c>
    </row>
    <row r="520" spans="1:16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16"/>
        <v>0</v>
      </c>
      <c r="P520">
        <f t="shared" si="17"/>
        <v>0</v>
      </c>
    </row>
    <row r="521" spans="1:16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16"/>
        <v>23</v>
      </c>
      <c r="P521">
        <f t="shared" si="17"/>
        <v>39.229999999999997</v>
      </c>
    </row>
    <row r="522" spans="1:16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16"/>
        <v>102</v>
      </c>
      <c r="P522">
        <f t="shared" si="17"/>
        <v>150.15</v>
      </c>
    </row>
    <row r="523" spans="1:16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16"/>
        <v>105</v>
      </c>
      <c r="P523">
        <f t="shared" si="17"/>
        <v>93.43</v>
      </c>
    </row>
    <row r="524" spans="1:16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16"/>
        <v>115</v>
      </c>
      <c r="P524">
        <f t="shared" si="17"/>
        <v>110.97</v>
      </c>
    </row>
    <row r="525" spans="1:16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16"/>
        <v>121</v>
      </c>
      <c r="P525">
        <f t="shared" si="17"/>
        <v>71.790000000000006</v>
      </c>
    </row>
    <row r="526" spans="1:16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16"/>
        <v>109</v>
      </c>
      <c r="P526">
        <f t="shared" si="17"/>
        <v>29.26</v>
      </c>
    </row>
    <row r="527" spans="1:16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16"/>
        <v>100</v>
      </c>
      <c r="P527">
        <f t="shared" si="17"/>
        <v>1000</v>
      </c>
    </row>
    <row r="528" spans="1:16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16"/>
        <v>114</v>
      </c>
      <c r="P528">
        <f t="shared" si="17"/>
        <v>74.349999999999994</v>
      </c>
    </row>
    <row r="529" spans="1:16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16"/>
        <v>101</v>
      </c>
      <c r="P529">
        <f t="shared" si="17"/>
        <v>63.83</v>
      </c>
    </row>
    <row r="530" spans="1:16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16"/>
        <v>116</v>
      </c>
      <c r="P530">
        <f t="shared" si="17"/>
        <v>44.33</v>
      </c>
    </row>
    <row r="531" spans="1:16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16"/>
        <v>130</v>
      </c>
      <c r="P531">
        <f t="shared" si="17"/>
        <v>86.94</v>
      </c>
    </row>
    <row r="532" spans="1:16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16"/>
        <v>108</v>
      </c>
      <c r="P532">
        <f t="shared" si="17"/>
        <v>126.55</v>
      </c>
    </row>
    <row r="533" spans="1:16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16"/>
        <v>100</v>
      </c>
      <c r="P533">
        <f t="shared" si="17"/>
        <v>129.03</v>
      </c>
    </row>
    <row r="534" spans="1:16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16"/>
        <v>123</v>
      </c>
      <c r="P534">
        <f t="shared" si="17"/>
        <v>71.239999999999995</v>
      </c>
    </row>
    <row r="535" spans="1:16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16"/>
        <v>100</v>
      </c>
      <c r="P535">
        <f t="shared" si="17"/>
        <v>117.88</v>
      </c>
    </row>
    <row r="536" spans="1:16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16"/>
        <v>105</v>
      </c>
      <c r="P536">
        <f t="shared" si="17"/>
        <v>327.08</v>
      </c>
    </row>
    <row r="537" spans="1:16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16"/>
        <v>103</v>
      </c>
      <c r="P537">
        <f t="shared" si="17"/>
        <v>34.75</v>
      </c>
    </row>
    <row r="538" spans="1:16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16"/>
        <v>118</v>
      </c>
      <c r="P538">
        <f t="shared" si="17"/>
        <v>100.06</v>
      </c>
    </row>
    <row r="539" spans="1:16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16"/>
        <v>121</v>
      </c>
      <c r="P539">
        <f t="shared" si="17"/>
        <v>40.85</v>
      </c>
    </row>
    <row r="540" spans="1:16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16"/>
        <v>302</v>
      </c>
      <c r="P540">
        <f t="shared" si="17"/>
        <v>252.02</v>
      </c>
    </row>
    <row r="541" spans="1:16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16"/>
        <v>101</v>
      </c>
      <c r="P541">
        <f t="shared" si="17"/>
        <v>25.16</v>
      </c>
    </row>
    <row r="542" spans="1:16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16"/>
        <v>0</v>
      </c>
      <c r="P542">
        <f t="shared" si="17"/>
        <v>1</v>
      </c>
    </row>
    <row r="543" spans="1:16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16"/>
        <v>1</v>
      </c>
      <c r="P543">
        <f t="shared" si="17"/>
        <v>25</v>
      </c>
    </row>
    <row r="544" spans="1:16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16"/>
        <v>0</v>
      </c>
      <c r="P544">
        <f t="shared" si="17"/>
        <v>1</v>
      </c>
    </row>
    <row r="545" spans="1:16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16"/>
        <v>0</v>
      </c>
      <c r="P545">
        <f t="shared" si="17"/>
        <v>35</v>
      </c>
    </row>
    <row r="546" spans="1:16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16"/>
        <v>1</v>
      </c>
      <c r="P546">
        <f t="shared" si="17"/>
        <v>3</v>
      </c>
    </row>
    <row r="547" spans="1:16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16"/>
        <v>27</v>
      </c>
      <c r="P547">
        <f t="shared" si="17"/>
        <v>402.71</v>
      </c>
    </row>
    <row r="548" spans="1:16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16"/>
        <v>0</v>
      </c>
      <c r="P548">
        <f t="shared" si="17"/>
        <v>26</v>
      </c>
    </row>
    <row r="549" spans="1:16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16"/>
        <v>0</v>
      </c>
      <c r="P549">
        <f t="shared" si="17"/>
        <v>0</v>
      </c>
    </row>
    <row r="550" spans="1:16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16"/>
        <v>0</v>
      </c>
      <c r="P550">
        <f t="shared" si="17"/>
        <v>9</v>
      </c>
    </row>
    <row r="551" spans="1:16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16"/>
        <v>3</v>
      </c>
      <c r="P551">
        <f t="shared" si="17"/>
        <v>8.5</v>
      </c>
    </row>
    <row r="552" spans="1:16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16"/>
        <v>1</v>
      </c>
      <c r="P552">
        <f t="shared" si="17"/>
        <v>8.75</v>
      </c>
    </row>
    <row r="553" spans="1:16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16"/>
        <v>5</v>
      </c>
      <c r="P553">
        <f t="shared" si="17"/>
        <v>135.04</v>
      </c>
    </row>
    <row r="554" spans="1:16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16"/>
        <v>0</v>
      </c>
      <c r="P554">
        <f t="shared" si="17"/>
        <v>0</v>
      </c>
    </row>
    <row r="555" spans="1:16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16"/>
        <v>0</v>
      </c>
      <c r="P555">
        <f t="shared" si="17"/>
        <v>20.5</v>
      </c>
    </row>
    <row r="556" spans="1:16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16"/>
        <v>37</v>
      </c>
      <c r="P556">
        <f t="shared" si="17"/>
        <v>64.36</v>
      </c>
    </row>
    <row r="557" spans="1:16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16"/>
        <v>0</v>
      </c>
      <c r="P557">
        <f t="shared" si="17"/>
        <v>0</v>
      </c>
    </row>
    <row r="558" spans="1:16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16"/>
        <v>3</v>
      </c>
      <c r="P558">
        <f t="shared" si="17"/>
        <v>200</v>
      </c>
    </row>
    <row r="559" spans="1:16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16"/>
        <v>1</v>
      </c>
      <c r="P559">
        <f t="shared" si="17"/>
        <v>68.3</v>
      </c>
    </row>
    <row r="560" spans="1:16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16"/>
        <v>0</v>
      </c>
      <c r="P560">
        <f t="shared" si="17"/>
        <v>0</v>
      </c>
    </row>
    <row r="561" spans="1:16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16"/>
        <v>0</v>
      </c>
      <c r="P561">
        <f t="shared" si="17"/>
        <v>50</v>
      </c>
    </row>
    <row r="562" spans="1:16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16"/>
        <v>0</v>
      </c>
      <c r="P562">
        <f t="shared" si="17"/>
        <v>4</v>
      </c>
    </row>
    <row r="563" spans="1:16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16"/>
        <v>0</v>
      </c>
      <c r="P563">
        <f t="shared" si="17"/>
        <v>27.5</v>
      </c>
    </row>
    <row r="564" spans="1:16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16"/>
        <v>0</v>
      </c>
      <c r="P564">
        <f t="shared" si="17"/>
        <v>0</v>
      </c>
    </row>
    <row r="565" spans="1:16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16"/>
        <v>0</v>
      </c>
      <c r="P565">
        <f t="shared" si="17"/>
        <v>34</v>
      </c>
    </row>
    <row r="566" spans="1:16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16"/>
        <v>0</v>
      </c>
      <c r="P566">
        <f t="shared" si="17"/>
        <v>1</v>
      </c>
    </row>
    <row r="567" spans="1:16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16"/>
        <v>0</v>
      </c>
      <c r="P567">
        <f t="shared" si="17"/>
        <v>0</v>
      </c>
    </row>
    <row r="568" spans="1:16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16"/>
        <v>0</v>
      </c>
      <c r="P568">
        <f t="shared" si="17"/>
        <v>1</v>
      </c>
    </row>
    <row r="569" spans="1:16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16"/>
        <v>0</v>
      </c>
      <c r="P569">
        <f t="shared" si="17"/>
        <v>0</v>
      </c>
    </row>
    <row r="570" spans="1:16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16"/>
        <v>1</v>
      </c>
      <c r="P570">
        <f t="shared" si="17"/>
        <v>49</v>
      </c>
    </row>
    <row r="571" spans="1:16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16"/>
        <v>1</v>
      </c>
      <c r="P571">
        <f t="shared" si="17"/>
        <v>20</v>
      </c>
    </row>
    <row r="572" spans="1:16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16"/>
        <v>0</v>
      </c>
      <c r="P572">
        <f t="shared" si="17"/>
        <v>142</v>
      </c>
    </row>
    <row r="573" spans="1:16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16"/>
        <v>0</v>
      </c>
      <c r="P573">
        <f t="shared" si="17"/>
        <v>53</v>
      </c>
    </row>
    <row r="574" spans="1:16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16"/>
        <v>0</v>
      </c>
      <c r="P574">
        <f t="shared" si="17"/>
        <v>0</v>
      </c>
    </row>
    <row r="575" spans="1:16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16"/>
        <v>0</v>
      </c>
      <c r="P575">
        <f t="shared" si="17"/>
        <v>38.44</v>
      </c>
    </row>
    <row r="576" spans="1:16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16"/>
        <v>1</v>
      </c>
      <c r="P576">
        <f t="shared" si="17"/>
        <v>20</v>
      </c>
    </row>
    <row r="577" spans="1:16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16"/>
        <v>0</v>
      </c>
      <c r="P577">
        <f t="shared" si="17"/>
        <v>64.75</v>
      </c>
    </row>
    <row r="578" spans="1:16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16"/>
        <v>0</v>
      </c>
      <c r="P578">
        <f t="shared" si="17"/>
        <v>1</v>
      </c>
    </row>
    <row r="579" spans="1:16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18">ROUND(E579/D579*100,0)</f>
        <v>0</v>
      </c>
      <c r="P579">
        <f t="shared" ref="P579:P642" si="19">IFERROR(ROUND(E579/L579,2),0)</f>
        <v>10</v>
      </c>
    </row>
    <row r="580" spans="1:16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18"/>
        <v>0</v>
      </c>
      <c r="P580">
        <f t="shared" si="19"/>
        <v>2</v>
      </c>
    </row>
    <row r="581" spans="1:16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18"/>
        <v>1</v>
      </c>
      <c r="P581">
        <f t="shared" si="19"/>
        <v>35</v>
      </c>
    </row>
    <row r="582" spans="1:16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18"/>
        <v>0</v>
      </c>
      <c r="P582">
        <f t="shared" si="19"/>
        <v>1</v>
      </c>
    </row>
    <row r="583" spans="1:16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18"/>
        <v>0</v>
      </c>
      <c r="P583">
        <f t="shared" si="19"/>
        <v>0</v>
      </c>
    </row>
    <row r="584" spans="1:16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18"/>
        <v>0</v>
      </c>
      <c r="P584">
        <f t="shared" si="19"/>
        <v>0</v>
      </c>
    </row>
    <row r="585" spans="1:16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18"/>
        <v>0</v>
      </c>
      <c r="P585">
        <f t="shared" si="19"/>
        <v>1</v>
      </c>
    </row>
    <row r="586" spans="1:16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18"/>
        <v>1</v>
      </c>
      <c r="P586">
        <f t="shared" si="19"/>
        <v>5</v>
      </c>
    </row>
    <row r="587" spans="1:16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18"/>
        <v>0</v>
      </c>
      <c r="P587">
        <f t="shared" si="19"/>
        <v>0</v>
      </c>
    </row>
    <row r="588" spans="1:16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18"/>
        <v>1</v>
      </c>
      <c r="P588">
        <f t="shared" si="19"/>
        <v>14</v>
      </c>
    </row>
    <row r="589" spans="1:16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18"/>
        <v>9</v>
      </c>
      <c r="P589">
        <f t="shared" si="19"/>
        <v>389.29</v>
      </c>
    </row>
    <row r="590" spans="1:16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18"/>
        <v>3</v>
      </c>
      <c r="P590">
        <f t="shared" si="19"/>
        <v>150.5</v>
      </c>
    </row>
    <row r="591" spans="1:16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18"/>
        <v>0</v>
      </c>
      <c r="P591">
        <f t="shared" si="19"/>
        <v>1</v>
      </c>
    </row>
    <row r="592" spans="1:16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18"/>
        <v>4</v>
      </c>
      <c r="P592">
        <f t="shared" si="19"/>
        <v>24.78</v>
      </c>
    </row>
    <row r="593" spans="1:16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18"/>
        <v>0</v>
      </c>
      <c r="P593">
        <f t="shared" si="19"/>
        <v>30.5</v>
      </c>
    </row>
    <row r="594" spans="1:16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18"/>
        <v>3</v>
      </c>
      <c r="P594">
        <f t="shared" si="19"/>
        <v>250</v>
      </c>
    </row>
    <row r="595" spans="1:16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18"/>
        <v>23</v>
      </c>
      <c r="P595">
        <f t="shared" si="19"/>
        <v>16.43</v>
      </c>
    </row>
    <row r="596" spans="1:16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18"/>
        <v>0</v>
      </c>
      <c r="P596">
        <f t="shared" si="19"/>
        <v>13</v>
      </c>
    </row>
    <row r="597" spans="1:16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18"/>
        <v>0</v>
      </c>
      <c r="P597">
        <f t="shared" si="19"/>
        <v>53.25</v>
      </c>
    </row>
    <row r="598" spans="1:16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18"/>
        <v>0</v>
      </c>
      <c r="P598">
        <f t="shared" si="19"/>
        <v>3</v>
      </c>
    </row>
    <row r="599" spans="1:16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18"/>
        <v>0</v>
      </c>
      <c r="P599">
        <f t="shared" si="19"/>
        <v>10</v>
      </c>
    </row>
    <row r="600" spans="1:16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18"/>
        <v>34</v>
      </c>
      <c r="P600">
        <f t="shared" si="19"/>
        <v>121.43</v>
      </c>
    </row>
    <row r="601" spans="1:16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18"/>
        <v>0</v>
      </c>
      <c r="P601">
        <f t="shared" si="19"/>
        <v>15.5</v>
      </c>
    </row>
    <row r="602" spans="1:16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18"/>
        <v>2</v>
      </c>
      <c r="P602">
        <f t="shared" si="19"/>
        <v>100</v>
      </c>
    </row>
    <row r="603" spans="1:16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18"/>
        <v>1</v>
      </c>
      <c r="P603">
        <f t="shared" si="19"/>
        <v>23.33</v>
      </c>
    </row>
    <row r="604" spans="1:16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18"/>
        <v>0</v>
      </c>
      <c r="P604">
        <f t="shared" si="19"/>
        <v>0</v>
      </c>
    </row>
    <row r="605" spans="1:16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18"/>
        <v>4</v>
      </c>
      <c r="P605">
        <f t="shared" si="19"/>
        <v>45.39</v>
      </c>
    </row>
    <row r="606" spans="1:16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18"/>
        <v>0</v>
      </c>
      <c r="P606">
        <f t="shared" si="19"/>
        <v>0</v>
      </c>
    </row>
    <row r="607" spans="1:16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18"/>
        <v>3</v>
      </c>
      <c r="P607">
        <f t="shared" si="19"/>
        <v>16.38</v>
      </c>
    </row>
    <row r="608" spans="1:16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18"/>
        <v>0</v>
      </c>
      <c r="P608">
        <f t="shared" si="19"/>
        <v>10</v>
      </c>
    </row>
    <row r="609" spans="1:16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18"/>
        <v>0</v>
      </c>
      <c r="P609">
        <f t="shared" si="19"/>
        <v>0</v>
      </c>
    </row>
    <row r="610" spans="1:16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18"/>
        <v>1</v>
      </c>
      <c r="P610">
        <f t="shared" si="19"/>
        <v>292.2</v>
      </c>
    </row>
    <row r="611" spans="1:16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18"/>
        <v>1</v>
      </c>
      <c r="P611">
        <f t="shared" si="19"/>
        <v>5</v>
      </c>
    </row>
    <row r="612" spans="1:16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18"/>
        <v>0</v>
      </c>
      <c r="P612">
        <f t="shared" si="19"/>
        <v>0</v>
      </c>
    </row>
    <row r="613" spans="1:16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18"/>
        <v>0</v>
      </c>
      <c r="P613">
        <f t="shared" si="19"/>
        <v>0</v>
      </c>
    </row>
    <row r="614" spans="1:16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18"/>
        <v>0</v>
      </c>
      <c r="P614">
        <f t="shared" si="19"/>
        <v>0</v>
      </c>
    </row>
    <row r="615" spans="1:16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18"/>
        <v>21</v>
      </c>
      <c r="P615">
        <f t="shared" si="19"/>
        <v>105.93</v>
      </c>
    </row>
    <row r="616" spans="1:16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18"/>
        <v>0</v>
      </c>
      <c r="P616">
        <f t="shared" si="19"/>
        <v>0</v>
      </c>
    </row>
    <row r="617" spans="1:16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18"/>
        <v>0</v>
      </c>
      <c r="P617">
        <f t="shared" si="19"/>
        <v>0</v>
      </c>
    </row>
    <row r="618" spans="1:16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18"/>
        <v>0</v>
      </c>
      <c r="P618">
        <f t="shared" si="19"/>
        <v>0</v>
      </c>
    </row>
    <row r="619" spans="1:16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18"/>
        <v>3</v>
      </c>
      <c r="P619">
        <f t="shared" si="19"/>
        <v>20</v>
      </c>
    </row>
    <row r="620" spans="1:16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18"/>
        <v>0</v>
      </c>
      <c r="P620">
        <f t="shared" si="19"/>
        <v>0</v>
      </c>
    </row>
    <row r="621" spans="1:16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18"/>
        <v>0</v>
      </c>
      <c r="P621">
        <f t="shared" si="19"/>
        <v>1</v>
      </c>
    </row>
    <row r="622" spans="1:16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18"/>
        <v>1</v>
      </c>
      <c r="P622">
        <f t="shared" si="19"/>
        <v>300</v>
      </c>
    </row>
    <row r="623" spans="1:16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18"/>
        <v>1</v>
      </c>
      <c r="P623">
        <f t="shared" si="19"/>
        <v>87</v>
      </c>
    </row>
    <row r="624" spans="1:16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18"/>
        <v>6</v>
      </c>
      <c r="P624">
        <f t="shared" si="19"/>
        <v>37.89</v>
      </c>
    </row>
    <row r="625" spans="1:16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18"/>
        <v>0</v>
      </c>
      <c r="P625">
        <f t="shared" si="19"/>
        <v>0</v>
      </c>
    </row>
    <row r="626" spans="1:16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18"/>
        <v>0</v>
      </c>
      <c r="P626">
        <f t="shared" si="19"/>
        <v>0</v>
      </c>
    </row>
    <row r="627" spans="1:16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18"/>
        <v>0</v>
      </c>
      <c r="P627">
        <f t="shared" si="19"/>
        <v>0</v>
      </c>
    </row>
    <row r="628" spans="1:16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18"/>
        <v>17</v>
      </c>
      <c r="P628">
        <f t="shared" si="19"/>
        <v>111.41</v>
      </c>
    </row>
    <row r="629" spans="1:16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18"/>
        <v>0</v>
      </c>
      <c r="P629">
        <f t="shared" si="19"/>
        <v>90</v>
      </c>
    </row>
    <row r="630" spans="1:16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18"/>
        <v>0</v>
      </c>
      <c r="P630">
        <f t="shared" si="19"/>
        <v>0</v>
      </c>
    </row>
    <row r="631" spans="1:16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18"/>
        <v>0</v>
      </c>
      <c r="P631">
        <f t="shared" si="19"/>
        <v>116.67</v>
      </c>
    </row>
    <row r="632" spans="1:16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18"/>
        <v>0</v>
      </c>
      <c r="P632">
        <f t="shared" si="19"/>
        <v>10</v>
      </c>
    </row>
    <row r="633" spans="1:16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18"/>
        <v>1</v>
      </c>
      <c r="P633">
        <f t="shared" si="19"/>
        <v>76.67</v>
      </c>
    </row>
    <row r="634" spans="1:16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18"/>
        <v>0</v>
      </c>
      <c r="P634">
        <f t="shared" si="19"/>
        <v>0</v>
      </c>
    </row>
    <row r="635" spans="1:16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18"/>
        <v>12</v>
      </c>
      <c r="P635">
        <f t="shared" si="19"/>
        <v>49.8</v>
      </c>
    </row>
    <row r="636" spans="1:16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18"/>
        <v>0</v>
      </c>
      <c r="P636">
        <f t="shared" si="19"/>
        <v>1</v>
      </c>
    </row>
    <row r="637" spans="1:16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18"/>
        <v>0</v>
      </c>
      <c r="P637">
        <f t="shared" si="19"/>
        <v>2</v>
      </c>
    </row>
    <row r="638" spans="1:16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18"/>
        <v>0</v>
      </c>
      <c r="P638">
        <f t="shared" si="19"/>
        <v>4</v>
      </c>
    </row>
    <row r="639" spans="1:16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18"/>
        <v>0</v>
      </c>
      <c r="P639">
        <f t="shared" si="19"/>
        <v>0</v>
      </c>
    </row>
    <row r="640" spans="1:16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18"/>
        <v>0</v>
      </c>
      <c r="P640">
        <f t="shared" si="19"/>
        <v>3</v>
      </c>
    </row>
    <row r="641" spans="1:16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18"/>
        <v>0</v>
      </c>
      <c r="P641">
        <f t="shared" si="19"/>
        <v>1</v>
      </c>
    </row>
    <row r="642" spans="1:16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18"/>
        <v>144</v>
      </c>
      <c r="P642">
        <f t="shared" si="19"/>
        <v>50.5</v>
      </c>
    </row>
    <row r="643" spans="1:16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20">ROUND(E643/D643*100,0)</f>
        <v>119</v>
      </c>
      <c r="P643">
        <f t="shared" ref="P643:P706" si="21">IFERROR(ROUND(E643/L643,2),0)</f>
        <v>151.32</v>
      </c>
    </row>
    <row r="644" spans="1:16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20"/>
        <v>1460</v>
      </c>
      <c r="P644">
        <f t="shared" si="21"/>
        <v>134.36000000000001</v>
      </c>
    </row>
    <row r="645" spans="1:16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20"/>
        <v>106</v>
      </c>
      <c r="P645">
        <f t="shared" si="21"/>
        <v>174.03</v>
      </c>
    </row>
    <row r="646" spans="1:16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20"/>
        <v>300</v>
      </c>
      <c r="P646">
        <f t="shared" si="21"/>
        <v>73.489999999999995</v>
      </c>
    </row>
    <row r="647" spans="1:16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20"/>
        <v>279</v>
      </c>
      <c r="P647">
        <f t="shared" si="21"/>
        <v>23.52</v>
      </c>
    </row>
    <row r="648" spans="1:16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20"/>
        <v>132</v>
      </c>
      <c r="P648">
        <f t="shared" si="21"/>
        <v>39.07</v>
      </c>
    </row>
    <row r="649" spans="1:16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20"/>
        <v>107</v>
      </c>
      <c r="P649">
        <f t="shared" si="21"/>
        <v>125.94</v>
      </c>
    </row>
    <row r="650" spans="1:16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20"/>
        <v>127</v>
      </c>
      <c r="P650">
        <f t="shared" si="21"/>
        <v>1644</v>
      </c>
    </row>
    <row r="651" spans="1:16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20"/>
        <v>140</v>
      </c>
      <c r="P651">
        <f t="shared" si="21"/>
        <v>42.67</v>
      </c>
    </row>
    <row r="652" spans="1:16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20"/>
        <v>112</v>
      </c>
      <c r="P652">
        <f t="shared" si="21"/>
        <v>35.130000000000003</v>
      </c>
    </row>
    <row r="653" spans="1:16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20"/>
        <v>101</v>
      </c>
      <c r="P653">
        <f t="shared" si="21"/>
        <v>239.35</v>
      </c>
    </row>
    <row r="654" spans="1:16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20"/>
        <v>100</v>
      </c>
      <c r="P654">
        <f t="shared" si="21"/>
        <v>107.64</v>
      </c>
    </row>
    <row r="655" spans="1:16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20"/>
        <v>141</v>
      </c>
      <c r="P655">
        <f t="shared" si="21"/>
        <v>95.83</v>
      </c>
    </row>
    <row r="656" spans="1:16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20"/>
        <v>267</v>
      </c>
      <c r="P656">
        <f t="shared" si="21"/>
        <v>31.66</v>
      </c>
    </row>
    <row r="657" spans="1:16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20"/>
        <v>147</v>
      </c>
      <c r="P657">
        <f t="shared" si="21"/>
        <v>42.89</v>
      </c>
    </row>
    <row r="658" spans="1:16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20"/>
        <v>214</v>
      </c>
      <c r="P658">
        <f t="shared" si="21"/>
        <v>122.74</v>
      </c>
    </row>
    <row r="659" spans="1:16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20"/>
        <v>126</v>
      </c>
      <c r="P659">
        <f t="shared" si="21"/>
        <v>190.45</v>
      </c>
    </row>
    <row r="660" spans="1:16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20"/>
        <v>104</v>
      </c>
      <c r="P660">
        <f t="shared" si="21"/>
        <v>109.34</v>
      </c>
    </row>
    <row r="661" spans="1:16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20"/>
        <v>101</v>
      </c>
      <c r="P661">
        <f t="shared" si="21"/>
        <v>143.66999999999999</v>
      </c>
    </row>
    <row r="662" spans="1:16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20"/>
        <v>3</v>
      </c>
      <c r="P662">
        <f t="shared" si="21"/>
        <v>84.94</v>
      </c>
    </row>
    <row r="663" spans="1:16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20"/>
        <v>1</v>
      </c>
      <c r="P663">
        <f t="shared" si="21"/>
        <v>10.56</v>
      </c>
    </row>
    <row r="664" spans="1:16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20"/>
        <v>0</v>
      </c>
      <c r="P664">
        <f t="shared" si="21"/>
        <v>39</v>
      </c>
    </row>
    <row r="665" spans="1:16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20"/>
        <v>0</v>
      </c>
      <c r="P665">
        <f t="shared" si="21"/>
        <v>100</v>
      </c>
    </row>
    <row r="666" spans="1:16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20"/>
        <v>8</v>
      </c>
      <c r="P666">
        <f t="shared" si="21"/>
        <v>31.17</v>
      </c>
    </row>
    <row r="667" spans="1:16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20"/>
        <v>19</v>
      </c>
      <c r="P667">
        <f t="shared" si="21"/>
        <v>155.33000000000001</v>
      </c>
    </row>
    <row r="668" spans="1:16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20"/>
        <v>0</v>
      </c>
      <c r="P668">
        <f t="shared" si="21"/>
        <v>2</v>
      </c>
    </row>
    <row r="669" spans="1:16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20"/>
        <v>10</v>
      </c>
      <c r="P669">
        <f t="shared" si="21"/>
        <v>178.93</v>
      </c>
    </row>
    <row r="670" spans="1:16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20"/>
        <v>5</v>
      </c>
      <c r="P670">
        <f t="shared" si="21"/>
        <v>27.36</v>
      </c>
    </row>
    <row r="671" spans="1:16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20"/>
        <v>22</v>
      </c>
      <c r="P671">
        <f t="shared" si="21"/>
        <v>1536.25</v>
      </c>
    </row>
    <row r="672" spans="1:16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20"/>
        <v>29</v>
      </c>
      <c r="P672">
        <f t="shared" si="21"/>
        <v>85</v>
      </c>
    </row>
    <row r="673" spans="1:16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20"/>
        <v>39</v>
      </c>
      <c r="P673">
        <f t="shared" si="21"/>
        <v>788.53</v>
      </c>
    </row>
    <row r="674" spans="1:16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20"/>
        <v>22</v>
      </c>
      <c r="P674">
        <f t="shared" si="21"/>
        <v>50.3</v>
      </c>
    </row>
    <row r="675" spans="1:16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20"/>
        <v>0</v>
      </c>
      <c r="P675">
        <f t="shared" si="21"/>
        <v>68.33</v>
      </c>
    </row>
    <row r="676" spans="1:16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20"/>
        <v>0</v>
      </c>
      <c r="P676">
        <f t="shared" si="21"/>
        <v>7.5</v>
      </c>
    </row>
    <row r="677" spans="1:16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20"/>
        <v>15</v>
      </c>
      <c r="P677">
        <f t="shared" si="21"/>
        <v>34.270000000000003</v>
      </c>
    </row>
    <row r="678" spans="1:16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20"/>
        <v>1</v>
      </c>
      <c r="P678">
        <f t="shared" si="21"/>
        <v>61.29</v>
      </c>
    </row>
    <row r="679" spans="1:16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20"/>
        <v>26</v>
      </c>
      <c r="P679">
        <f t="shared" si="21"/>
        <v>133.25</v>
      </c>
    </row>
    <row r="680" spans="1:16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20"/>
        <v>4</v>
      </c>
      <c r="P680">
        <f t="shared" si="21"/>
        <v>65.180000000000007</v>
      </c>
    </row>
    <row r="681" spans="1:16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20"/>
        <v>15</v>
      </c>
      <c r="P681">
        <f t="shared" si="21"/>
        <v>93.9</v>
      </c>
    </row>
    <row r="682" spans="1:16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20"/>
        <v>26</v>
      </c>
      <c r="P682">
        <f t="shared" si="21"/>
        <v>150.65</v>
      </c>
    </row>
    <row r="683" spans="1:16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20"/>
        <v>0</v>
      </c>
      <c r="P683">
        <f t="shared" si="21"/>
        <v>1</v>
      </c>
    </row>
    <row r="684" spans="1:16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20"/>
        <v>0</v>
      </c>
      <c r="P684">
        <f t="shared" si="21"/>
        <v>13.25</v>
      </c>
    </row>
    <row r="685" spans="1:16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20"/>
        <v>1</v>
      </c>
      <c r="P685">
        <f t="shared" si="21"/>
        <v>99.33</v>
      </c>
    </row>
    <row r="686" spans="1:16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20"/>
        <v>7</v>
      </c>
      <c r="P686">
        <f t="shared" si="21"/>
        <v>177.39</v>
      </c>
    </row>
    <row r="687" spans="1:16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20"/>
        <v>28</v>
      </c>
      <c r="P687">
        <f t="shared" si="21"/>
        <v>55.3</v>
      </c>
    </row>
    <row r="688" spans="1:16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20"/>
        <v>0</v>
      </c>
      <c r="P688">
        <f t="shared" si="21"/>
        <v>0</v>
      </c>
    </row>
    <row r="689" spans="1:16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20"/>
        <v>4</v>
      </c>
      <c r="P689">
        <f t="shared" si="21"/>
        <v>591.66999999999996</v>
      </c>
    </row>
    <row r="690" spans="1:16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20"/>
        <v>73</v>
      </c>
      <c r="P690">
        <f t="shared" si="21"/>
        <v>405.5</v>
      </c>
    </row>
    <row r="691" spans="1:16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20"/>
        <v>58</v>
      </c>
      <c r="P691">
        <f t="shared" si="21"/>
        <v>343.15</v>
      </c>
    </row>
    <row r="692" spans="1:16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20"/>
        <v>12</v>
      </c>
      <c r="P692">
        <f t="shared" si="21"/>
        <v>72.59</v>
      </c>
    </row>
    <row r="693" spans="1:16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20"/>
        <v>1</v>
      </c>
      <c r="P693">
        <f t="shared" si="21"/>
        <v>26</v>
      </c>
    </row>
    <row r="694" spans="1:16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20"/>
        <v>7</v>
      </c>
      <c r="P694">
        <f t="shared" si="21"/>
        <v>6.5</v>
      </c>
    </row>
    <row r="695" spans="1:16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20"/>
        <v>35</v>
      </c>
      <c r="P695">
        <f t="shared" si="21"/>
        <v>119.39</v>
      </c>
    </row>
    <row r="696" spans="1:16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20"/>
        <v>0</v>
      </c>
      <c r="P696">
        <f t="shared" si="21"/>
        <v>84.29</v>
      </c>
    </row>
    <row r="697" spans="1:16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20"/>
        <v>1</v>
      </c>
      <c r="P697">
        <f t="shared" si="21"/>
        <v>90.86</v>
      </c>
    </row>
    <row r="698" spans="1:16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20"/>
        <v>0</v>
      </c>
      <c r="P698">
        <f t="shared" si="21"/>
        <v>1</v>
      </c>
    </row>
    <row r="699" spans="1:16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20"/>
        <v>46</v>
      </c>
      <c r="P699">
        <f t="shared" si="21"/>
        <v>20.34</v>
      </c>
    </row>
    <row r="700" spans="1:16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20"/>
        <v>15</v>
      </c>
      <c r="P700">
        <f t="shared" si="21"/>
        <v>530.69000000000005</v>
      </c>
    </row>
    <row r="701" spans="1:16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20"/>
        <v>82</v>
      </c>
      <c r="P701">
        <f t="shared" si="21"/>
        <v>120.39</v>
      </c>
    </row>
    <row r="702" spans="1:16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20"/>
        <v>3</v>
      </c>
      <c r="P702">
        <f t="shared" si="21"/>
        <v>13</v>
      </c>
    </row>
    <row r="703" spans="1:16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20"/>
        <v>27</v>
      </c>
      <c r="P703">
        <f t="shared" si="21"/>
        <v>291.33</v>
      </c>
    </row>
    <row r="704" spans="1:16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20"/>
        <v>31</v>
      </c>
      <c r="P704">
        <f t="shared" si="21"/>
        <v>124.92</v>
      </c>
    </row>
    <row r="705" spans="1:16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20"/>
        <v>6</v>
      </c>
      <c r="P705">
        <f t="shared" si="21"/>
        <v>119.57</v>
      </c>
    </row>
    <row r="706" spans="1:16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20"/>
        <v>1</v>
      </c>
      <c r="P706">
        <f t="shared" si="21"/>
        <v>120.25</v>
      </c>
    </row>
    <row r="707" spans="1:16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22">ROUND(E707/D707*100,0)</f>
        <v>1</v>
      </c>
      <c r="P707">
        <f t="shared" ref="P707:P770" si="23">IFERROR(ROUND(E707/L707,2),0)</f>
        <v>195.4</v>
      </c>
    </row>
    <row r="708" spans="1:16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22"/>
        <v>0</v>
      </c>
      <c r="P708">
        <f t="shared" si="23"/>
        <v>0</v>
      </c>
    </row>
    <row r="709" spans="1:16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22"/>
        <v>79</v>
      </c>
      <c r="P709">
        <f t="shared" si="23"/>
        <v>117.7</v>
      </c>
    </row>
    <row r="710" spans="1:16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22"/>
        <v>22</v>
      </c>
      <c r="P710">
        <f t="shared" si="23"/>
        <v>23.95</v>
      </c>
    </row>
    <row r="711" spans="1:16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22"/>
        <v>0</v>
      </c>
      <c r="P711">
        <f t="shared" si="23"/>
        <v>30.5</v>
      </c>
    </row>
    <row r="712" spans="1:16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22"/>
        <v>0</v>
      </c>
      <c r="P712">
        <f t="shared" si="23"/>
        <v>0</v>
      </c>
    </row>
    <row r="713" spans="1:16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22"/>
        <v>34</v>
      </c>
      <c r="P713">
        <f t="shared" si="23"/>
        <v>99.97</v>
      </c>
    </row>
    <row r="714" spans="1:16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22"/>
        <v>0</v>
      </c>
      <c r="P714">
        <f t="shared" si="23"/>
        <v>26.25</v>
      </c>
    </row>
    <row r="715" spans="1:16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22"/>
        <v>1</v>
      </c>
      <c r="P715">
        <f t="shared" si="23"/>
        <v>199</v>
      </c>
    </row>
    <row r="716" spans="1:16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22"/>
        <v>15</v>
      </c>
      <c r="P716">
        <f t="shared" si="23"/>
        <v>80.319999999999993</v>
      </c>
    </row>
    <row r="717" spans="1:16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22"/>
        <v>5</v>
      </c>
      <c r="P717">
        <f t="shared" si="23"/>
        <v>115.75</v>
      </c>
    </row>
    <row r="718" spans="1:16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22"/>
        <v>10</v>
      </c>
      <c r="P718">
        <f t="shared" si="23"/>
        <v>44.69</v>
      </c>
    </row>
    <row r="719" spans="1:16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22"/>
        <v>0</v>
      </c>
      <c r="P719">
        <f t="shared" si="23"/>
        <v>76.25</v>
      </c>
    </row>
    <row r="720" spans="1:16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22"/>
        <v>1</v>
      </c>
      <c r="P720">
        <f t="shared" si="23"/>
        <v>22.5</v>
      </c>
    </row>
    <row r="721" spans="1:16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22"/>
        <v>1</v>
      </c>
      <c r="P721">
        <f t="shared" si="23"/>
        <v>19.399999999999999</v>
      </c>
    </row>
    <row r="722" spans="1:16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22"/>
        <v>144</v>
      </c>
      <c r="P722">
        <f t="shared" si="23"/>
        <v>66.709999999999994</v>
      </c>
    </row>
    <row r="723" spans="1:16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22"/>
        <v>122</v>
      </c>
      <c r="P723">
        <f t="shared" si="23"/>
        <v>84.14</v>
      </c>
    </row>
    <row r="724" spans="1:16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22"/>
        <v>132</v>
      </c>
      <c r="P724">
        <f t="shared" si="23"/>
        <v>215.73</v>
      </c>
    </row>
    <row r="725" spans="1:16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22"/>
        <v>109</v>
      </c>
      <c r="P725">
        <f t="shared" si="23"/>
        <v>54.69</v>
      </c>
    </row>
    <row r="726" spans="1:16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22"/>
        <v>105</v>
      </c>
      <c r="P726">
        <f t="shared" si="23"/>
        <v>51.63</v>
      </c>
    </row>
    <row r="727" spans="1:16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22"/>
        <v>100</v>
      </c>
      <c r="P727">
        <f t="shared" si="23"/>
        <v>143.36000000000001</v>
      </c>
    </row>
    <row r="728" spans="1:16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22"/>
        <v>101</v>
      </c>
      <c r="P728">
        <f t="shared" si="23"/>
        <v>72.430000000000007</v>
      </c>
    </row>
    <row r="729" spans="1:16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22"/>
        <v>156</v>
      </c>
      <c r="P729">
        <f t="shared" si="23"/>
        <v>36.53</v>
      </c>
    </row>
    <row r="730" spans="1:16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22"/>
        <v>106</v>
      </c>
      <c r="P730">
        <f t="shared" si="23"/>
        <v>60.9</v>
      </c>
    </row>
    <row r="731" spans="1:16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22"/>
        <v>131</v>
      </c>
      <c r="P731">
        <f t="shared" si="23"/>
        <v>43.55</v>
      </c>
    </row>
    <row r="732" spans="1:16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22"/>
        <v>132</v>
      </c>
      <c r="P732">
        <f t="shared" si="23"/>
        <v>99.77</v>
      </c>
    </row>
    <row r="733" spans="1:16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22"/>
        <v>126</v>
      </c>
      <c r="P733">
        <f t="shared" si="23"/>
        <v>88.73</v>
      </c>
    </row>
    <row r="734" spans="1:16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22"/>
        <v>160</v>
      </c>
      <c r="P734">
        <f t="shared" si="23"/>
        <v>4.92</v>
      </c>
    </row>
    <row r="735" spans="1:16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22"/>
        <v>120</v>
      </c>
      <c r="P735">
        <f t="shared" si="23"/>
        <v>17.82</v>
      </c>
    </row>
    <row r="736" spans="1:16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22"/>
        <v>126</v>
      </c>
      <c r="P736">
        <f t="shared" si="23"/>
        <v>187.19</v>
      </c>
    </row>
    <row r="737" spans="1:16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22"/>
        <v>114</v>
      </c>
      <c r="P737">
        <f t="shared" si="23"/>
        <v>234.81</v>
      </c>
    </row>
    <row r="738" spans="1:16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22"/>
        <v>315</v>
      </c>
      <c r="P738">
        <f t="shared" si="23"/>
        <v>105.05</v>
      </c>
    </row>
    <row r="739" spans="1:16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22"/>
        <v>122</v>
      </c>
      <c r="P739">
        <f t="shared" si="23"/>
        <v>56.67</v>
      </c>
    </row>
    <row r="740" spans="1:16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22"/>
        <v>107</v>
      </c>
      <c r="P740">
        <f t="shared" si="23"/>
        <v>39.049999999999997</v>
      </c>
    </row>
    <row r="741" spans="1:16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22"/>
        <v>158</v>
      </c>
      <c r="P741">
        <f t="shared" si="23"/>
        <v>68.349999999999994</v>
      </c>
    </row>
    <row r="742" spans="1:16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22"/>
        <v>107</v>
      </c>
      <c r="P742">
        <f t="shared" si="23"/>
        <v>169.58</v>
      </c>
    </row>
    <row r="743" spans="1:16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22"/>
        <v>102</v>
      </c>
      <c r="P743">
        <f t="shared" si="23"/>
        <v>141.41999999999999</v>
      </c>
    </row>
    <row r="744" spans="1:16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22"/>
        <v>111</v>
      </c>
      <c r="P744">
        <f t="shared" si="23"/>
        <v>67.39</v>
      </c>
    </row>
    <row r="745" spans="1:16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22"/>
        <v>148</v>
      </c>
      <c r="P745">
        <f t="shared" si="23"/>
        <v>54.27</v>
      </c>
    </row>
    <row r="746" spans="1:16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22"/>
        <v>102</v>
      </c>
      <c r="P746">
        <f t="shared" si="23"/>
        <v>82.52</v>
      </c>
    </row>
    <row r="747" spans="1:16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22"/>
        <v>179</v>
      </c>
      <c r="P747">
        <f t="shared" si="23"/>
        <v>53.73</v>
      </c>
    </row>
    <row r="748" spans="1:16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22"/>
        <v>111</v>
      </c>
      <c r="P748">
        <f t="shared" si="23"/>
        <v>34.21</v>
      </c>
    </row>
    <row r="749" spans="1:16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22"/>
        <v>100</v>
      </c>
      <c r="P749">
        <f t="shared" si="23"/>
        <v>127.33</v>
      </c>
    </row>
    <row r="750" spans="1:16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22"/>
        <v>100</v>
      </c>
      <c r="P750">
        <f t="shared" si="23"/>
        <v>45.57</v>
      </c>
    </row>
    <row r="751" spans="1:16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22"/>
        <v>106</v>
      </c>
      <c r="P751">
        <f t="shared" si="23"/>
        <v>95.96</v>
      </c>
    </row>
    <row r="752" spans="1:16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22"/>
        <v>103</v>
      </c>
      <c r="P752">
        <f t="shared" si="23"/>
        <v>77.27</v>
      </c>
    </row>
    <row r="753" spans="1:16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22"/>
        <v>119</v>
      </c>
      <c r="P753">
        <f t="shared" si="23"/>
        <v>57.34</v>
      </c>
    </row>
    <row r="754" spans="1:16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22"/>
        <v>112</v>
      </c>
      <c r="P754">
        <f t="shared" si="23"/>
        <v>53.19</v>
      </c>
    </row>
    <row r="755" spans="1:16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22"/>
        <v>128</v>
      </c>
      <c r="P755">
        <f t="shared" si="23"/>
        <v>492.31</v>
      </c>
    </row>
    <row r="756" spans="1:16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22"/>
        <v>104</v>
      </c>
      <c r="P756">
        <f t="shared" si="23"/>
        <v>42.35</v>
      </c>
    </row>
    <row r="757" spans="1:16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22"/>
        <v>102</v>
      </c>
      <c r="P757">
        <f t="shared" si="23"/>
        <v>37.47</v>
      </c>
    </row>
    <row r="758" spans="1:16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22"/>
        <v>118</v>
      </c>
      <c r="P758">
        <f t="shared" si="23"/>
        <v>37.450000000000003</v>
      </c>
    </row>
    <row r="759" spans="1:16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22"/>
        <v>238</v>
      </c>
      <c r="P759">
        <f t="shared" si="23"/>
        <v>33.06</v>
      </c>
    </row>
    <row r="760" spans="1:16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22"/>
        <v>102</v>
      </c>
      <c r="P760">
        <f t="shared" si="23"/>
        <v>134.21</v>
      </c>
    </row>
    <row r="761" spans="1:16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22"/>
        <v>102</v>
      </c>
      <c r="P761">
        <f t="shared" si="23"/>
        <v>51.47</v>
      </c>
    </row>
    <row r="762" spans="1:16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22"/>
        <v>0</v>
      </c>
      <c r="P762">
        <f t="shared" si="23"/>
        <v>0</v>
      </c>
    </row>
    <row r="763" spans="1:16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22"/>
        <v>5</v>
      </c>
      <c r="P763">
        <f t="shared" si="23"/>
        <v>39.17</v>
      </c>
    </row>
    <row r="764" spans="1:16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22"/>
        <v>0</v>
      </c>
      <c r="P764">
        <f t="shared" si="23"/>
        <v>0</v>
      </c>
    </row>
    <row r="765" spans="1:16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22"/>
        <v>0</v>
      </c>
      <c r="P765">
        <f t="shared" si="23"/>
        <v>5</v>
      </c>
    </row>
    <row r="766" spans="1:16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22"/>
        <v>0</v>
      </c>
      <c r="P766">
        <f t="shared" si="23"/>
        <v>0</v>
      </c>
    </row>
    <row r="767" spans="1:16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22"/>
        <v>36</v>
      </c>
      <c r="P767">
        <f t="shared" si="23"/>
        <v>57.3</v>
      </c>
    </row>
    <row r="768" spans="1:16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22"/>
        <v>0</v>
      </c>
      <c r="P768">
        <f t="shared" si="23"/>
        <v>0</v>
      </c>
    </row>
    <row r="769" spans="1:16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22"/>
        <v>4</v>
      </c>
      <c r="P769">
        <f t="shared" si="23"/>
        <v>59</v>
      </c>
    </row>
    <row r="770" spans="1:16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22"/>
        <v>0</v>
      </c>
      <c r="P770">
        <f t="shared" si="23"/>
        <v>0</v>
      </c>
    </row>
    <row r="771" spans="1:16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24">ROUND(E771/D771*100,0)</f>
        <v>41</v>
      </c>
      <c r="P771">
        <f t="shared" ref="P771:P834" si="25">IFERROR(ROUND(E771/L771,2),0)</f>
        <v>31.85</v>
      </c>
    </row>
    <row r="772" spans="1:16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24"/>
        <v>0</v>
      </c>
      <c r="P772">
        <f t="shared" si="25"/>
        <v>0</v>
      </c>
    </row>
    <row r="773" spans="1:16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24"/>
        <v>0</v>
      </c>
      <c r="P773">
        <f t="shared" si="25"/>
        <v>10</v>
      </c>
    </row>
    <row r="774" spans="1:16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24"/>
        <v>3</v>
      </c>
      <c r="P774">
        <f t="shared" si="25"/>
        <v>50</v>
      </c>
    </row>
    <row r="775" spans="1:16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24"/>
        <v>1</v>
      </c>
      <c r="P775">
        <f t="shared" si="25"/>
        <v>16</v>
      </c>
    </row>
    <row r="776" spans="1:16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24"/>
        <v>70</v>
      </c>
      <c r="P776">
        <f t="shared" si="25"/>
        <v>39</v>
      </c>
    </row>
    <row r="777" spans="1:16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24"/>
        <v>2</v>
      </c>
      <c r="P777">
        <f t="shared" si="25"/>
        <v>34</v>
      </c>
    </row>
    <row r="778" spans="1:16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24"/>
        <v>51</v>
      </c>
      <c r="P778">
        <f t="shared" si="25"/>
        <v>63.12</v>
      </c>
    </row>
    <row r="779" spans="1:16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24"/>
        <v>1</v>
      </c>
      <c r="P779">
        <f t="shared" si="25"/>
        <v>7</v>
      </c>
    </row>
    <row r="780" spans="1:16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24"/>
        <v>0</v>
      </c>
      <c r="P780">
        <f t="shared" si="25"/>
        <v>2</v>
      </c>
    </row>
    <row r="781" spans="1:16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24"/>
        <v>3</v>
      </c>
      <c r="P781">
        <f t="shared" si="25"/>
        <v>66.67</v>
      </c>
    </row>
    <row r="782" spans="1:16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24"/>
        <v>104</v>
      </c>
      <c r="P782">
        <f t="shared" si="25"/>
        <v>38.520000000000003</v>
      </c>
    </row>
    <row r="783" spans="1:16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24"/>
        <v>133</v>
      </c>
      <c r="P783">
        <f t="shared" si="25"/>
        <v>42.61</v>
      </c>
    </row>
    <row r="784" spans="1:16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24"/>
        <v>100</v>
      </c>
      <c r="P784">
        <f t="shared" si="25"/>
        <v>50</v>
      </c>
    </row>
    <row r="785" spans="1:16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24"/>
        <v>148</v>
      </c>
      <c r="P785">
        <f t="shared" si="25"/>
        <v>63.49</v>
      </c>
    </row>
    <row r="786" spans="1:16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24"/>
        <v>103</v>
      </c>
      <c r="P786">
        <f t="shared" si="25"/>
        <v>102.5</v>
      </c>
    </row>
    <row r="787" spans="1:16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24"/>
        <v>181</v>
      </c>
      <c r="P787">
        <f t="shared" si="25"/>
        <v>31.14</v>
      </c>
    </row>
    <row r="788" spans="1:16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24"/>
        <v>143</v>
      </c>
      <c r="P788">
        <f t="shared" si="25"/>
        <v>162.27000000000001</v>
      </c>
    </row>
    <row r="789" spans="1:16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24"/>
        <v>114</v>
      </c>
      <c r="P789">
        <f t="shared" si="25"/>
        <v>80.59</v>
      </c>
    </row>
    <row r="790" spans="1:16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24"/>
        <v>204</v>
      </c>
      <c r="P790">
        <f t="shared" si="25"/>
        <v>59.85</v>
      </c>
    </row>
    <row r="791" spans="1:16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24"/>
        <v>109</v>
      </c>
      <c r="P791">
        <f t="shared" si="25"/>
        <v>132.86000000000001</v>
      </c>
    </row>
    <row r="792" spans="1:16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24"/>
        <v>144</v>
      </c>
      <c r="P792">
        <f t="shared" si="25"/>
        <v>92.55</v>
      </c>
    </row>
    <row r="793" spans="1:16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24"/>
        <v>104</v>
      </c>
      <c r="P793">
        <f t="shared" si="25"/>
        <v>60.86</v>
      </c>
    </row>
    <row r="794" spans="1:16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24"/>
        <v>100</v>
      </c>
      <c r="P794">
        <f t="shared" si="25"/>
        <v>41.85</v>
      </c>
    </row>
    <row r="795" spans="1:16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24"/>
        <v>103</v>
      </c>
      <c r="P795">
        <f t="shared" si="25"/>
        <v>88.33</v>
      </c>
    </row>
    <row r="796" spans="1:16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24"/>
        <v>105</v>
      </c>
      <c r="P796">
        <f t="shared" si="25"/>
        <v>158.96</v>
      </c>
    </row>
    <row r="797" spans="1:16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24"/>
        <v>112</v>
      </c>
      <c r="P797">
        <f t="shared" si="25"/>
        <v>85.05</v>
      </c>
    </row>
    <row r="798" spans="1:16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24"/>
        <v>101</v>
      </c>
      <c r="P798">
        <f t="shared" si="25"/>
        <v>112.61</v>
      </c>
    </row>
    <row r="799" spans="1:16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24"/>
        <v>108</v>
      </c>
      <c r="P799">
        <f t="shared" si="25"/>
        <v>45.44</v>
      </c>
    </row>
    <row r="800" spans="1:16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24"/>
        <v>115</v>
      </c>
      <c r="P800">
        <f t="shared" si="25"/>
        <v>46.22</v>
      </c>
    </row>
    <row r="801" spans="1:16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24"/>
        <v>100</v>
      </c>
      <c r="P801">
        <f t="shared" si="25"/>
        <v>178.61</v>
      </c>
    </row>
    <row r="802" spans="1:16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24"/>
        <v>152</v>
      </c>
      <c r="P802">
        <f t="shared" si="25"/>
        <v>40.75</v>
      </c>
    </row>
    <row r="803" spans="1:16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24"/>
        <v>112</v>
      </c>
      <c r="P803">
        <f t="shared" si="25"/>
        <v>43.73</v>
      </c>
    </row>
    <row r="804" spans="1:16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24"/>
        <v>101</v>
      </c>
      <c r="P804">
        <f t="shared" si="25"/>
        <v>81.069999999999993</v>
      </c>
    </row>
    <row r="805" spans="1:16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24"/>
        <v>123</v>
      </c>
      <c r="P805">
        <f t="shared" si="25"/>
        <v>74.61</v>
      </c>
    </row>
    <row r="806" spans="1:16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24"/>
        <v>100</v>
      </c>
      <c r="P806">
        <f t="shared" si="25"/>
        <v>305.56</v>
      </c>
    </row>
    <row r="807" spans="1:16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24"/>
        <v>105</v>
      </c>
      <c r="P807">
        <f t="shared" si="25"/>
        <v>58.33</v>
      </c>
    </row>
    <row r="808" spans="1:16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24"/>
        <v>104</v>
      </c>
      <c r="P808">
        <f t="shared" si="25"/>
        <v>117.68</v>
      </c>
    </row>
    <row r="809" spans="1:16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24"/>
        <v>105</v>
      </c>
      <c r="P809">
        <f t="shared" si="25"/>
        <v>73.77</v>
      </c>
    </row>
    <row r="810" spans="1:16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24"/>
        <v>100</v>
      </c>
      <c r="P810">
        <f t="shared" si="25"/>
        <v>104.65</v>
      </c>
    </row>
    <row r="811" spans="1:16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24"/>
        <v>104</v>
      </c>
      <c r="P811">
        <f t="shared" si="25"/>
        <v>79.83</v>
      </c>
    </row>
    <row r="812" spans="1:16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24"/>
        <v>105</v>
      </c>
      <c r="P812">
        <f t="shared" si="25"/>
        <v>58.33</v>
      </c>
    </row>
    <row r="813" spans="1:16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24"/>
        <v>104</v>
      </c>
      <c r="P813">
        <f t="shared" si="25"/>
        <v>86.67</v>
      </c>
    </row>
    <row r="814" spans="1:16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24"/>
        <v>152</v>
      </c>
      <c r="P814">
        <f t="shared" si="25"/>
        <v>27.61</v>
      </c>
    </row>
    <row r="815" spans="1:16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24"/>
        <v>160</v>
      </c>
      <c r="P815">
        <f t="shared" si="25"/>
        <v>25</v>
      </c>
    </row>
    <row r="816" spans="1:16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24"/>
        <v>127</v>
      </c>
      <c r="P816">
        <f t="shared" si="25"/>
        <v>45.46</v>
      </c>
    </row>
    <row r="817" spans="1:16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24"/>
        <v>107</v>
      </c>
      <c r="P817">
        <f t="shared" si="25"/>
        <v>99.53</v>
      </c>
    </row>
    <row r="818" spans="1:16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24"/>
        <v>115</v>
      </c>
      <c r="P818">
        <f t="shared" si="25"/>
        <v>39.31</v>
      </c>
    </row>
    <row r="819" spans="1:16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24"/>
        <v>137</v>
      </c>
      <c r="P819">
        <f t="shared" si="25"/>
        <v>89.42</v>
      </c>
    </row>
    <row r="820" spans="1:16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24"/>
        <v>156</v>
      </c>
      <c r="P820">
        <f t="shared" si="25"/>
        <v>28.68</v>
      </c>
    </row>
    <row r="821" spans="1:16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24"/>
        <v>109</v>
      </c>
      <c r="P821">
        <f t="shared" si="25"/>
        <v>31.07</v>
      </c>
    </row>
    <row r="822" spans="1:16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24"/>
        <v>134</v>
      </c>
      <c r="P822">
        <f t="shared" si="25"/>
        <v>70.55</v>
      </c>
    </row>
    <row r="823" spans="1:16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24"/>
        <v>100</v>
      </c>
      <c r="P823">
        <f t="shared" si="25"/>
        <v>224.13</v>
      </c>
    </row>
    <row r="824" spans="1:16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24"/>
        <v>119</v>
      </c>
      <c r="P824">
        <f t="shared" si="25"/>
        <v>51.81</v>
      </c>
    </row>
    <row r="825" spans="1:16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24"/>
        <v>180</v>
      </c>
      <c r="P825">
        <f t="shared" si="25"/>
        <v>43.52</v>
      </c>
    </row>
    <row r="826" spans="1:16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24"/>
        <v>134</v>
      </c>
      <c r="P826">
        <f t="shared" si="25"/>
        <v>39.82</v>
      </c>
    </row>
    <row r="827" spans="1:16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24"/>
        <v>100</v>
      </c>
      <c r="P827">
        <f t="shared" si="25"/>
        <v>126.81</v>
      </c>
    </row>
    <row r="828" spans="1:16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24"/>
        <v>101</v>
      </c>
      <c r="P828">
        <f t="shared" si="25"/>
        <v>113.88</v>
      </c>
    </row>
    <row r="829" spans="1:16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24"/>
        <v>103</v>
      </c>
      <c r="P829">
        <f t="shared" si="25"/>
        <v>28.18</v>
      </c>
    </row>
    <row r="830" spans="1:16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24"/>
        <v>107</v>
      </c>
      <c r="P830">
        <f t="shared" si="25"/>
        <v>36.61</v>
      </c>
    </row>
    <row r="831" spans="1:16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24"/>
        <v>104</v>
      </c>
      <c r="P831">
        <f t="shared" si="25"/>
        <v>32.5</v>
      </c>
    </row>
    <row r="832" spans="1:16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24"/>
        <v>108</v>
      </c>
      <c r="P832">
        <f t="shared" si="25"/>
        <v>60.66</v>
      </c>
    </row>
    <row r="833" spans="1:16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24"/>
        <v>233</v>
      </c>
      <c r="P833">
        <f t="shared" si="25"/>
        <v>175</v>
      </c>
    </row>
    <row r="834" spans="1:16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24"/>
        <v>101</v>
      </c>
      <c r="P834">
        <f t="shared" si="25"/>
        <v>97.99</v>
      </c>
    </row>
    <row r="835" spans="1:16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26">ROUND(E835/D835*100,0)</f>
        <v>102</v>
      </c>
      <c r="P835">
        <f t="shared" ref="P835:P898" si="27">IFERROR(ROUND(E835/L835,2),0)</f>
        <v>148.78</v>
      </c>
    </row>
    <row r="836" spans="1:16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26"/>
        <v>131</v>
      </c>
      <c r="P836">
        <f t="shared" si="27"/>
        <v>96.08</v>
      </c>
    </row>
    <row r="837" spans="1:16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26"/>
        <v>117</v>
      </c>
      <c r="P837">
        <f t="shared" si="27"/>
        <v>58.63</v>
      </c>
    </row>
    <row r="838" spans="1:16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26"/>
        <v>101</v>
      </c>
      <c r="P838">
        <f t="shared" si="27"/>
        <v>109.71</v>
      </c>
    </row>
    <row r="839" spans="1:16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26"/>
        <v>122</v>
      </c>
      <c r="P839">
        <f t="shared" si="27"/>
        <v>49.11</v>
      </c>
    </row>
    <row r="840" spans="1:16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26"/>
        <v>145</v>
      </c>
      <c r="P840">
        <f t="shared" si="27"/>
        <v>47.67</v>
      </c>
    </row>
    <row r="841" spans="1:16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26"/>
        <v>117</v>
      </c>
      <c r="P841">
        <f t="shared" si="27"/>
        <v>60.74</v>
      </c>
    </row>
    <row r="842" spans="1:16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26"/>
        <v>120</v>
      </c>
      <c r="P842">
        <f t="shared" si="27"/>
        <v>63.38</v>
      </c>
    </row>
    <row r="843" spans="1:16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26"/>
        <v>101</v>
      </c>
      <c r="P843">
        <f t="shared" si="27"/>
        <v>53.89</v>
      </c>
    </row>
    <row r="844" spans="1:16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26"/>
        <v>104</v>
      </c>
      <c r="P844">
        <f t="shared" si="27"/>
        <v>66.87</v>
      </c>
    </row>
    <row r="845" spans="1:16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26"/>
        <v>267</v>
      </c>
      <c r="P845">
        <f t="shared" si="27"/>
        <v>63.1</v>
      </c>
    </row>
    <row r="846" spans="1:16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26"/>
        <v>194</v>
      </c>
      <c r="P846">
        <f t="shared" si="27"/>
        <v>36.630000000000003</v>
      </c>
    </row>
    <row r="847" spans="1:16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26"/>
        <v>120</v>
      </c>
      <c r="P847">
        <f t="shared" si="27"/>
        <v>34.01</v>
      </c>
    </row>
    <row r="848" spans="1:16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26"/>
        <v>122</v>
      </c>
      <c r="P848">
        <f t="shared" si="27"/>
        <v>28.55</v>
      </c>
    </row>
    <row r="849" spans="1:16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26"/>
        <v>100</v>
      </c>
      <c r="P849">
        <f t="shared" si="27"/>
        <v>10</v>
      </c>
    </row>
    <row r="850" spans="1:16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26"/>
        <v>100</v>
      </c>
      <c r="P850">
        <f t="shared" si="27"/>
        <v>18.75</v>
      </c>
    </row>
    <row r="851" spans="1:16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26"/>
        <v>120</v>
      </c>
      <c r="P851">
        <f t="shared" si="27"/>
        <v>41.7</v>
      </c>
    </row>
    <row r="852" spans="1:16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26"/>
        <v>155</v>
      </c>
      <c r="P852">
        <f t="shared" si="27"/>
        <v>46.67</v>
      </c>
    </row>
    <row r="853" spans="1:16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26"/>
        <v>130</v>
      </c>
      <c r="P853">
        <f t="shared" si="27"/>
        <v>37.270000000000003</v>
      </c>
    </row>
    <row r="854" spans="1:16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26"/>
        <v>105</v>
      </c>
      <c r="P854">
        <f t="shared" si="27"/>
        <v>59.26</v>
      </c>
    </row>
    <row r="855" spans="1:16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26"/>
        <v>100</v>
      </c>
      <c r="P855">
        <f t="shared" si="27"/>
        <v>30</v>
      </c>
    </row>
    <row r="856" spans="1:16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26"/>
        <v>118</v>
      </c>
      <c r="P856">
        <f t="shared" si="27"/>
        <v>65.86</v>
      </c>
    </row>
    <row r="857" spans="1:16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26"/>
        <v>103</v>
      </c>
      <c r="P857">
        <f t="shared" si="27"/>
        <v>31.91</v>
      </c>
    </row>
    <row r="858" spans="1:16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26"/>
        <v>218</v>
      </c>
      <c r="P858">
        <f t="shared" si="27"/>
        <v>19.46</v>
      </c>
    </row>
    <row r="859" spans="1:16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26"/>
        <v>100</v>
      </c>
      <c r="P859">
        <f t="shared" si="27"/>
        <v>50</v>
      </c>
    </row>
    <row r="860" spans="1:16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26"/>
        <v>144</v>
      </c>
      <c r="P860">
        <f t="shared" si="27"/>
        <v>22.74</v>
      </c>
    </row>
    <row r="861" spans="1:16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26"/>
        <v>105</v>
      </c>
      <c r="P861">
        <f t="shared" si="27"/>
        <v>42.72</v>
      </c>
    </row>
    <row r="862" spans="1:16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26"/>
        <v>18</v>
      </c>
      <c r="P862">
        <f t="shared" si="27"/>
        <v>52.92</v>
      </c>
    </row>
    <row r="863" spans="1:16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26"/>
        <v>2</v>
      </c>
      <c r="P863">
        <f t="shared" si="27"/>
        <v>50.5</v>
      </c>
    </row>
    <row r="864" spans="1:16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26"/>
        <v>0</v>
      </c>
      <c r="P864">
        <f t="shared" si="27"/>
        <v>42.5</v>
      </c>
    </row>
    <row r="865" spans="1:16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26"/>
        <v>5</v>
      </c>
      <c r="P865">
        <f t="shared" si="27"/>
        <v>18</v>
      </c>
    </row>
    <row r="866" spans="1:16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26"/>
        <v>42</v>
      </c>
      <c r="P866">
        <f t="shared" si="27"/>
        <v>34.18</v>
      </c>
    </row>
    <row r="867" spans="1:16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26"/>
        <v>2</v>
      </c>
      <c r="P867">
        <f t="shared" si="27"/>
        <v>22.5</v>
      </c>
    </row>
    <row r="868" spans="1:16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26"/>
        <v>18</v>
      </c>
      <c r="P868">
        <f t="shared" si="27"/>
        <v>58.18</v>
      </c>
    </row>
    <row r="869" spans="1:16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26"/>
        <v>24</v>
      </c>
      <c r="P869">
        <f t="shared" si="27"/>
        <v>109.18</v>
      </c>
    </row>
    <row r="870" spans="1:16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26"/>
        <v>0</v>
      </c>
      <c r="P870">
        <f t="shared" si="27"/>
        <v>50</v>
      </c>
    </row>
    <row r="871" spans="1:16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26"/>
        <v>12</v>
      </c>
      <c r="P871">
        <f t="shared" si="27"/>
        <v>346.67</v>
      </c>
    </row>
    <row r="872" spans="1:16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26"/>
        <v>0</v>
      </c>
      <c r="P872">
        <f t="shared" si="27"/>
        <v>12.4</v>
      </c>
    </row>
    <row r="873" spans="1:16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26"/>
        <v>5</v>
      </c>
      <c r="P873">
        <f t="shared" si="27"/>
        <v>27.08</v>
      </c>
    </row>
    <row r="874" spans="1:16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26"/>
        <v>1</v>
      </c>
      <c r="P874">
        <f t="shared" si="27"/>
        <v>32.5</v>
      </c>
    </row>
    <row r="875" spans="1:16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26"/>
        <v>1</v>
      </c>
      <c r="P875">
        <f t="shared" si="27"/>
        <v>9</v>
      </c>
    </row>
    <row r="876" spans="1:16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26"/>
        <v>24</v>
      </c>
      <c r="P876">
        <f t="shared" si="27"/>
        <v>34.76</v>
      </c>
    </row>
    <row r="877" spans="1:16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26"/>
        <v>0</v>
      </c>
      <c r="P877">
        <f t="shared" si="27"/>
        <v>0</v>
      </c>
    </row>
    <row r="878" spans="1:16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26"/>
        <v>41</v>
      </c>
      <c r="P878">
        <f t="shared" si="27"/>
        <v>28.58</v>
      </c>
    </row>
    <row r="879" spans="1:16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26"/>
        <v>68</v>
      </c>
      <c r="P879">
        <f t="shared" si="27"/>
        <v>46.59</v>
      </c>
    </row>
    <row r="880" spans="1:16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26"/>
        <v>1</v>
      </c>
      <c r="P880">
        <f t="shared" si="27"/>
        <v>32.5</v>
      </c>
    </row>
    <row r="881" spans="1:16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26"/>
        <v>31</v>
      </c>
      <c r="P881">
        <f t="shared" si="27"/>
        <v>21.47</v>
      </c>
    </row>
    <row r="882" spans="1:16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26"/>
        <v>3</v>
      </c>
      <c r="P882">
        <f t="shared" si="27"/>
        <v>14.13</v>
      </c>
    </row>
    <row r="883" spans="1:16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26"/>
        <v>1</v>
      </c>
      <c r="P883">
        <f t="shared" si="27"/>
        <v>30</v>
      </c>
    </row>
    <row r="884" spans="1:16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26"/>
        <v>20</v>
      </c>
      <c r="P884">
        <f t="shared" si="27"/>
        <v>21.57</v>
      </c>
    </row>
    <row r="885" spans="1:16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26"/>
        <v>40</v>
      </c>
      <c r="P885">
        <f t="shared" si="27"/>
        <v>83.38</v>
      </c>
    </row>
    <row r="886" spans="1:16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26"/>
        <v>1</v>
      </c>
      <c r="P886">
        <f t="shared" si="27"/>
        <v>10</v>
      </c>
    </row>
    <row r="887" spans="1:16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26"/>
        <v>75</v>
      </c>
      <c r="P887">
        <f t="shared" si="27"/>
        <v>35.71</v>
      </c>
    </row>
    <row r="888" spans="1:16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26"/>
        <v>41</v>
      </c>
      <c r="P888">
        <f t="shared" si="27"/>
        <v>29.29</v>
      </c>
    </row>
    <row r="889" spans="1:16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26"/>
        <v>0</v>
      </c>
      <c r="P889">
        <f t="shared" si="27"/>
        <v>0</v>
      </c>
    </row>
    <row r="890" spans="1:16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26"/>
        <v>7</v>
      </c>
      <c r="P890">
        <f t="shared" si="27"/>
        <v>18</v>
      </c>
    </row>
    <row r="891" spans="1:16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26"/>
        <v>9</v>
      </c>
      <c r="P891">
        <f t="shared" si="27"/>
        <v>73.760000000000005</v>
      </c>
    </row>
    <row r="892" spans="1:16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26"/>
        <v>4</v>
      </c>
      <c r="P892">
        <f t="shared" si="27"/>
        <v>31.25</v>
      </c>
    </row>
    <row r="893" spans="1:16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26"/>
        <v>3</v>
      </c>
      <c r="P893">
        <f t="shared" si="27"/>
        <v>28.89</v>
      </c>
    </row>
    <row r="894" spans="1:16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26"/>
        <v>41</v>
      </c>
      <c r="P894">
        <f t="shared" si="27"/>
        <v>143.82</v>
      </c>
    </row>
    <row r="895" spans="1:16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26"/>
        <v>10</v>
      </c>
      <c r="P895">
        <f t="shared" si="27"/>
        <v>40</v>
      </c>
    </row>
    <row r="896" spans="1:16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26"/>
        <v>39</v>
      </c>
      <c r="P896">
        <f t="shared" si="27"/>
        <v>147.81</v>
      </c>
    </row>
    <row r="897" spans="1:16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26"/>
        <v>2</v>
      </c>
      <c r="P897">
        <f t="shared" si="27"/>
        <v>27.86</v>
      </c>
    </row>
    <row r="898" spans="1:16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26"/>
        <v>40</v>
      </c>
      <c r="P898">
        <f t="shared" si="27"/>
        <v>44.44</v>
      </c>
    </row>
    <row r="899" spans="1:16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28">ROUND(E899/D899*100,0)</f>
        <v>0</v>
      </c>
      <c r="P899">
        <f t="shared" ref="P899:P962" si="29">IFERROR(ROUND(E899/L899,2),0)</f>
        <v>0</v>
      </c>
    </row>
    <row r="900" spans="1:16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28"/>
        <v>3</v>
      </c>
      <c r="P900">
        <f t="shared" si="29"/>
        <v>35</v>
      </c>
    </row>
    <row r="901" spans="1:16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28"/>
        <v>37</v>
      </c>
      <c r="P901">
        <f t="shared" si="29"/>
        <v>35</v>
      </c>
    </row>
    <row r="902" spans="1:16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28"/>
        <v>0</v>
      </c>
      <c r="P902">
        <f t="shared" si="29"/>
        <v>10.5</v>
      </c>
    </row>
    <row r="903" spans="1:16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28"/>
        <v>0</v>
      </c>
      <c r="P903">
        <f t="shared" si="29"/>
        <v>0</v>
      </c>
    </row>
    <row r="904" spans="1:16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28"/>
        <v>0</v>
      </c>
      <c r="P904">
        <f t="shared" si="29"/>
        <v>30</v>
      </c>
    </row>
    <row r="905" spans="1:16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28"/>
        <v>3</v>
      </c>
      <c r="P905">
        <f t="shared" si="29"/>
        <v>40</v>
      </c>
    </row>
    <row r="906" spans="1:16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28"/>
        <v>0</v>
      </c>
      <c r="P906">
        <f t="shared" si="29"/>
        <v>50.33</v>
      </c>
    </row>
    <row r="907" spans="1:16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28"/>
        <v>3</v>
      </c>
      <c r="P907">
        <f t="shared" si="29"/>
        <v>32.67</v>
      </c>
    </row>
    <row r="908" spans="1:16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28"/>
        <v>0</v>
      </c>
      <c r="P908">
        <f t="shared" si="29"/>
        <v>0</v>
      </c>
    </row>
    <row r="909" spans="1:16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28"/>
        <v>0</v>
      </c>
      <c r="P909">
        <f t="shared" si="29"/>
        <v>0</v>
      </c>
    </row>
    <row r="910" spans="1:16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28"/>
        <v>0</v>
      </c>
      <c r="P910">
        <f t="shared" si="29"/>
        <v>0</v>
      </c>
    </row>
    <row r="911" spans="1:16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28"/>
        <v>3</v>
      </c>
      <c r="P911">
        <f t="shared" si="29"/>
        <v>65</v>
      </c>
    </row>
    <row r="912" spans="1:16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28"/>
        <v>22</v>
      </c>
      <c r="P912">
        <f t="shared" si="29"/>
        <v>24.6</v>
      </c>
    </row>
    <row r="913" spans="1:16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28"/>
        <v>0</v>
      </c>
      <c r="P913">
        <f t="shared" si="29"/>
        <v>0</v>
      </c>
    </row>
    <row r="914" spans="1:16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28"/>
        <v>1</v>
      </c>
      <c r="P914">
        <f t="shared" si="29"/>
        <v>15</v>
      </c>
    </row>
    <row r="915" spans="1:16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28"/>
        <v>7</v>
      </c>
      <c r="P915">
        <f t="shared" si="29"/>
        <v>82.58</v>
      </c>
    </row>
    <row r="916" spans="1:16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28"/>
        <v>0</v>
      </c>
      <c r="P916">
        <f t="shared" si="29"/>
        <v>0</v>
      </c>
    </row>
    <row r="917" spans="1:16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28"/>
        <v>6</v>
      </c>
      <c r="P917">
        <f t="shared" si="29"/>
        <v>41.67</v>
      </c>
    </row>
    <row r="918" spans="1:16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28"/>
        <v>0</v>
      </c>
      <c r="P918">
        <f t="shared" si="29"/>
        <v>0</v>
      </c>
    </row>
    <row r="919" spans="1:16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28"/>
        <v>1</v>
      </c>
      <c r="P919">
        <f t="shared" si="29"/>
        <v>30</v>
      </c>
    </row>
    <row r="920" spans="1:16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28"/>
        <v>5</v>
      </c>
      <c r="P920">
        <f t="shared" si="29"/>
        <v>19.600000000000001</v>
      </c>
    </row>
    <row r="921" spans="1:16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28"/>
        <v>1</v>
      </c>
      <c r="P921">
        <f t="shared" si="29"/>
        <v>100</v>
      </c>
    </row>
    <row r="922" spans="1:16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28"/>
        <v>0</v>
      </c>
      <c r="P922">
        <f t="shared" si="29"/>
        <v>0</v>
      </c>
    </row>
    <row r="923" spans="1:16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28"/>
        <v>31</v>
      </c>
      <c r="P923">
        <f t="shared" si="29"/>
        <v>231.75</v>
      </c>
    </row>
    <row r="924" spans="1:16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28"/>
        <v>21</v>
      </c>
      <c r="P924">
        <f t="shared" si="29"/>
        <v>189.33</v>
      </c>
    </row>
    <row r="925" spans="1:16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28"/>
        <v>2</v>
      </c>
      <c r="P925">
        <f t="shared" si="29"/>
        <v>55</v>
      </c>
    </row>
    <row r="926" spans="1:16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28"/>
        <v>11</v>
      </c>
      <c r="P926">
        <f t="shared" si="29"/>
        <v>21.8</v>
      </c>
    </row>
    <row r="927" spans="1:16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28"/>
        <v>3</v>
      </c>
      <c r="P927">
        <f t="shared" si="29"/>
        <v>32</v>
      </c>
    </row>
    <row r="928" spans="1:16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28"/>
        <v>0</v>
      </c>
      <c r="P928">
        <f t="shared" si="29"/>
        <v>0</v>
      </c>
    </row>
    <row r="929" spans="1:16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28"/>
        <v>0</v>
      </c>
      <c r="P929">
        <f t="shared" si="29"/>
        <v>0</v>
      </c>
    </row>
    <row r="930" spans="1:16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28"/>
        <v>11</v>
      </c>
      <c r="P930">
        <f t="shared" si="29"/>
        <v>56.25</v>
      </c>
    </row>
    <row r="931" spans="1:16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28"/>
        <v>0</v>
      </c>
      <c r="P931">
        <f t="shared" si="29"/>
        <v>0</v>
      </c>
    </row>
    <row r="932" spans="1:16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28"/>
        <v>38</v>
      </c>
      <c r="P932">
        <f t="shared" si="29"/>
        <v>69</v>
      </c>
    </row>
    <row r="933" spans="1:16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28"/>
        <v>7</v>
      </c>
      <c r="P933">
        <f t="shared" si="29"/>
        <v>18.71</v>
      </c>
    </row>
    <row r="934" spans="1:16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28"/>
        <v>15</v>
      </c>
      <c r="P934">
        <f t="shared" si="29"/>
        <v>46.03</v>
      </c>
    </row>
    <row r="935" spans="1:16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28"/>
        <v>6</v>
      </c>
      <c r="P935">
        <f t="shared" si="29"/>
        <v>60</v>
      </c>
    </row>
    <row r="936" spans="1:16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28"/>
        <v>30</v>
      </c>
      <c r="P936">
        <f t="shared" si="29"/>
        <v>50.67</v>
      </c>
    </row>
    <row r="937" spans="1:16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28"/>
        <v>1</v>
      </c>
      <c r="P937">
        <f t="shared" si="29"/>
        <v>25</v>
      </c>
    </row>
    <row r="938" spans="1:16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28"/>
        <v>0</v>
      </c>
      <c r="P938">
        <f t="shared" si="29"/>
        <v>0</v>
      </c>
    </row>
    <row r="939" spans="1:16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28"/>
        <v>1</v>
      </c>
      <c r="P939">
        <f t="shared" si="29"/>
        <v>20</v>
      </c>
    </row>
    <row r="940" spans="1:16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28"/>
        <v>0</v>
      </c>
      <c r="P940">
        <f t="shared" si="29"/>
        <v>25</v>
      </c>
    </row>
    <row r="941" spans="1:16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28"/>
        <v>1</v>
      </c>
      <c r="P941">
        <f t="shared" si="29"/>
        <v>20</v>
      </c>
    </row>
    <row r="942" spans="1:16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28"/>
        <v>17</v>
      </c>
      <c r="P942">
        <f t="shared" si="29"/>
        <v>110.29</v>
      </c>
    </row>
    <row r="943" spans="1:16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28"/>
        <v>2</v>
      </c>
      <c r="P943">
        <f t="shared" si="29"/>
        <v>37.450000000000003</v>
      </c>
    </row>
    <row r="944" spans="1:16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28"/>
        <v>9</v>
      </c>
      <c r="P944">
        <f t="shared" si="29"/>
        <v>41.75</v>
      </c>
    </row>
    <row r="945" spans="1:16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28"/>
        <v>10</v>
      </c>
      <c r="P945">
        <f t="shared" si="29"/>
        <v>24.08</v>
      </c>
    </row>
    <row r="946" spans="1:16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28"/>
        <v>13</v>
      </c>
      <c r="P946">
        <f t="shared" si="29"/>
        <v>69.41</v>
      </c>
    </row>
    <row r="947" spans="1:16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28"/>
        <v>2</v>
      </c>
      <c r="P947">
        <f t="shared" si="29"/>
        <v>155.25</v>
      </c>
    </row>
    <row r="948" spans="1:16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28"/>
        <v>2</v>
      </c>
      <c r="P948">
        <f t="shared" si="29"/>
        <v>57.2</v>
      </c>
    </row>
    <row r="949" spans="1:16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28"/>
        <v>0</v>
      </c>
      <c r="P949">
        <f t="shared" si="29"/>
        <v>0</v>
      </c>
    </row>
    <row r="950" spans="1:16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28"/>
        <v>12</v>
      </c>
      <c r="P950">
        <f t="shared" si="29"/>
        <v>60</v>
      </c>
    </row>
    <row r="951" spans="1:16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28"/>
        <v>1</v>
      </c>
      <c r="P951">
        <f t="shared" si="29"/>
        <v>39</v>
      </c>
    </row>
    <row r="952" spans="1:16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28"/>
        <v>28</v>
      </c>
      <c r="P952">
        <f t="shared" si="29"/>
        <v>58.42</v>
      </c>
    </row>
    <row r="953" spans="1:16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28"/>
        <v>38</v>
      </c>
      <c r="P953">
        <f t="shared" si="29"/>
        <v>158.63999999999999</v>
      </c>
    </row>
    <row r="954" spans="1:16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28"/>
        <v>40</v>
      </c>
      <c r="P954">
        <f t="shared" si="29"/>
        <v>99.86</v>
      </c>
    </row>
    <row r="955" spans="1:16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28"/>
        <v>1</v>
      </c>
      <c r="P955">
        <f t="shared" si="29"/>
        <v>25.2</v>
      </c>
    </row>
    <row r="956" spans="1:16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28"/>
        <v>43</v>
      </c>
      <c r="P956">
        <f t="shared" si="29"/>
        <v>89.19</v>
      </c>
    </row>
    <row r="957" spans="1:16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28"/>
        <v>6</v>
      </c>
      <c r="P957">
        <f t="shared" si="29"/>
        <v>182.62</v>
      </c>
    </row>
    <row r="958" spans="1:16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28"/>
        <v>2</v>
      </c>
      <c r="P958">
        <f t="shared" si="29"/>
        <v>50.65</v>
      </c>
    </row>
    <row r="959" spans="1:16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28"/>
        <v>2</v>
      </c>
      <c r="P959">
        <f t="shared" si="29"/>
        <v>33.29</v>
      </c>
    </row>
    <row r="960" spans="1:16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28"/>
        <v>11</v>
      </c>
      <c r="P960">
        <f t="shared" si="29"/>
        <v>51.82</v>
      </c>
    </row>
    <row r="961" spans="1:16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28"/>
        <v>39</v>
      </c>
      <c r="P961">
        <f t="shared" si="29"/>
        <v>113.63</v>
      </c>
    </row>
    <row r="962" spans="1:16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28"/>
        <v>46</v>
      </c>
      <c r="P962">
        <f t="shared" si="29"/>
        <v>136.46</v>
      </c>
    </row>
    <row r="963" spans="1:16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30">ROUND(E963/D963*100,0)</f>
        <v>42</v>
      </c>
      <c r="P963">
        <f t="shared" ref="P963:P1026" si="31">IFERROR(ROUND(E963/L963,2),0)</f>
        <v>364.35</v>
      </c>
    </row>
    <row r="964" spans="1:16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30"/>
        <v>28</v>
      </c>
      <c r="P964">
        <f t="shared" si="31"/>
        <v>19.239999999999998</v>
      </c>
    </row>
    <row r="965" spans="1:16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30"/>
        <v>1</v>
      </c>
      <c r="P965">
        <f t="shared" si="31"/>
        <v>41.89</v>
      </c>
    </row>
    <row r="966" spans="1:16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30"/>
        <v>1</v>
      </c>
      <c r="P966">
        <f t="shared" si="31"/>
        <v>30.31</v>
      </c>
    </row>
    <row r="967" spans="1:16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30"/>
        <v>1</v>
      </c>
      <c r="P967">
        <f t="shared" si="31"/>
        <v>49.67</v>
      </c>
    </row>
    <row r="968" spans="1:16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30"/>
        <v>15</v>
      </c>
      <c r="P968">
        <f t="shared" si="31"/>
        <v>59.2</v>
      </c>
    </row>
    <row r="969" spans="1:16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30"/>
        <v>18</v>
      </c>
      <c r="P969">
        <f t="shared" si="31"/>
        <v>43.98</v>
      </c>
    </row>
    <row r="970" spans="1:16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30"/>
        <v>1</v>
      </c>
      <c r="P970">
        <f t="shared" si="31"/>
        <v>26.5</v>
      </c>
    </row>
    <row r="971" spans="1:16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30"/>
        <v>47</v>
      </c>
      <c r="P971">
        <f t="shared" si="31"/>
        <v>1272.73</v>
      </c>
    </row>
    <row r="972" spans="1:16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30"/>
        <v>46</v>
      </c>
      <c r="P972">
        <f t="shared" si="31"/>
        <v>164</v>
      </c>
    </row>
    <row r="973" spans="1:16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30"/>
        <v>0</v>
      </c>
      <c r="P973">
        <f t="shared" si="31"/>
        <v>45.2</v>
      </c>
    </row>
    <row r="974" spans="1:16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30"/>
        <v>35</v>
      </c>
      <c r="P974">
        <f t="shared" si="31"/>
        <v>153.88999999999999</v>
      </c>
    </row>
    <row r="975" spans="1:16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30"/>
        <v>2</v>
      </c>
      <c r="P975">
        <f t="shared" si="31"/>
        <v>51.38</v>
      </c>
    </row>
    <row r="976" spans="1:16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30"/>
        <v>1</v>
      </c>
      <c r="P976">
        <f t="shared" si="31"/>
        <v>93.33</v>
      </c>
    </row>
    <row r="977" spans="1:16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30"/>
        <v>3</v>
      </c>
      <c r="P977">
        <f t="shared" si="31"/>
        <v>108.63</v>
      </c>
    </row>
    <row r="978" spans="1:16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30"/>
        <v>2</v>
      </c>
      <c r="P978">
        <f t="shared" si="31"/>
        <v>160.5</v>
      </c>
    </row>
    <row r="979" spans="1:16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30"/>
        <v>34</v>
      </c>
      <c r="P979">
        <f t="shared" si="31"/>
        <v>75.75</v>
      </c>
    </row>
    <row r="980" spans="1:16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30"/>
        <v>56</v>
      </c>
      <c r="P980">
        <f t="shared" si="31"/>
        <v>790.84</v>
      </c>
    </row>
    <row r="981" spans="1:16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30"/>
        <v>83</v>
      </c>
      <c r="P981">
        <f t="shared" si="31"/>
        <v>301.94</v>
      </c>
    </row>
    <row r="982" spans="1:16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30"/>
        <v>15</v>
      </c>
      <c r="P982">
        <f t="shared" si="31"/>
        <v>47.94</v>
      </c>
    </row>
    <row r="983" spans="1:16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30"/>
        <v>0</v>
      </c>
      <c r="P983">
        <f t="shared" si="31"/>
        <v>2.75</v>
      </c>
    </row>
    <row r="984" spans="1:16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30"/>
        <v>0</v>
      </c>
      <c r="P984">
        <f t="shared" si="31"/>
        <v>1</v>
      </c>
    </row>
    <row r="985" spans="1:16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30"/>
        <v>30</v>
      </c>
      <c r="P985">
        <f t="shared" si="31"/>
        <v>171.79</v>
      </c>
    </row>
    <row r="986" spans="1:16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30"/>
        <v>1</v>
      </c>
      <c r="P986">
        <f t="shared" si="31"/>
        <v>35.33</v>
      </c>
    </row>
    <row r="987" spans="1:16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30"/>
        <v>6</v>
      </c>
      <c r="P987">
        <f t="shared" si="31"/>
        <v>82.09</v>
      </c>
    </row>
    <row r="988" spans="1:16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30"/>
        <v>13</v>
      </c>
      <c r="P988">
        <f t="shared" si="31"/>
        <v>110.87</v>
      </c>
    </row>
    <row r="989" spans="1:16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30"/>
        <v>13</v>
      </c>
      <c r="P989">
        <f t="shared" si="31"/>
        <v>161.22</v>
      </c>
    </row>
    <row r="990" spans="1:16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30"/>
        <v>0</v>
      </c>
      <c r="P990">
        <f t="shared" si="31"/>
        <v>0</v>
      </c>
    </row>
    <row r="991" spans="1:16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30"/>
        <v>17</v>
      </c>
      <c r="P991">
        <f t="shared" si="31"/>
        <v>52.41</v>
      </c>
    </row>
    <row r="992" spans="1:16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30"/>
        <v>0</v>
      </c>
      <c r="P992">
        <f t="shared" si="31"/>
        <v>13</v>
      </c>
    </row>
    <row r="993" spans="1:16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30"/>
        <v>4</v>
      </c>
      <c r="P993">
        <f t="shared" si="31"/>
        <v>30.29</v>
      </c>
    </row>
    <row r="994" spans="1:16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30"/>
        <v>0</v>
      </c>
      <c r="P994">
        <f t="shared" si="31"/>
        <v>116.75</v>
      </c>
    </row>
    <row r="995" spans="1:16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30"/>
        <v>25</v>
      </c>
      <c r="P995">
        <f t="shared" si="31"/>
        <v>89.6</v>
      </c>
    </row>
    <row r="996" spans="1:16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30"/>
        <v>2</v>
      </c>
      <c r="P996">
        <f t="shared" si="31"/>
        <v>424.45</v>
      </c>
    </row>
    <row r="997" spans="1:16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30"/>
        <v>7</v>
      </c>
      <c r="P997">
        <f t="shared" si="31"/>
        <v>80.67</v>
      </c>
    </row>
    <row r="998" spans="1:16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30"/>
        <v>2</v>
      </c>
      <c r="P998">
        <f t="shared" si="31"/>
        <v>13</v>
      </c>
    </row>
    <row r="999" spans="1:16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30"/>
        <v>1</v>
      </c>
      <c r="P999">
        <f t="shared" si="31"/>
        <v>8.1300000000000008</v>
      </c>
    </row>
    <row r="1000" spans="1:16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30"/>
        <v>59</v>
      </c>
      <c r="P1000">
        <f t="shared" si="31"/>
        <v>153.43</v>
      </c>
    </row>
    <row r="1001" spans="1:16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30"/>
        <v>8</v>
      </c>
      <c r="P1001">
        <f t="shared" si="31"/>
        <v>292.08</v>
      </c>
    </row>
    <row r="1002" spans="1:16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30"/>
        <v>2</v>
      </c>
      <c r="P1002">
        <f t="shared" si="31"/>
        <v>3304</v>
      </c>
    </row>
    <row r="1003" spans="1:16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30"/>
        <v>104</v>
      </c>
      <c r="P1003">
        <f t="shared" si="31"/>
        <v>1300</v>
      </c>
    </row>
    <row r="1004" spans="1:16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30"/>
        <v>30</v>
      </c>
      <c r="P1004">
        <f t="shared" si="31"/>
        <v>134.55000000000001</v>
      </c>
    </row>
    <row r="1005" spans="1:16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30"/>
        <v>16</v>
      </c>
      <c r="P1005">
        <f t="shared" si="31"/>
        <v>214.07</v>
      </c>
    </row>
    <row r="1006" spans="1:16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30"/>
        <v>82</v>
      </c>
      <c r="P1006">
        <f t="shared" si="31"/>
        <v>216.34</v>
      </c>
    </row>
    <row r="1007" spans="1:16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30"/>
        <v>75</v>
      </c>
      <c r="P1007">
        <f t="shared" si="31"/>
        <v>932.31</v>
      </c>
    </row>
    <row r="1008" spans="1:16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30"/>
        <v>6</v>
      </c>
      <c r="P1008">
        <f t="shared" si="31"/>
        <v>29.25</v>
      </c>
    </row>
    <row r="1009" spans="1:16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30"/>
        <v>44</v>
      </c>
      <c r="P1009">
        <f t="shared" si="31"/>
        <v>174.95</v>
      </c>
    </row>
    <row r="1010" spans="1:16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30"/>
        <v>0</v>
      </c>
      <c r="P1010">
        <f t="shared" si="31"/>
        <v>250</v>
      </c>
    </row>
    <row r="1011" spans="1:16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30"/>
        <v>13</v>
      </c>
      <c r="P1011">
        <f t="shared" si="31"/>
        <v>65</v>
      </c>
    </row>
    <row r="1012" spans="1:16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30"/>
        <v>0</v>
      </c>
      <c r="P1012">
        <f t="shared" si="31"/>
        <v>55</v>
      </c>
    </row>
    <row r="1013" spans="1:16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30"/>
        <v>0</v>
      </c>
      <c r="P1013">
        <f t="shared" si="31"/>
        <v>75</v>
      </c>
    </row>
    <row r="1014" spans="1:16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30"/>
        <v>21535</v>
      </c>
      <c r="P1014">
        <f t="shared" si="31"/>
        <v>1389.36</v>
      </c>
    </row>
    <row r="1015" spans="1:16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30"/>
        <v>35</v>
      </c>
      <c r="P1015">
        <f t="shared" si="31"/>
        <v>95.91</v>
      </c>
    </row>
    <row r="1016" spans="1:16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30"/>
        <v>31</v>
      </c>
      <c r="P1016">
        <f t="shared" si="31"/>
        <v>191.25</v>
      </c>
    </row>
    <row r="1017" spans="1:16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30"/>
        <v>3</v>
      </c>
      <c r="P1017">
        <f t="shared" si="31"/>
        <v>40</v>
      </c>
    </row>
    <row r="1018" spans="1:16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30"/>
        <v>3</v>
      </c>
      <c r="P1018">
        <f t="shared" si="31"/>
        <v>74.790000000000006</v>
      </c>
    </row>
    <row r="1019" spans="1:16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30"/>
        <v>23</v>
      </c>
      <c r="P1019">
        <f t="shared" si="31"/>
        <v>161.12</v>
      </c>
    </row>
    <row r="1020" spans="1:16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30"/>
        <v>3</v>
      </c>
      <c r="P1020">
        <f t="shared" si="31"/>
        <v>88.71</v>
      </c>
    </row>
    <row r="1021" spans="1:16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30"/>
        <v>47</v>
      </c>
      <c r="P1021">
        <f t="shared" si="31"/>
        <v>53.25</v>
      </c>
    </row>
    <row r="1022" spans="1:16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30"/>
        <v>206</v>
      </c>
      <c r="P1022">
        <f t="shared" si="31"/>
        <v>106.2</v>
      </c>
    </row>
    <row r="1023" spans="1:16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30"/>
        <v>352</v>
      </c>
      <c r="P1023">
        <f t="shared" si="31"/>
        <v>22.08</v>
      </c>
    </row>
    <row r="1024" spans="1:16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30"/>
        <v>115</v>
      </c>
      <c r="P1024">
        <f t="shared" si="31"/>
        <v>31.05</v>
      </c>
    </row>
    <row r="1025" spans="1:16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30"/>
        <v>237</v>
      </c>
      <c r="P1025">
        <f t="shared" si="31"/>
        <v>36.21</v>
      </c>
    </row>
    <row r="1026" spans="1:16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30"/>
        <v>119</v>
      </c>
      <c r="P1026">
        <f t="shared" si="31"/>
        <v>388.98</v>
      </c>
    </row>
    <row r="1027" spans="1:16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32">ROUND(E1027/D1027*100,0)</f>
        <v>110</v>
      </c>
      <c r="P1027">
        <f t="shared" ref="P1027:P1090" si="33">IFERROR(ROUND(E1027/L1027,2),0)</f>
        <v>71.849999999999994</v>
      </c>
    </row>
    <row r="1028" spans="1:16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32"/>
        <v>100</v>
      </c>
      <c r="P1028">
        <f t="shared" si="33"/>
        <v>57.38</v>
      </c>
    </row>
    <row r="1029" spans="1:16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32"/>
        <v>103</v>
      </c>
      <c r="P1029">
        <f t="shared" si="33"/>
        <v>69.67</v>
      </c>
    </row>
    <row r="1030" spans="1:16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32"/>
        <v>117</v>
      </c>
      <c r="P1030">
        <f t="shared" si="33"/>
        <v>45.99</v>
      </c>
    </row>
    <row r="1031" spans="1:16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32"/>
        <v>112</v>
      </c>
      <c r="P1031">
        <f t="shared" si="33"/>
        <v>79.260000000000005</v>
      </c>
    </row>
    <row r="1032" spans="1:16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32"/>
        <v>342</v>
      </c>
      <c r="P1032">
        <f t="shared" si="33"/>
        <v>43.03</v>
      </c>
    </row>
    <row r="1033" spans="1:16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32"/>
        <v>107</v>
      </c>
      <c r="P1033">
        <f t="shared" si="33"/>
        <v>108.48</v>
      </c>
    </row>
    <row r="1034" spans="1:16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32"/>
        <v>108</v>
      </c>
      <c r="P1034">
        <f t="shared" si="33"/>
        <v>61.03</v>
      </c>
    </row>
    <row r="1035" spans="1:16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32"/>
        <v>103</v>
      </c>
      <c r="P1035">
        <f t="shared" si="33"/>
        <v>50.59</v>
      </c>
    </row>
    <row r="1036" spans="1:16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32"/>
        <v>130</v>
      </c>
      <c r="P1036">
        <f t="shared" si="33"/>
        <v>39.159999999999997</v>
      </c>
    </row>
    <row r="1037" spans="1:16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32"/>
        <v>108</v>
      </c>
      <c r="P1037">
        <f t="shared" si="33"/>
        <v>65.16</v>
      </c>
    </row>
    <row r="1038" spans="1:16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32"/>
        <v>112</v>
      </c>
      <c r="P1038">
        <f t="shared" si="33"/>
        <v>23.96</v>
      </c>
    </row>
    <row r="1039" spans="1:16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32"/>
        <v>102</v>
      </c>
      <c r="P1039">
        <f t="shared" si="33"/>
        <v>48.62</v>
      </c>
    </row>
    <row r="1040" spans="1:16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32"/>
        <v>145</v>
      </c>
      <c r="P1040">
        <f t="shared" si="33"/>
        <v>35.74</v>
      </c>
    </row>
    <row r="1041" spans="1:16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32"/>
        <v>128</v>
      </c>
      <c r="P1041">
        <f t="shared" si="33"/>
        <v>21.37</v>
      </c>
    </row>
    <row r="1042" spans="1:16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32"/>
        <v>0</v>
      </c>
      <c r="P1042">
        <f t="shared" si="33"/>
        <v>250</v>
      </c>
    </row>
    <row r="1043" spans="1:16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32"/>
        <v>0</v>
      </c>
      <c r="P1043">
        <f t="shared" si="33"/>
        <v>0</v>
      </c>
    </row>
    <row r="1044" spans="1:16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32"/>
        <v>2</v>
      </c>
      <c r="P1044">
        <f t="shared" si="33"/>
        <v>10</v>
      </c>
    </row>
    <row r="1045" spans="1:16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32"/>
        <v>9</v>
      </c>
      <c r="P1045">
        <f t="shared" si="33"/>
        <v>29.24</v>
      </c>
    </row>
    <row r="1046" spans="1:16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32"/>
        <v>0</v>
      </c>
      <c r="P1046">
        <f t="shared" si="33"/>
        <v>3</v>
      </c>
    </row>
    <row r="1047" spans="1:16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32"/>
        <v>3</v>
      </c>
      <c r="P1047">
        <f t="shared" si="33"/>
        <v>33.25</v>
      </c>
    </row>
    <row r="1048" spans="1:16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32"/>
        <v>0</v>
      </c>
      <c r="P1048">
        <f t="shared" si="33"/>
        <v>0</v>
      </c>
    </row>
    <row r="1049" spans="1:16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32"/>
        <v>0</v>
      </c>
      <c r="P1049">
        <f t="shared" si="33"/>
        <v>1</v>
      </c>
    </row>
    <row r="1050" spans="1:16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32"/>
        <v>1</v>
      </c>
      <c r="P1050">
        <f t="shared" si="33"/>
        <v>53</v>
      </c>
    </row>
    <row r="1051" spans="1:16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32"/>
        <v>0</v>
      </c>
      <c r="P1051">
        <f t="shared" si="33"/>
        <v>0</v>
      </c>
    </row>
    <row r="1052" spans="1:16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32"/>
        <v>0</v>
      </c>
      <c r="P1052">
        <f t="shared" si="33"/>
        <v>0</v>
      </c>
    </row>
    <row r="1053" spans="1:16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32"/>
        <v>0</v>
      </c>
      <c r="P1053">
        <f t="shared" si="33"/>
        <v>0</v>
      </c>
    </row>
    <row r="1054" spans="1:16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32"/>
        <v>0</v>
      </c>
      <c r="P1054">
        <f t="shared" si="33"/>
        <v>0</v>
      </c>
    </row>
    <row r="1055" spans="1:16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32"/>
        <v>1</v>
      </c>
      <c r="P1055">
        <f t="shared" si="33"/>
        <v>15</v>
      </c>
    </row>
    <row r="1056" spans="1:16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32"/>
        <v>0</v>
      </c>
      <c r="P1056">
        <f t="shared" si="33"/>
        <v>0</v>
      </c>
    </row>
    <row r="1057" spans="1:16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32"/>
        <v>0</v>
      </c>
      <c r="P1057">
        <f t="shared" si="33"/>
        <v>0</v>
      </c>
    </row>
    <row r="1058" spans="1:16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32"/>
        <v>0</v>
      </c>
      <c r="P1058">
        <f t="shared" si="33"/>
        <v>0</v>
      </c>
    </row>
    <row r="1059" spans="1:16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32"/>
        <v>0</v>
      </c>
      <c r="P1059">
        <f t="shared" si="33"/>
        <v>0</v>
      </c>
    </row>
    <row r="1060" spans="1:16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32"/>
        <v>0</v>
      </c>
      <c r="P1060">
        <f t="shared" si="33"/>
        <v>0</v>
      </c>
    </row>
    <row r="1061" spans="1:16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32"/>
        <v>0</v>
      </c>
      <c r="P1061">
        <f t="shared" si="33"/>
        <v>0</v>
      </c>
    </row>
    <row r="1062" spans="1:16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32"/>
        <v>1</v>
      </c>
      <c r="P1062">
        <f t="shared" si="33"/>
        <v>50</v>
      </c>
    </row>
    <row r="1063" spans="1:16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32"/>
        <v>0</v>
      </c>
      <c r="P1063">
        <f t="shared" si="33"/>
        <v>0</v>
      </c>
    </row>
    <row r="1064" spans="1:16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32"/>
        <v>95</v>
      </c>
      <c r="P1064">
        <f t="shared" si="33"/>
        <v>47.5</v>
      </c>
    </row>
    <row r="1065" spans="1:16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32"/>
        <v>0</v>
      </c>
      <c r="P1065">
        <f t="shared" si="33"/>
        <v>0</v>
      </c>
    </row>
    <row r="1066" spans="1:16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32"/>
        <v>9</v>
      </c>
      <c r="P1066">
        <f t="shared" si="33"/>
        <v>65.67</v>
      </c>
    </row>
    <row r="1067" spans="1:16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32"/>
        <v>3</v>
      </c>
      <c r="P1067">
        <f t="shared" si="33"/>
        <v>16.2</v>
      </c>
    </row>
    <row r="1068" spans="1:16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32"/>
        <v>3</v>
      </c>
      <c r="P1068">
        <f t="shared" si="33"/>
        <v>34.130000000000003</v>
      </c>
    </row>
    <row r="1069" spans="1:16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32"/>
        <v>26</v>
      </c>
      <c r="P1069">
        <f t="shared" si="33"/>
        <v>13</v>
      </c>
    </row>
    <row r="1070" spans="1:16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32"/>
        <v>0</v>
      </c>
      <c r="P1070">
        <f t="shared" si="33"/>
        <v>11.25</v>
      </c>
    </row>
    <row r="1071" spans="1:16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32"/>
        <v>39</v>
      </c>
      <c r="P1071">
        <f t="shared" si="33"/>
        <v>40.479999999999997</v>
      </c>
    </row>
    <row r="1072" spans="1:16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32"/>
        <v>1</v>
      </c>
      <c r="P1072">
        <f t="shared" si="33"/>
        <v>35</v>
      </c>
    </row>
    <row r="1073" spans="1:16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32"/>
        <v>0</v>
      </c>
      <c r="P1073">
        <f t="shared" si="33"/>
        <v>0</v>
      </c>
    </row>
    <row r="1074" spans="1:16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32"/>
        <v>0</v>
      </c>
      <c r="P1074">
        <f t="shared" si="33"/>
        <v>12.75</v>
      </c>
    </row>
    <row r="1075" spans="1:16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32"/>
        <v>1</v>
      </c>
      <c r="P1075">
        <f t="shared" si="33"/>
        <v>10</v>
      </c>
    </row>
    <row r="1076" spans="1:16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32"/>
        <v>6</v>
      </c>
      <c r="P1076">
        <f t="shared" si="33"/>
        <v>113.57</v>
      </c>
    </row>
    <row r="1077" spans="1:16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32"/>
        <v>5</v>
      </c>
      <c r="P1077">
        <f t="shared" si="33"/>
        <v>15</v>
      </c>
    </row>
    <row r="1078" spans="1:16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32"/>
        <v>63</v>
      </c>
      <c r="P1078">
        <f t="shared" si="33"/>
        <v>48.28</v>
      </c>
    </row>
    <row r="1079" spans="1:16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32"/>
        <v>29</v>
      </c>
      <c r="P1079">
        <f t="shared" si="33"/>
        <v>43.98</v>
      </c>
    </row>
    <row r="1080" spans="1:16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32"/>
        <v>8</v>
      </c>
      <c r="P1080">
        <f t="shared" si="33"/>
        <v>9</v>
      </c>
    </row>
    <row r="1081" spans="1:16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32"/>
        <v>3</v>
      </c>
      <c r="P1081">
        <f t="shared" si="33"/>
        <v>37.67</v>
      </c>
    </row>
    <row r="1082" spans="1:16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32"/>
        <v>9</v>
      </c>
      <c r="P1082">
        <f t="shared" si="33"/>
        <v>18.579999999999998</v>
      </c>
    </row>
    <row r="1083" spans="1:16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32"/>
        <v>0</v>
      </c>
      <c r="P1083">
        <f t="shared" si="33"/>
        <v>3</v>
      </c>
    </row>
    <row r="1084" spans="1:16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32"/>
        <v>1</v>
      </c>
      <c r="P1084">
        <f t="shared" si="33"/>
        <v>18.670000000000002</v>
      </c>
    </row>
    <row r="1085" spans="1:16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32"/>
        <v>1</v>
      </c>
      <c r="P1085">
        <f t="shared" si="33"/>
        <v>410</v>
      </c>
    </row>
    <row r="1086" spans="1:16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32"/>
        <v>0</v>
      </c>
      <c r="P1086">
        <f t="shared" si="33"/>
        <v>0</v>
      </c>
    </row>
    <row r="1087" spans="1:16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32"/>
        <v>3</v>
      </c>
      <c r="P1087">
        <f t="shared" si="33"/>
        <v>114</v>
      </c>
    </row>
    <row r="1088" spans="1:16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32"/>
        <v>0</v>
      </c>
      <c r="P1088">
        <f t="shared" si="33"/>
        <v>7.5</v>
      </c>
    </row>
    <row r="1089" spans="1:16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32"/>
        <v>0</v>
      </c>
      <c r="P1089">
        <f t="shared" si="33"/>
        <v>0</v>
      </c>
    </row>
    <row r="1090" spans="1:16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32"/>
        <v>14</v>
      </c>
      <c r="P1090">
        <f t="shared" si="33"/>
        <v>43.42</v>
      </c>
    </row>
    <row r="1091" spans="1:16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34">ROUND(E1091/D1091*100,0)</f>
        <v>8</v>
      </c>
      <c r="P1091">
        <f t="shared" ref="P1091:P1154" si="35">IFERROR(ROUND(E1091/L1091,2),0)</f>
        <v>23.96</v>
      </c>
    </row>
    <row r="1092" spans="1:16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34"/>
        <v>0</v>
      </c>
      <c r="P1092">
        <f t="shared" si="35"/>
        <v>5</v>
      </c>
    </row>
    <row r="1093" spans="1:16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34"/>
        <v>13</v>
      </c>
      <c r="P1093">
        <f t="shared" si="35"/>
        <v>12.5</v>
      </c>
    </row>
    <row r="1094" spans="1:16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34"/>
        <v>1</v>
      </c>
      <c r="P1094">
        <f t="shared" si="35"/>
        <v>3</v>
      </c>
    </row>
    <row r="1095" spans="1:16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34"/>
        <v>14</v>
      </c>
      <c r="P1095">
        <f t="shared" si="35"/>
        <v>10.56</v>
      </c>
    </row>
    <row r="1096" spans="1:16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34"/>
        <v>18</v>
      </c>
      <c r="P1096">
        <f t="shared" si="35"/>
        <v>122</v>
      </c>
    </row>
    <row r="1097" spans="1:16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34"/>
        <v>5</v>
      </c>
      <c r="P1097">
        <f t="shared" si="35"/>
        <v>267.81</v>
      </c>
    </row>
    <row r="1098" spans="1:16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34"/>
        <v>18</v>
      </c>
      <c r="P1098">
        <f t="shared" si="35"/>
        <v>74.209999999999994</v>
      </c>
    </row>
    <row r="1099" spans="1:16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34"/>
        <v>0</v>
      </c>
      <c r="P1099">
        <f t="shared" si="35"/>
        <v>6.71</v>
      </c>
    </row>
    <row r="1100" spans="1:16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34"/>
        <v>7</v>
      </c>
      <c r="P1100">
        <f t="shared" si="35"/>
        <v>81.95</v>
      </c>
    </row>
    <row r="1101" spans="1:16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34"/>
        <v>1</v>
      </c>
      <c r="P1101">
        <f t="shared" si="35"/>
        <v>25</v>
      </c>
    </row>
    <row r="1102" spans="1:16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34"/>
        <v>3</v>
      </c>
      <c r="P1102">
        <f t="shared" si="35"/>
        <v>10</v>
      </c>
    </row>
    <row r="1103" spans="1:16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34"/>
        <v>0</v>
      </c>
      <c r="P1103">
        <f t="shared" si="35"/>
        <v>6.83</v>
      </c>
    </row>
    <row r="1104" spans="1:16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34"/>
        <v>5</v>
      </c>
      <c r="P1104">
        <f t="shared" si="35"/>
        <v>17.71</v>
      </c>
    </row>
    <row r="1105" spans="1:16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34"/>
        <v>2</v>
      </c>
      <c r="P1105">
        <f t="shared" si="35"/>
        <v>16.2</v>
      </c>
    </row>
    <row r="1106" spans="1:16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34"/>
        <v>5</v>
      </c>
      <c r="P1106">
        <f t="shared" si="35"/>
        <v>80.3</v>
      </c>
    </row>
    <row r="1107" spans="1:16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34"/>
        <v>0</v>
      </c>
      <c r="P1107">
        <f t="shared" si="35"/>
        <v>71.55</v>
      </c>
    </row>
    <row r="1108" spans="1:16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34"/>
        <v>41</v>
      </c>
      <c r="P1108">
        <f t="shared" si="35"/>
        <v>23.57</v>
      </c>
    </row>
    <row r="1109" spans="1:16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34"/>
        <v>0</v>
      </c>
      <c r="P1109">
        <f t="shared" si="35"/>
        <v>0</v>
      </c>
    </row>
    <row r="1110" spans="1:16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34"/>
        <v>3</v>
      </c>
      <c r="P1110">
        <f t="shared" si="35"/>
        <v>34.880000000000003</v>
      </c>
    </row>
    <row r="1111" spans="1:16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34"/>
        <v>0</v>
      </c>
      <c r="P1111">
        <f t="shared" si="35"/>
        <v>15</v>
      </c>
    </row>
    <row r="1112" spans="1:16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34"/>
        <v>1</v>
      </c>
      <c r="P1112">
        <f t="shared" si="35"/>
        <v>23.18</v>
      </c>
    </row>
    <row r="1113" spans="1:16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34"/>
        <v>0</v>
      </c>
      <c r="P1113">
        <f t="shared" si="35"/>
        <v>1</v>
      </c>
    </row>
    <row r="1114" spans="1:16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34"/>
        <v>36</v>
      </c>
      <c r="P1114">
        <f t="shared" si="35"/>
        <v>100.23</v>
      </c>
    </row>
    <row r="1115" spans="1:16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34"/>
        <v>1</v>
      </c>
      <c r="P1115">
        <f t="shared" si="35"/>
        <v>5</v>
      </c>
    </row>
    <row r="1116" spans="1:16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34"/>
        <v>0</v>
      </c>
      <c r="P1116">
        <f t="shared" si="35"/>
        <v>3.33</v>
      </c>
    </row>
    <row r="1117" spans="1:16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34"/>
        <v>0</v>
      </c>
      <c r="P1117">
        <f t="shared" si="35"/>
        <v>13.25</v>
      </c>
    </row>
    <row r="1118" spans="1:16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34"/>
        <v>0</v>
      </c>
      <c r="P1118">
        <f t="shared" si="35"/>
        <v>17.850000000000001</v>
      </c>
    </row>
    <row r="1119" spans="1:16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34"/>
        <v>8</v>
      </c>
      <c r="P1119">
        <f t="shared" si="35"/>
        <v>10.38</v>
      </c>
    </row>
    <row r="1120" spans="1:16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34"/>
        <v>2</v>
      </c>
      <c r="P1120">
        <f t="shared" si="35"/>
        <v>36.33</v>
      </c>
    </row>
    <row r="1121" spans="1:16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34"/>
        <v>0</v>
      </c>
      <c r="P1121">
        <f t="shared" si="35"/>
        <v>5</v>
      </c>
    </row>
    <row r="1122" spans="1:16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34"/>
        <v>0</v>
      </c>
      <c r="P1122">
        <f t="shared" si="35"/>
        <v>0</v>
      </c>
    </row>
    <row r="1123" spans="1:16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34"/>
        <v>0</v>
      </c>
      <c r="P1123">
        <f t="shared" si="35"/>
        <v>5.8</v>
      </c>
    </row>
    <row r="1124" spans="1:16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34"/>
        <v>0</v>
      </c>
      <c r="P1124">
        <f t="shared" si="35"/>
        <v>0</v>
      </c>
    </row>
    <row r="1125" spans="1:16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34"/>
        <v>0</v>
      </c>
      <c r="P1125">
        <f t="shared" si="35"/>
        <v>3.67</v>
      </c>
    </row>
    <row r="1126" spans="1:16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34"/>
        <v>0</v>
      </c>
      <c r="P1126">
        <f t="shared" si="35"/>
        <v>60.71</v>
      </c>
    </row>
    <row r="1127" spans="1:16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34"/>
        <v>0</v>
      </c>
      <c r="P1127">
        <f t="shared" si="35"/>
        <v>0</v>
      </c>
    </row>
    <row r="1128" spans="1:16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34"/>
        <v>1</v>
      </c>
      <c r="P1128">
        <f t="shared" si="35"/>
        <v>5</v>
      </c>
    </row>
    <row r="1129" spans="1:16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34"/>
        <v>2</v>
      </c>
      <c r="P1129">
        <f t="shared" si="35"/>
        <v>25.43</v>
      </c>
    </row>
    <row r="1130" spans="1:16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34"/>
        <v>0</v>
      </c>
      <c r="P1130">
        <f t="shared" si="35"/>
        <v>1</v>
      </c>
    </row>
    <row r="1131" spans="1:16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34"/>
        <v>0</v>
      </c>
      <c r="P1131">
        <f t="shared" si="35"/>
        <v>10.5</v>
      </c>
    </row>
    <row r="1132" spans="1:16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34"/>
        <v>0</v>
      </c>
      <c r="P1132">
        <f t="shared" si="35"/>
        <v>3.67</v>
      </c>
    </row>
    <row r="1133" spans="1:16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34"/>
        <v>0</v>
      </c>
      <c r="P1133">
        <f t="shared" si="35"/>
        <v>0</v>
      </c>
    </row>
    <row r="1134" spans="1:16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34"/>
        <v>14</v>
      </c>
      <c r="P1134">
        <f t="shared" si="35"/>
        <v>110.62</v>
      </c>
    </row>
    <row r="1135" spans="1:16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34"/>
        <v>1</v>
      </c>
      <c r="P1135">
        <f t="shared" si="35"/>
        <v>20</v>
      </c>
    </row>
    <row r="1136" spans="1:16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34"/>
        <v>0</v>
      </c>
      <c r="P1136">
        <f t="shared" si="35"/>
        <v>1</v>
      </c>
    </row>
    <row r="1137" spans="1:16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34"/>
        <v>5</v>
      </c>
      <c r="P1137">
        <f t="shared" si="35"/>
        <v>50</v>
      </c>
    </row>
    <row r="1138" spans="1:16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34"/>
        <v>6</v>
      </c>
      <c r="P1138">
        <f t="shared" si="35"/>
        <v>45</v>
      </c>
    </row>
    <row r="1139" spans="1:16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34"/>
        <v>40</v>
      </c>
      <c r="P1139">
        <f t="shared" si="35"/>
        <v>253.21</v>
      </c>
    </row>
    <row r="1140" spans="1:16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34"/>
        <v>0</v>
      </c>
      <c r="P1140">
        <f t="shared" si="35"/>
        <v>31.25</v>
      </c>
    </row>
    <row r="1141" spans="1:16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34"/>
        <v>0</v>
      </c>
      <c r="P1141">
        <f t="shared" si="35"/>
        <v>5</v>
      </c>
    </row>
    <row r="1142" spans="1:16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34"/>
        <v>0</v>
      </c>
      <c r="P1142">
        <f t="shared" si="35"/>
        <v>0</v>
      </c>
    </row>
    <row r="1143" spans="1:16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34"/>
        <v>0</v>
      </c>
      <c r="P1143">
        <f t="shared" si="35"/>
        <v>0</v>
      </c>
    </row>
    <row r="1144" spans="1:16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34"/>
        <v>0</v>
      </c>
      <c r="P1144">
        <f t="shared" si="35"/>
        <v>0</v>
      </c>
    </row>
    <row r="1145" spans="1:16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34"/>
        <v>0</v>
      </c>
      <c r="P1145">
        <f t="shared" si="35"/>
        <v>23.25</v>
      </c>
    </row>
    <row r="1146" spans="1:16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34"/>
        <v>0</v>
      </c>
      <c r="P1146">
        <f t="shared" si="35"/>
        <v>0</v>
      </c>
    </row>
    <row r="1147" spans="1:16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34"/>
        <v>0</v>
      </c>
      <c r="P1147">
        <f t="shared" si="35"/>
        <v>100</v>
      </c>
    </row>
    <row r="1148" spans="1:16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34"/>
        <v>9</v>
      </c>
      <c r="P1148">
        <f t="shared" si="35"/>
        <v>44.17</v>
      </c>
    </row>
    <row r="1149" spans="1:16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34"/>
        <v>0</v>
      </c>
      <c r="P1149">
        <f t="shared" si="35"/>
        <v>0</v>
      </c>
    </row>
    <row r="1150" spans="1:16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34"/>
        <v>0</v>
      </c>
      <c r="P1150">
        <f t="shared" si="35"/>
        <v>24.33</v>
      </c>
    </row>
    <row r="1151" spans="1:16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34"/>
        <v>0</v>
      </c>
      <c r="P1151">
        <f t="shared" si="35"/>
        <v>37.5</v>
      </c>
    </row>
    <row r="1152" spans="1:16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34"/>
        <v>10</v>
      </c>
      <c r="P1152">
        <f t="shared" si="35"/>
        <v>42</v>
      </c>
    </row>
    <row r="1153" spans="1:16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34"/>
        <v>0</v>
      </c>
      <c r="P1153">
        <f t="shared" si="35"/>
        <v>0</v>
      </c>
    </row>
    <row r="1154" spans="1:16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34"/>
        <v>6</v>
      </c>
      <c r="P1154">
        <f t="shared" si="35"/>
        <v>60.73</v>
      </c>
    </row>
    <row r="1155" spans="1:16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36">ROUND(E1155/D1155*100,0)</f>
        <v>1</v>
      </c>
      <c r="P1155">
        <f t="shared" ref="P1155:P1218" si="37">IFERROR(ROUND(E1155/L1155,2),0)</f>
        <v>50</v>
      </c>
    </row>
    <row r="1156" spans="1:16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36"/>
        <v>7</v>
      </c>
      <c r="P1156">
        <f t="shared" si="37"/>
        <v>108.33</v>
      </c>
    </row>
    <row r="1157" spans="1:16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36"/>
        <v>1</v>
      </c>
      <c r="P1157">
        <f t="shared" si="37"/>
        <v>23.5</v>
      </c>
    </row>
    <row r="1158" spans="1:16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36"/>
        <v>0</v>
      </c>
      <c r="P1158">
        <f t="shared" si="37"/>
        <v>0</v>
      </c>
    </row>
    <row r="1159" spans="1:16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36"/>
        <v>2</v>
      </c>
      <c r="P1159">
        <f t="shared" si="37"/>
        <v>50.33</v>
      </c>
    </row>
    <row r="1160" spans="1:16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36"/>
        <v>0</v>
      </c>
      <c r="P1160">
        <f t="shared" si="37"/>
        <v>11.67</v>
      </c>
    </row>
    <row r="1161" spans="1:16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36"/>
        <v>0</v>
      </c>
      <c r="P1161">
        <f t="shared" si="37"/>
        <v>0</v>
      </c>
    </row>
    <row r="1162" spans="1:16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36"/>
        <v>4</v>
      </c>
      <c r="P1162">
        <f t="shared" si="37"/>
        <v>60.79</v>
      </c>
    </row>
    <row r="1163" spans="1:16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36"/>
        <v>0</v>
      </c>
      <c r="P1163">
        <f t="shared" si="37"/>
        <v>0</v>
      </c>
    </row>
    <row r="1164" spans="1:16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36"/>
        <v>0</v>
      </c>
      <c r="P1164">
        <f t="shared" si="37"/>
        <v>17.5</v>
      </c>
    </row>
    <row r="1165" spans="1:16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36"/>
        <v>0</v>
      </c>
      <c r="P1165">
        <f t="shared" si="37"/>
        <v>0</v>
      </c>
    </row>
    <row r="1166" spans="1:16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36"/>
        <v>0</v>
      </c>
      <c r="P1166">
        <f t="shared" si="37"/>
        <v>0</v>
      </c>
    </row>
    <row r="1167" spans="1:16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36"/>
        <v>21</v>
      </c>
      <c r="P1167">
        <f t="shared" si="37"/>
        <v>82.82</v>
      </c>
    </row>
    <row r="1168" spans="1:16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36"/>
        <v>19</v>
      </c>
      <c r="P1168">
        <f t="shared" si="37"/>
        <v>358.88</v>
      </c>
    </row>
    <row r="1169" spans="1:16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36"/>
        <v>2</v>
      </c>
      <c r="P1169">
        <f t="shared" si="37"/>
        <v>61.19</v>
      </c>
    </row>
    <row r="1170" spans="1:16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36"/>
        <v>6</v>
      </c>
      <c r="P1170">
        <f t="shared" si="37"/>
        <v>340</v>
      </c>
    </row>
    <row r="1171" spans="1:16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36"/>
        <v>0</v>
      </c>
      <c r="P1171">
        <f t="shared" si="37"/>
        <v>5.67</v>
      </c>
    </row>
    <row r="1172" spans="1:16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36"/>
        <v>0</v>
      </c>
      <c r="P1172">
        <f t="shared" si="37"/>
        <v>50</v>
      </c>
    </row>
    <row r="1173" spans="1:16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36"/>
        <v>0</v>
      </c>
      <c r="P1173">
        <f t="shared" si="37"/>
        <v>25</v>
      </c>
    </row>
    <row r="1174" spans="1:16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36"/>
        <v>0</v>
      </c>
      <c r="P1174">
        <f t="shared" si="37"/>
        <v>0</v>
      </c>
    </row>
    <row r="1175" spans="1:16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36"/>
        <v>0</v>
      </c>
      <c r="P1175">
        <f t="shared" si="37"/>
        <v>30</v>
      </c>
    </row>
    <row r="1176" spans="1:16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36"/>
        <v>6</v>
      </c>
      <c r="P1176">
        <f t="shared" si="37"/>
        <v>46.63</v>
      </c>
    </row>
    <row r="1177" spans="1:16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36"/>
        <v>3</v>
      </c>
      <c r="P1177">
        <f t="shared" si="37"/>
        <v>65</v>
      </c>
    </row>
    <row r="1178" spans="1:16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36"/>
        <v>0</v>
      </c>
      <c r="P1178">
        <f t="shared" si="37"/>
        <v>10</v>
      </c>
    </row>
    <row r="1179" spans="1:16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36"/>
        <v>0</v>
      </c>
      <c r="P1179">
        <f t="shared" si="37"/>
        <v>0</v>
      </c>
    </row>
    <row r="1180" spans="1:16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36"/>
        <v>0</v>
      </c>
      <c r="P1180">
        <f t="shared" si="37"/>
        <v>5</v>
      </c>
    </row>
    <row r="1181" spans="1:16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36"/>
        <v>5</v>
      </c>
      <c r="P1181">
        <f t="shared" si="37"/>
        <v>640</v>
      </c>
    </row>
    <row r="1182" spans="1:16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36"/>
        <v>12</v>
      </c>
      <c r="P1182">
        <f t="shared" si="37"/>
        <v>69.12</v>
      </c>
    </row>
    <row r="1183" spans="1:16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36"/>
        <v>0</v>
      </c>
      <c r="P1183">
        <f t="shared" si="37"/>
        <v>1.33</v>
      </c>
    </row>
    <row r="1184" spans="1:16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36"/>
        <v>4</v>
      </c>
      <c r="P1184">
        <f t="shared" si="37"/>
        <v>10.5</v>
      </c>
    </row>
    <row r="1185" spans="1:16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36"/>
        <v>4</v>
      </c>
      <c r="P1185">
        <f t="shared" si="37"/>
        <v>33.33</v>
      </c>
    </row>
    <row r="1186" spans="1:16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36"/>
        <v>105</v>
      </c>
      <c r="P1186">
        <f t="shared" si="37"/>
        <v>61.56</v>
      </c>
    </row>
    <row r="1187" spans="1:16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36"/>
        <v>105</v>
      </c>
      <c r="P1187">
        <f t="shared" si="37"/>
        <v>118.74</v>
      </c>
    </row>
    <row r="1188" spans="1:16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36"/>
        <v>107</v>
      </c>
      <c r="P1188">
        <f t="shared" si="37"/>
        <v>65.08</v>
      </c>
    </row>
    <row r="1189" spans="1:16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36"/>
        <v>104</v>
      </c>
      <c r="P1189">
        <f t="shared" si="37"/>
        <v>130.16</v>
      </c>
    </row>
    <row r="1190" spans="1:16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36"/>
        <v>161</v>
      </c>
      <c r="P1190">
        <f t="shared" si="37"/>
        <v>37.78</v>
      </c>
    </row>
    <row r="1191" spans="1:16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36"/>
        <v>108</v>
      </c>
      <c r="P1191">
        <f t="shared" si="37"/>
        <v>112.79</v>
      </c>
    </row>
    <row r="1192" spans="1:16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36"/>
        <v>135</v>
      </c>
      <c r="P1192">
        <f t="shared" si="37"/>
        <v>51.92</v>
      </c>
    </row>
    <row r="1193" spans="1:16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36"/>
        <v>109</v>
      </c>
      <c r="P1193">
        <f t="shared" si="37"/>
        <v>89.24</v>
      </c>
    </row>
    <row r="1194" spans="1:16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36"/>
        <v>290</v>
      </c>
      <c r="P1194">
        <f t="shared" si="37"/>
        <v>19.329999999999998</v>
      </c>
    </row>
    <row r="1195" spans="1:16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36"/>
        <v>104</v>
      </c>
      <c r="P1195">
        <f t="shared" si="37"/>
        <v>79.97</v>
      </c>
    </row>
    <row r="1196" spans="1:16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36"/>
        <v>322</v>
      </c>
      <c r="P1196">
        <f t="shared" si="37"/>
        <v>56.41</v>
      </c>
    </row>
    <row r="1197" spans="1:16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36"/>
        <v>135</v>
      </c>
      <c r="P1197">
        <f t="shared" si="37"/>
        <v>79.41</v>
      </c>
    </row>
    <row r="1198" spans="1:16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36"/>
        <v>270</v>
      </c>
      <c r="P1198">
        <f t="shared" si="37"/>
        <v>76.44</v>
      </c>
    </row>
    <row r="1199" spans="1:16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36"/>
        <v>253</v>
      </c>
      <c r="P1199">
        <f t="shared" si="37"/>
        <v>121</v>
      </c>
    </row>
    <row r="1200" spans="1:16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36"/>
        <v>261</v>
      </c>
      <c r="P1200">
        <f t="shared" si="37"/>
        <v>54.62</v>
      </c>
    </row>
    <row r="1201" spans="1:16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36"/>
        <v>101</v>
      </c>
      <c r="P1201">
        <f t="shared" si="37"/>
        <v>299.22000000000003</v>
      </c>
    </row>
    <row r="1202" spans="1:16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36"/>
        <v>126</v>
      </c>
      <c r="P1202">
        <f t="shared" si="37"/>
        <v>58.53</v>
      </c>
    </row>
    <row r="1203" spans="1:16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36"/>
        <v>102</v>
      </c>
      <c r="P1203">
        <f t="shared" si="37"/>
        <v>55.37</v>
      </c>
    </row>
    <row r="1204" spans="1:16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36"/>
        <v>199</v>
      </c>
      <c r="P1204">
        <f t="shared" si="37"/>
        <v>183.8</v>
      </c>
    </row>
    <row r="1205" spans="1:16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36"/>
        <v>102</v>
      </c>
      <c r="P1205">
        <f t="shared" si="37"/>
        <v>165.35</v>
      </c>
    </row>
    <row r="1206" spans="1:16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36"/>
        <v>103</v>
      </c>
      <c r="P1206">
        <f t="shared" si="37"/>
        <v>234.79</v>
      </c>
    </row>
    <row r="1207" spans="1:16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36"/>
        <v>101</v>
      </c>
      <c r="P1207">
        <f t="shared" si="37"/>
        <v>211.48</v>
      </c>
    </row>
    <row r="1208" spans="1:16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36"/>
        <v>115</v>
      </c>
      <c r="P1208">
        <f t="shared" si="37"/>
        <v>32.340000000000003</v>
      </c>
    </row>
    <row r="1209" spans="1:16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36"/>
        <v>104</v>
      </c>
      <c r="P1209">
        <f t="shared" si="37"/>
        <v>123.38</v>
      </c>
    </row>
    <row r="1210" spans="1:16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36"/>
        <v>155</v>
      </c>
      <c r="P1210">
        <f t="shared" si="37"/>
        <v>207.07</v>
      </c>
    </row>
    <row r="1211" spans="1:16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36"/>
        <v>106</v>
      </c>
      <c r="P1211">
        <f t="shared" si="37"/>
        <v>138.26</v>
      </c>
    </row>
    <row r="1212" spans="1:16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36"/>
        <v>254</v>
      </c>
      <c r="P1212">
        <f t="shared" si="37"/>
        <v>493.82</v>
      </c>
    </row>
    <row r="1213" spans="1:16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36"/>
        <v>101</v>
      </c>
      <c r="P1213">
        <f t="shared" si="37"/>
        <v>168.5</v>
      </c>
    </row>
    <row r="1214" spans="1:16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36"/>
        <v>129</v>
      </c>
      <c r="P1214">
        <f t="shared" si="37"/>
        <v>38.869999999999997</v>
      </c>
    </row>
    <row r="1215" spans="1:16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36"/>
        <v>102</v>
      </c>
      <c r="P1215">
        <f t="shared" si="37"/>
        <v>61.53</v>
      </c>
    </row>
    <row r="1216" spans="1:16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36"/>
        <v>132</v>
      </c>
      <c r="P1216">
        <f t="shared" si="37"/>
        <v>105.44</v>
      </c>
    </row>
    <row r="1217" spans="1:16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36"/>
        <v>786</v>
      </c>
      <c r="P1217">
        <f t="shared" si="37"/>
        <v>71.59</v>
      </c>
    </row>
    <row r="1218" spans="1:16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36"/>
        <v>146</v>
      </c>
      <c r="P1218">
        <f t="shared" si="37"/>
        <v>91.88</v>
      </c>
    </row>
    <row r="1219" spans="1:16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38">ROUND(E1219/D1219*100,0)</f>
        <v>103</v>
      </c>
      <c r="P1219">
        <f t="shared" ref="P1219:P1282" si="39">IFERROR(ROUND(E1219/L1219,2),0)</f>
        <v>148.57</v>
      </c>
    </row>
    <row r="1220" spans="1:16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38"/>
        <v>172</v>
      </c>
      <c r="P1220">
        <f t="shared" si="39"/>
        <v>174.21</v>
      </c>
    </row>
    <row r="1221" spans="1:16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38"/>
        <v>159</v>
      </c>
      <c r="P1221">
        <f t="shared" si="39"/>
        <v>102.86</v>
      </c>
    </row>
    <row r="1222" spans="1:16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38"/>
        <v>104</v>
      </c>
      <c r="P1222">
        <f t="shared" si="39"/>
        <v>111.18</v>
      </c>
    </row>
    <row r="1223" spans="1:16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38"/>
        <v>111</v>
      </c>
      <c r="P1223">
        <f t="shared" si="39"/>
        <v>23.8</v>
      </c>
    </row>
    <row r="1224" spans="1:16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38"/>
        <v>280</v>
      </c>
      <c r="P1224">
        <f t="shared" si="39"/>
        <v>81.27</v>
      </c>
    </row>
    <row r="1225" spans="1:16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38"/>
        <v>112</v>
      </c>
      <c r="P1225">
        <f t="shared" si="39"/>
        <v>116.21</v>
      </c>
    </row>
    <row r="1226" spans="1:16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38"/>
        <v>7</v>
      </c>
      <c r="P1226">
        <f t="shared" si="39"/>
        <v>58.89</v>
      </c>
    </row>
    <row r="1227" spans="1:16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38"/>
        <v>4</v>
      </c>
      <c r="P1227">
        <f t="shared" si="39"/>
        <v>44</v>
      </c>
    </row>
    <row r="1228" spans="1:16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38"/>
        <v>4</v>
      </c>
      <c r="P1228">
        <f t="shared" si="39"/>
        <v>48.43</v>
      </c>
    </row>
    <row r="1229" spans="1:16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38"/>
        <v>0</v>
      </c>
      <c r="P1229">
        <f t="shared" si="39"/>
        <v>0</v>
      </c>
    </row>
    <row r="1230" spans="1:16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38"/>
        <v>29</v>
      </c>
      <c r="P1230">
        <f t="shared" si="39"/>
        <v>61.04</v>
      </c>
    </row>
    <row r="1231" spans="1:16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38"/>
        <v>1</v>
      </c>
      <c r="P1231">
        <f t="shared" si="39"/>
        <v>25</v>
      </c>
    </row>
    <row r="1232" spans="1:16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38"/>
        <v>0</v>
      </c>
      <c r="P1232">
        <f t="shared" si="39"/>
        <v>0</v>
      </c>
    </row>
    <row r="1233" spans="1:16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38"/>
        <v>0</v>
      </c>
      <c r="P1233">
        <f t="shared" si="39"/>
        <v>0</v>
      </c>
    </row>
    <row r="1234" spans="1:16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38"/>
        <v>1</v>
      </c>
      <c r="P1234">
        <f t="shared" si="39"/>
        <v>40</v>
      </c>
    </row>
    <row r="1235" spans="1:16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38"/>
        <v>12</v>
      </c>
      <c r="P1235">
        <f t="shared" si="39"/>
        <v>19.329999999999998</v>
      </c>
    </row>
    <row r="1236" spans="1:16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38"/>
        <v>0</v>
      </c>
      <c r="P1236">
        <f t="shared" si="39"/>
        <v>0</v>
      </c>
    </row>
    <row r="1237" spans="1:16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38"/>
        <v>3</v>
      </c>
      <c r="P1237">
        <f t="shared" si="39"/>
        <v>35</v>
      </c>
    </row>
    <row r="1238" spans="1:16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38"/>
        <v>0</v>
      </c>
      <c r="P1238">
        <f t="shared" si="39"/>
        <v>0</v>
      </c>
    </row>
    <row r="1239" spans="1:16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38"/>
        <v>0</v>
      </c>
      <c r="P1239">
        <f t="shared" si="39"/>
        <v>0</v>
      </c>
    </row>
    <row r="1240" spans="1:16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38"/>
        <v>18</v>
      </c>
      <c r="P1240">
        <f t="shared" si="39"/>
        <v>59.33</v>
      </c>
    </row>
    <row r="1241" spans="1:16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38"/>
        <v>0</v>
      </c>
      <c r="P1241">
        <f t="shared" si="39"/>
        <v>0</v>
      </c>
    </row>
    <row r="1242" spans="1:16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38"/>
        <v>3</v>
      </c>
      <c r="P1242">
        <f t="shared" si="39"/>
        <v>30.13</v>
      </c>
    </row>
    <row r="1243" spans="1:16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38"/>
        <v>51</v>
      </c>
      <c r="P1243">
        <f t="shared" si="39"/>
        <v>74.62</v>
      </c>
    </row>
    <row r="1244" spans="1:16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38"/>
        <v>1</v>
      </c>
      <c r="P1244">
        <f t="shared" si="39"/>
        <v>5</v>
      </c>
    </row>
    <row r="1245" spans="1:16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38"/>
        <v>14</v>
      </c>
      <c r="P1245">
        <f t="shared" si="39"/>
        <v>44.5</v>
      </c>
    </row>
    <row r="1246" spans="1:16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38"/>
        <v>104</v>
      </c>
      <c r="P1246">
        <f t="shared" si="39"/>
        <v>46.13</v>
      </c>
    </row>
    <row r="1247" spans="1:16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38"/>
        <v>120</v>
      </c>
      <c r="P1247">
        <f t="shared" si="39"/>
        <v>141.47</v>
      </c>
    </row>
    <row r="1248" spans="1:16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38"/>
        <v>117</v>
      </c>
      <c r="P1248">
        <f t="shared" si="39"/>
        <v>75.48</v>
      </c>
    </row>
    <row r="1249" spans="1:16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38"/>
        <v>122</v>
      </c>
      <c r="P1249">
        <f t="shared" si="39"/>
        <v>85.5</v>
      </c>
    </row>
    <row r="1250" spans="1:16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38"/>
        <v>152</v>
      </c>
      <c r="P1250">
        <f t="shared" si="39"/>
        <v>64.25</v>
      </c>
    </row>
    <row r="1251" spans="1:16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38"/>
        <v>104</v>
      </c>
      <c r="P1251">
        <f t="shared" si="39"/>
        <v>64.47</v>
      </c>
    </row>
    <row r="1252" spans="1:16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38"/>
        <v>200</v>
      </c>
      <c r="P1252">
        <f t="shared" si="39"/>
        <v>118.2</v>
      </c>
    </row>
    <row r="1253" spans="1:16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38"/>
        <v>102</v>
      </c>
      <c r="P1253">
        <f t="shared" si="39"/>
        <v>82.54</v>
      </c>
    </row>
    <row r="1254" spans="1:16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38"/>
        <v>138</v>
      </c>
      <c r="P1254">
        <f t="shared" si="39"/>
        <v>34.17</v>
      </c>
    </row>
    <row r="1255" spans="1:16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38"/>
        <v>303833</v>
      </c>
      <c r="P1255">
        <f t="shared" si="39"/>
        <v>42.73</v>
      </c>
    </row>
    <row r="1256" spans="1:16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38"/>
        <v>199</v>
      </c>
      <c r="P1256">
        <f t="shared" si="39"/>
        <v>94.49</v>
      </c>
    </row>
    <row r="1257" spans="1:16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38"/>
        <v>202</v>
      </c>
      <c r="P1257">
        <f t="shared" si="39"/>
        <v>55.7</v>
      </c>
    </row>
    <row r="1258" spans="1:16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38"/>
        <v>118</v>
      </c>
      <c r="P1258">
        <f t="shared" si="39"/>
        <v>98.03</v>
      </c>
    </row>
    <row r="1259" spans="1:16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38"/>
        <v>295</v>
      </c>
      <c r="P1259">
        <f t="shared" si="39"/>
        <v>92.1</v>
      </c>
    </row>
    <row r="1260" spans="1:16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38"/>
        <v>213</v>
      </c>
      <c r="P1260">
        <f t="shared" si="39"/>
        <v>38.18</v>
      </c>
    </row>
    <row r="1261" spans="1:16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38"/>
        <v>104</v>
      </c>
      <c r="P1261">
        <f t="shared" si="39"/>
        <v>27.15</v>
      </c>
    </row>
    <row r="1262" spans="1:16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38"/>
        <v>114</v>
      </c>
      <c r="P1262">
        <f t="shared" si="39"/>
        <v>50.69</v>
      </c>
    </row>
    <row r="1263" spans="1:16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38"/>
        <v>101</v>
      </c>
      <c r="P1263">
        <f t="shared" si="39"/>
        <v>38.94</v>
      </c>
    </row>
    <row r="1264" spans="1:16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38"/>
        <v>125</v>
      </c>
      <c r="P1264">
        <f t="shared" si="39"/>
        <v>77.64</v>
      </c>
    </row>
    <row r="1265" spans="1:16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38"/>
        <v>119</v>
      </c>
      <c r="P1265">
        <f t="shared" si="39"/>
        <v>43.54</v>
      </c>
    </row>
    <row r="1266" spans="1:16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38"/>
        <v>166</v>
      </c>
      <c r="P1266">
        <f t="shared" si="39"/>
        <v>31.82</v>
      </c>
    </row>
    <row r="1267" spans="1:16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38"/>
        <v>119</v>
      </c>
      <c r="P1267">
        <f t="shared" si="39"/>
        <v>63.18</v>
      </c>
    </row>
    <row r="1268" spans="1:16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38"/>
        <v>100</v>
      </c>
      <c r="P1268">
        <f t="shared" si="39"/>
        <v>190.9</v>
      </c>
    </row>
    <row r="1269" spans="1:16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38"/>
        <v>102</v>
      </c>
      <c r="P1269">
        <f t="shared" si="39"/>
        <v>140.86000000000001</v>
      </c>
    </row>
    <row r="1270" spans="1:16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38"/>
        <v>117</v>
      </c>
      <c r="P1270">
        <f t="shared" si="39"/>
        <v>76.92</v>
      </c>
    </row>
    <row r="1271" spans="1:16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38"/>
        <v>109</v>
      </c>
      <c r="P1271">
        <f t="shared" si="39"/>
        <v>99.16</v>
      </c>
    </row>
    <row r="1272" spans="1:16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38"/>
        <v>115</v>
      </c>
      <c r="P1272">
        <f t="shared" si="39"/>
        <v>67.88</v>
      </c>
    </row>
    <row r="1273" spans="1:16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38"/>
        <v>102</v>
      </c>
      <c r="P1273">
        <f t="shared" si="39"/>
        <v>246.29</v>
      </c>
    </row>
    <row r="1274" spans="1:16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38"/>
        <v>106</v>
      </c>
      <c r="P1274">
        <f t="shared" si="39"/>
        <v>189.29</v>
      </c>
    </row>
    <row r="1275" spans="1:16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38"/>
        <v>104</v>
      </c>
      <c r="P1275">
        <f t="shared" si="39"/>
        <v>76.67</v>
      </c>
    </row>
    <row r="1276" spans="1:16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38"/>
        <v>155</v>
      </c>
      <c r="P1276">
        <f t="shared" si="39"/>
        <v>82.96</v>
      </c>
    </row>
    <row r="1277" spans="1:16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38"/>
        <v>162</v>
      </c>
      <c r="P1277">
        <f t="shared" si="39"/>
        <v>62.52</v>
      </c>
    </row>
    <row r="1278" spans="1:16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38"/>
        <v>104</v>
      </c>
      <c r="P1278">
        <f t="shared" si="39"/>
        <v>46.07</v>
      </c>
    </row>
    <row r="1279" spans="1:16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38"/>
        <v>106</v>
      </c>
      <c r="P1279">
        <f t="shared" si="39"/>
        <v>38.54</v>
      </c>
    </row>
    <row r="1280" spans="1:16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38"/>
        <v>155</v>
      </c>
      <c r="P1280">
        <f t="shared" si="39"/>
        <v>53.01</v>
      </c>
    </row>
    <row r="1281" spans="1:16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38"/>
        <v>111</v>
      </c>
      <c r="P1281">
        <f t="shared" si="39"/>
        <v>73.36</v>
      </c>
    </row>
    <row r="1282" spans="1:16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38"/>
        <v>111</v>
      </c>
      <c r="P1282">
        <f t="shared" si="39"/>
        <v>127.98</v>
      </c>
    </row>
    <row r="1283" spans="1:16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40">ROUND(E1283/D1283*100,0)</f>
        <v>111</v>
      </c>
      <c r="P1283">
        <f t="shared" ref="P1283:P1346" si="41">IFERROR(ROUND(E1283/L1283,2),0)</f>
        <v>104.73</v>
      </c>
    </row>
    <row r="1284" spans="1:16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40"/>
        <v>124</v>
      </c>
      <c r="P1284">
        <f t="shared" si="41"/>
        <v>67.67</v>
      </c>
    </row>
    <row r="1285" spans="1:16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40"/>
        <v>211</v>
      </c>
      <c r="P1285">
        <f t="shared" si="41"/>
        <v>95.93</v>
      </c>
    </row>
    <row r="1286" spans="1:16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40"/>
        <v>101</v>
      </c>
      <c r="P1286">
        <f t="shared" si="41"/>
        <v>65.16</v>
      </c>
    </row>
    <row r="1287" spans="1:16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40"/>
        <v>102</v>
      </c>
      <c r="P1287">
        <f t="shared" si="41"/>
        <v>32.270000000000003</v>
      </c>
    </row>
    <row r="1288" spans="1:16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40"/>
        <v>108</v>
      </c>
      <c r="P1288">
        <f t="shared" si="41"/>
        <v>81.25</v>
      </c>
    </row>
    <row r="1289" spans="1:16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40"/>
        <v>242</v>
      </c>
      <c r="P1289">
        <f t="shared" si="41"/>
        <v>24.2</v>
      </c>
    </row>
    <row r="1290" spans="1:16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40"/>
        <v>100</v>
      </c>
      <c r="P1290">
        <f t="shared" si="41"/>
        <v>65.87</v>
      </c>
    </row>
    <row r="1291" spans="1:16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40"/>
        <v>125</v>
      </c>
      <c r="P1291">
        <f t="shared" si="41"/>
        <v>36.08</v>
      </c>
    </row>
    <row r="1292" spans="1:16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40"/>
        <v>109</v>
      </c>
      <c r="P1292">
        <f t="shared" si="41"/>
        <v>44.19</v>
      </c>
    </row>
    <row r="1293" spans="1:16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40"/>
        <v>146</v>
      </c>
      <c r="P1293">
        <f t="shared" si="41"/>
        <v>104.07</v>
      </c>
    </row>
    <row r="1294" spans="1:16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40"/>
        <v>110</v>
      </c>
      <c r="P1294">
        <f t="shared" si="41"/>
        <v>35.96</v>
      </c>
    </row>
    <row r="1295" spans="1:16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40"/>
        <v>102</v>
      </c>
      <c r="P1295">
        <f t="shared" si="41"/>
        <v>127.79</v>
      </c>
    </row>
    <row r="1296" spans="1:16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40"/>
        <v>122</v>
      </c>
      <c r="P1296">
        <f t="shared" si="41"/>
        <v>27.73</v>
      </c>
    </row>
    <row r="1297" spans="1:16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40"/>
        <v>102</v>
      </c>
      <c r="P1297">
        <f t="shared" si="41"/>
        <v>39.83</v>
      </c>
    </row>
    <row r="1298" spans="1:16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40"/>
        <v>141</v>
      </c>
      <c r="P1298">
        <f t="shared" si="41"/>
        <v>52.17</v>
      </c>
    </row>
    <row r="1299" spans="1:16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40"/>
        <v>110</v>
      </c>
      <c r="P1299">
        <f t="shared" si="41"/>
        <v>92.04</v>
      </c>
    </row>
    <row r="1300" spans="1:16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40"/>
        <v>105</v>
      </c>
      <c r="P1300">
        <f t="shared" si="41"/>
        <v>63.42</v>
      </c>
    </row>
    <row r="1301" spans="1:16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40"/>
        <v>124</v>
      </c>
      <c r="P1301">
        <f t="shared" si="41"/>
        <v>135.63</v>
      </c>
    </row>
    <row r="1302" spans="1:16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40"/>
        <v>135</v>
      </c>
      <c r="P1302">
        <f t="shared" si="41"/>
        <v>168.75</v>
      </c>
    </row>
    <row r="1303" spans="1:16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40"/>
        <v>103</v>
      </c>
      <c r="P1303">
        <f t="shared" si="41"/>
        <v>70.86</v>
      </c>
    </row>
    <row r="1304" spans="1:16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40"/>
        <v>100</v>
      </c>
      <c r="P1304">
        <f t="shared" si="41"/>
        <v>50</v>
      </c>
    </row>
    <row r="1305" spans="1:16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40"/>
        <v>130</v>
      </c>
      <c r="P1305">
        <f t="shared" si="41"/>
        <v>42.21</v>
      </c>
    </row>
    <row r="1306" spans="1:16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40"/>
        <v>40</v>
      </c>
      <c r="P1306">
        <f t="shared" si="41"/>
        <v>152.41</v>
      </c>
    </row>
    <row r="1307" spans="1:16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40"/>
        <v>26</v>
      </c>
      <c r="P1307">
        <f t="shared" si="41"/>
        <v>90.62</v>
      </c>
    </row>
    <row r="1308" spans="1:16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40"/>
        <v>65</v>
      </c>
      <c r="P1308">
        <f t="shared" si="41"/>
        <v>201.6</v>
      </c>
    </row>
    <row r="1309" spans="1:16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40"/>
        <v>12</v>
      </c>
      <c r="P1309">
        <f t="shared" si="41"/>
        <v>127.93</v>
      </c>
    </row>
    <row r="1310" spans="1:16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40"/>
        <v>11</v>
      </c>
      <c r="P1310">
        <f t="shared" si="41"/>
        <v>29.89</v>
      </c>
    </row>
    <row r="1311" spans="1:16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40"/>
        <v>112</v>
      </c>
      <c r="P1311">
        <f t="shared" si="41"/>
        <v>367.97</v>
      </c>
    </row>
    <row r="1312" spans="1:16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40"/>
        <v>16</v>
      </c>
      <c r="P1312">
        <f t="shared" si="41"/>
        <v>129.16999999999999</v>
      </c>
    </row>
    <row r="1313" spans="1:16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40"/>
        <v>32</v>
      </c>
      <c r="P1313">
        <f t="shared" si="41"/>
        <v>800.7</v>
      </c>
    </row>
    <row r="1314" spans="1:16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40"/>
        <v>1</v>
      </c>
      <c r="P1314">
        <f t="shared" si="41"/>
        <v>28</v>
      </c>
    </row>
    <row r="1315" spans="1:16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40"/>
        <v>31</v>
      </c>
      <c r="P1315">
        <f t="shared" si="41"/>
        <v>102.02</v>
      </c>
    </row>
    <row r="1316" spans="1:16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40"/>
        <v>1</v>
      </c>
      <c r="P1316">
        <f t="shared" si="41"/>
        <v>184.36</v>
      </c>
    </row>
    <row r="1317" spans="1:16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40"/>
        <v>40</v>
      </c>
      <c r="P1317">
        <f t="shared" si="41"/>
        <v>162.91999999999999</v>
      </c>
    </row>
    <row r="1318" spans="1:16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40"/>
        <v>0</v>
      </c>
      <c r="P1318">
        <f t="shared" si="41"/>
        <v>1</v>
      </c>
    </row>
    <row r="1319" spans="1:16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40"/>
        <v>6</v>
      </c>
      <c r="P1319">
        <f t="shared" si="41"/>
        <v>603.53</v>
      </c>
    </row>
    <row r="1320" spans="1:16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40"/>
        <v>15</v>
      </c>
      <c r="P1320">
        <f t="shared" si="41"/>
        <v>45.41</v>
      </c>
    </row>
    <row r="1321" spans="1:16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40"/>
        <v>15</v>
      </c>
      <c r="P1321">
        <f t="shared" si="41"/>
        <v>97.33</v>
      </c>
    </row>
    <row r="1322" spans="1:16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40"/>
        <v>1</v>
      </c>
      <c r="P1322">
        <f t="shared" si="41"/>
        <v>167.67</v>
      </c>
    </row>
    <row r="1323" spans="1:16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40"/>
        <v>1</v>
      </c>
      <c r="P1323">
        <f t="shared" si="41"/>
        <v>859.86</v>
      </c>
    </row>
    <row r="1324" spans="1:16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40"/>
        <v>0</v>
      </c>
      <c r="P1324">
        <f t="shared" si="41"/>
        <v>26.5</v>
      </c>
    </row>
    <row r="1325" spans="1:16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40"/>
        <v>9</v>
      </c>
      <c r="P1325">
        <f t="shared" si="41"/>
        <v>30.27</v>
      </c>
    </row>
    <row r="1326" spans="1:16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40"/>
        <v>10</v>
      </c>
      <c r="P1326">
        <f t="shared" si="41"/>
        <v>54.67</v>
      </c>
    </row>
    <row r="1327" spans="1:16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40"/>
        <v>2</v>
      </c>
      <c r="P1327">
        <f t="shared" si="41"/>
        <v>60.75</v>
      </c>
    </row>
    <row r="1328" spans="1:16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40"/>
        <v>1</v>
      </c>
      <c r="P1328">
        <f t="shared" si="41"/>
        <v>102.73</v>
      </c>
    </row>
    <row r="1329" spans="1:16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40"/>
        <v>4</v>
      </c>
      <c r="P1329">
        <f t="shared" si="41"/>
        <v>41.59</v>
      </c>
    </row>
    <row r="1330" spans="1:16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40"/>
        <v>2</v>
      </c>
      <c r="P1330">
        <f t="shared" si="41"/>
        <v>116.53</v>
      </c>
    </row>
    <row r="1331" spans="1:16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40"/>
        <v>1</v>
      </c>
      <c r="P1331">
        <f t="shared" si="41"/>
        <v>45.33</v>
      </c>
    </row>
    <row r="1332" spans="1:16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40"/>
        <v>22</v>
      </c>
      <c r="P1332">
        <f t="shared" si="41"/>
        <v>157.46</v>
      </c>
    </row>
    <row r="1333" spans="1:16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40"/>
        <v>1</v>
      </c>
      <c r="P1333">
        <f t="shared" si="41"/>
        <v>100.5</v>
      </c>
    </row>
    <row r="1334" spans="1:16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40"/>
        <v>0</v>
      </c>
      <c r="P1334">
        <f t="shared" si="41"/>
        <v>0</v>
      </c>
    </row>
    <row r="1335" spans="1:16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40"/>
        <v>0</v>
      </c>
      <c r="P1335">
        <f t="shared" si="41"/>
        <v>0</v>
      </c>
    </row>
    <row r="1336" spans="1:16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40"/>
        <v>11</v>
      </c>
      <c r="P1336">
        <f t="shared" si="41"/>
        <v>51.82</v>
      </c>
    </row>
    <row r="1337" spans="1:16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40"/>
        <v>20</v>
      </c>
      <c r="P1337">
        <f t="shared" si="41"/>
        <v>308.75</v>
      </c>
    </row>
    <row r="1338" spans="1:16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40"/>
        <v>85</v>
      </c>
      <c r="P1338">
        <f t="shared" si="41"/>
        <v>379.23</v>
      </c>
    </row>
    <row r="1339" spans="1:16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40"/>
        <v>49</v>
      </c>
      <c r="P1339">
        <f t="shared" si="41"/>
        <v>176.36</v>
      </c>
    </row>
    <row r="1340" spans="1:16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40"/>
        <v>3</v>
      </c>
      <c r="P1340">
        <f t="shared" si="41"/>
        <v>66.069999999999993</v>
      </c>
    </row>
    <row r="1341" spans="1:16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40"/>
        <v>7</v>
      </c>
      <c r="P1341">
        <f t="shared" si="41"/>
        <v>89.65</v>
      </c>
    </row>
    <row r="1342" spans="1:16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40"/>
        <v>0</v>
      </c>
      <c r="P1342">
        <f t="shared" si="41"/>
        <v>0</v>
      </c>
    </row>
    <row r="1343" spans="1:16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40"/>
        <v>70</v>
      </c>
      <c r="P1343">
        <f t="shared" si="41"/>
        <v>382.39</v>
      </c>
    </row>
    <row r="1344" spans="1:16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40"/>
        <v>0</v>
      </c>
      <c r="P1344">
        <f t="shared" si="41"/>
        <v>100</v>
      </c>
    </row>
    <row r="1345" spans="1:16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40"/>
        <v>102</v>
      </c>
      <c r="P1345">
        <f t="shared" si="41"/>
        <v>158.36000000000001</v>
      </c>
    </row>
    <row r="1346" spans="1:16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40"/>
        <v>378</v>
      </c>
      <c r="P1346">
        <f t="shared" si="41"/>
        <v>40.76</v>
      </c>
    </row>
    <row r="1347" spans="1:16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42">ROUND(E1347/D1347*100,0)</f>
        <v>125</v>
      </c>
      <c r="P1347">
        <f t="shared" ref="P1347:P1410" si="43">IFERROR(ROUND(E1347/L1347,2),0)</f>
        <v>53.57</v>
      </c>
    </row>
    <row r="1348" spans="1:16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42"/>
        <v>147</v>
      </c>
      <c r="P1348">
        <f t="shared" si="43"/>
        <v>48.45</v>
      </c>
    </row>
    <row r="1349" spans="1:16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42"/>
        <v>102</v>
      </c>
      <c r="P1349">
        <f t="shared" si="43"/>
        <v>82.42</v>
      </c>
    </row>
    <row r="1350" spans="1:16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42"/>
        <v>102</v>
      </c>
      <c r="P1350">
        <f t="shared" si="43"/>
        <v>230.19</v>
      </c>
    </row>
    <row r="1351" spans="1:16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42"/>
        <v>204</v>
      </c>
      <c r="P1351">
        <f t="shared" si="43"/>
        <v>59.36</v>
      </c>
    </row>
    <row r="1352" spans="1:16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42"/>
        <v>104</v>
      </c>
      <c r="P1352">
        <f t="shared" si="43"/>
        <v>66.7</v>
      </c>
    </row>
    <row r="1353" spans="1:16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42"/>
        <v>101</v>
      </c>
      <c r="P1353">
        <f t="shared" si="43"/>
        <v>168.78</v>
      </c>
    </row>
    <row r="1354" spans="1:16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42"/>
        <v>136</v>
      </c>
      <c r="P1354">
        <f t="shared" si="43"/>
        <v>59.97</v>
      </c>
    </row>
    <row r="1355" spans="1:16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42"/>
        <v>134</v>
      </c>
      <c r="P1355">
        <f t="shared" si="43"/>
        <v>31.81</v>
      </c>
    </row>
    <row r="1356" spans="1:16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42"/>
        <v>130</v>
      </c>
      <c r="P1356">
        <f t="shared" si="43"/>
        <v>24.42</v>
      </c>
    </row>
    <row r="1357" spans="1:16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42"/>
        <v>123</v>
      </c>
      <c r="P1357">
        <f t="shared" si="43"/>
        <v>25.35</v>
      </c>
    </row>
    <row r="1358" spans="1:16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42"/>
        <v>183</v>
      </c>
      <c r="P1358">
        <f t="shared" si="43"/>
        <v>71.44</v>
      </c>
    </row>
    <row r="1359" spans="1:16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42"/>
        <v>125</v>
      </c>
      <c r="P1359">
        <f t="shared" si="43"/>
        <v>38.549999999999997</v>
      </c>
    </row>
    <row r="1360" spans="1:16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42"/>
        <v>112</v>
      </c>
      <c r="P1360">
        <f t="shared" si="43"/>
        <v>68.37</v>
      </c>
    </row>
    <row r="1361" spans="1:16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42"/>
        <v>116</v>
      </c>
      <c r="P1361">
        <f t="shared" si="43"/>
        <v>40.21</v>
      </c>
    </row>
    <row r="1362" spans="1:16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42"/>
        <v>173</v>
      </c>
      <c r="P1362">
        <f t="shared" si="43"/>
        <v>32.07</v>
      </c>
    </row>
    <row r="1363" spans="1:16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42"/>
        <v>126</v>
      </c>
      <c r="P1363">
        <f t="shared" si="43"/>
        <v>28.63</v>
      </c>
    </row>
    <row r="1364" spans="1:16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42"/>
        <v>109</v>
      </c>
      <c r="P1364">
        <f t="shared" si="43"/>
        <v>43.64</v>
      </c>
    </row>
    <row r="1365" spans="1:16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42"/>
        <v>100</v>
      </c>
      <c r="P1365">
        <f t="shared" si="43"/>
        <v>40</v>
      </c>
    </row>
    <row r="1366" spans="1:16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42"/>
        <v>119</v>
      </c>
      <c r="P1366">
        <f t="shared" si="43"/>
        <v>346.04</v>
      </c>
    </row>
    <row r="1367" spans="1:16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42"/>
        <v>100</v>
      </c>
      <c r="P1367">
        <f t="shared" si="43"/>
        <v>81.739999999999995</v>
      </c>
    </row>
    <row r="1368" spans="1:16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42"/>
        <v>126</v>
      </c>
      <c r="P1368">
        <f t="shared" si="43"/>
        <v>64.540000000000006</v>
      </c>
    </row>
    <row r="1369" spans="1:16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42"/>
        <v>114</v>
      </c>
      <c r="P1369">
        <f t="shared" si="43"/>
        <v>63.48</v>
      </c>
    </row>
    <row r="1370" spans="1:16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42"/>
        <v>111</v>
      </c>
      <c r="P1370">
        <f t="shared" si="43"/>
        <v>63.62</v>
      </c>
    </row>
    <row r="1371" spans="1:16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42"/>
        <v>105</v>
      </c>
      <c r="P1371">
        <f t="shared" si="43"/>
        <v>83.97</v>
      </c>
    </row>
    <row r="1372" spans="1:16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42"/>
        <v>104</v>
      </c>
      <c r="P1372">
        <f t="shared" si="43"/>
        <v>77.75</v>
      </c>
    </row>
    <row r="1373" spans="1:16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42"/>
        <v>107</v>
      </c>
      <c r="P1373">
        <f t="shared" si="43"/>
        <v>107.07</v>
      </c>
    </row>
    <row r="1374" spans="1:16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42"/>
        <v>124</v>
      </c>
      <c r="P1374">
        <f t="shared" si="43"/>
        <v>38.75</v>
      </c>
    </row>
    <row r="1375" spans="1:16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42"/>
        <v>105</v>
      </c>
      <c r="P1375">
        <f t="shared" si="43"/>
        <v>201.94</v>
      </c>
    </row>
    <row r="1376" spans="1:16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42"/>
        <v>189</v>
      </c>
      <c r="P1376">
        <f t="shared" si="43"/>
        <v>43.06</v>
      </c>
    </row>
    <row r="1377" spans="1:16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42"/>
        <v>171</v>
      </c>
      <c r="P1377">
        <f t="shared" si="43"/>
        <v>62.87</v>
      </c>
    </row>
    <row r="1378" spans="1:16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42"/>
        <v>252</v>
      </c>
      <c r="P1378">
        <f t="shared" si="43"/>
        <v>55.61</v>
      </c>
    </row>
    <row r="1379" spans="1:16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42"/>
        <v>116</v>
      </c>
      <c r="P1379">
        <f t="shared" si="43"/>
        <v>48.71</v>
      </c>
    </row>
    <row r="1380" spans="1:16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42"/>
        <v>203</v>
      </c>
      <c r="P1380">
        <f t="shared" si="43"/>
        <v>30.58</v>
      </c>
    </row>
    <row r="1381" spans="1:16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42"/>
        <v>112</v>
      </c>
      <c r="P1381">
        <f t="shared" si="43"/>
        <v>73.91</v>
      </c>
    </row>
    <row r="1382" spans="1:16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42"/>
        <v>424</v>
      </c>
      <c r="P1382">
        <f t="shared" si="43"/>
        <v>21.2</v>
      </c>
    </row>
    <row r="1383" spans="1:16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42"/>
        <v>107</v>
      </c>
      <c r="P1383">
        <f t="shared" si="43"/>
        <v>73.36</v>
      </c>
    </row>
    <row r="1384" spans="1:16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42"/>
        <v>104</v>
      </c>
      <c r="P1384">
        <f t="shared" si="43"/>
        <v>56.41</v>
      </c>
    </row>
    <row r="1385" spans="1:16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42"/>
        <v>212</v>
      </c>
      <c r="P1385">
        <f t="shared" si="43"/>
        <v>50.25</v>
      </c>
    </row>
    <row r="1386" spans="1:16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42"/>
        <v>124</v>
      </c>
      <c r="P1386">
        <f t="shared" si="43"/>
        <v>68.94</v>
      </c>
    </row>
    <row r="1387" spans="1:16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42"/>
        <v>110</v>
      </c>
      <c r="P1387">
        <f t="shared" si="43"/>
        <v>65.91</v>
      </c>
    </row>
    <row r="1388" spans="1:16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42"/>
        <v>219</v>
      </c>
      <c r="P1388">
        <f t="shared" si="43"/>
        <v>62.5</v>
      </c>
    </row>
    <row r="1389" spans="1:16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42"/>
        <v>137</v>
      </c>
      <c r="P1389">
        <f t="shared" si="43"/>
        <v>70.06</v>
      </c>
    </row>
    <row r="1390" spans="1:16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42"/>
        <v>135</v>
      </c>
      <c r="P1390">
        <f t="shared" si="43"/>
        <v>60.18</v>
      </c>
    </row>
    <row r="1391" spans="1:16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42"/>
        <v>145</v>
      </c>
      <c r="P1391">
        <f t="shared" si="43"/>
        <v>21.38</v>
      </c>
    </row>
    <row r="1392" spans="1:16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42"/>
        <v>109</v>
      </c>
      <c r="P1392">
        <f t="shared" si="43"/>
        <v>160.79</v>
      </c>
    </row>
    <row r="1393" spans="1:16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42"/>
        <v>110</v>
      </c>
      <c r="P1393">
        <f t="shared" si="43"/>
        <v>42.38</v>
      </c>
    </row>
    <row r="1394" spans="1:16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42"/>
        <v>114</v>
      </c>
      <c r="P1394">
        <f t="shared" si="43"/>
        <v>27.32</v>
      </c>
    </row>
    <row r="1395" spans="1:16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42"/>
        <v>102</v>
      </c>
      <c r="P1395">
        <f t="shared" si="43"/>
        <v>196.83</v>
      </c>
    </row>
    <row r="1396" spans="1:16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42"/>
        <v>122</v>
      </c>
      <c r="P1396">
        <f t="shared" si="43"/>
        <v>53.88</v>
      </c>
    </row>
    <row r="1397" spans="1:16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42"/>
        <v>112</v>
      </c>
      <c r="P1397">
        <f t="shared" si="43"/>
        <v>47.76</v>
      </c>
    </row>
    <row r="1398" spans="1:16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42"/>
        <v>107</v>
      </c>
      <c r="P1398">
        <f t="shared" si="43"/>
        <v>88.19</v>
      </c>
    </row>
    <row r="1399" spans="1:16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42"/>
        <v>114</v>
      </c>
      <c r="P1399">
        <f t="shared" si="43"/>
        <v>72.06</v>
      </c>
    </row>
    <row r="1400" spans="1:16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42"/>
        <v>110</v>
      </c>
      <c r="P1400">
        <f t="shared" si="43"/>
        <v>74.25</v>
      </c>
    </row>
    <row r="1401" spans="1:16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42"/>
        <v>126</v>
      </c>
      <c r="P1401">
        <f t="shared" si="43"/>
        <v>61.7</v>
      </c>
    </row>
    <row r="1402" spans="1:16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42"/>
        <v>167</v>
      </c>
      <c r="P1402">
        <f t="shared" si="43"/>
        <v>17.239999999999998</v>
      </c>
    </row>
    <row r="1403" spans="1:16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42"/>
        <v>497</v>
      </c>
      <c r="P1403">
        <f t="shared" si="43"/>
        <v>51.72</v>
      </c>
    </row>
    <row r="1404" spans="1:16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42"/>
        <v>109</v>
      </c>
      <c r="P1404">
        <f t="shared" si="43"/>
        <v>24.15</v>
      </c>
    </row>
    <row r="1405" spans="1:16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42"/>
        <v>103</v>
      </c>
      <c r="P1405">
        <f t="shared" si="43"/>
        <v>62.17</v>
      </c>
    </row>
    <row r="1406" spans="1:16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42"/>
        <v>2</v>
      </c>
      <c r="P1406">
        <f t="shared" si="43"/>
        <v>48.2</v>
      </c>
    </row>
    <row r="1407" spans="1:16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42"/>
        <v>0</v>
      </c>
      <c r="P1407">
        <f t="shared" si="43"/>
        <v>6.18</v>
      </c>
    </row>
    <row r="1408" spans="1:16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42"/>
        <v>0</v>
      </c>
      <c r="P1408">
        <f t="shared" si="43"/>
        <v>5</v>
      </c>
    </row>
    <row r="1409" spans="1:16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42"/>
        <v>1</v>
      </c>
      <c r="P1409">
        <f t="shared" si="43"/>
        <v>7.5</v>
      </c>
    </row>
    <row r="1410" spans="1:16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42"/>
        <v>7</v>
      </c>
      <c r="P1410">
        <f t="shared" si="43"/>
        <v>12</v>
      </c>
    </row>
    <row r="1411" spans="1:16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44">ROUND(E1411/D1411*100,0)</f>
        <v>0</v>
      </c>
      <c r="P1411">
        <f t="shared" ref="P1411:P1474" si="45">IFERROR(ROUND(E1411/L1411,2),0)</f>
        <v>0</v>
      </c>
    </row>
    <row r="1412" spans="1:16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44"/>
        <v>0</v>
      </c>
      <c r="P1412">
        <f t="shared" si="45"/>
        <v>1</v>
      </c>
    </row>
    <row r="1413" spans="1:16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44"/>
        <v>0</v>
      </c>
      <c r="P1413">
        <f t="shared" si="45"/>
        <v>2.33</v>
      </c>
    </row>
    <row r="1414" spans="1:16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44"/>
        <v>5</v>
      </c>
      <c r="P1414">
        <f t="shared" si="45"/>
        <v>24.62</v>
      </c>
    </row>
    <row r="1415" spans="1:16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44"/>
        <v>5</v>
      </c>
      <c r="P1415">
        <f t="shared" si="45"/>
        <v>100</v>
      </c>
    </row>
    <row r="1416" spans="1:16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44"/>
        <v>0</v>
      </c>
      <c r="P1416">
        <f t="shared" si="45"/>
        <v>1</v>
      </c>
    </row>
    <row r="1417" spans="1:16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44"/>
        <v>18</v>
      </c>
      <c r="P1417">
        <f t="shared" si="45"/>
        <v>88.89</v>
      </c>
    </row>
    <row r="1418" spans="1:16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44"/>
        <v>0</v>
      </c>
      <c r="P1418">
        <f t="shared" si="45"/>
        <v>0</v>
      </c>
    </row>
    <row r="1419" spans="1:16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44"/>
        <v>1</v>
      </c>
      <c r="P1419">
        <f t="shared" si="45"/>
        <v>27.5</v>
      </c>
    </row>
    <row r="1420" spans="1:16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44"/>
        <v>0</v>
      </c>
      <c r="P1420">
        <f t="shared" si="45"/>
        <v>6</v>
      </c>
    </row>
    <row r="1421" spans="1:16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44"/>
        <v>7</v>
      </c>
      <c r="P1421">
        <f t="shared" si="45"/>
        <v>44.5</v>
      </c>
    </row>
    <row r="1422" spans="1:16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44"/>
        <v>3</v>
      </c>
      <c r="P1422">
        <f t="shared" si="45"/>
        <v>1</v>
      </c>
    </row>
    <row r="1423" spans="1:16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44"/>
        <v>0</v>
      </c>
      <c r="P1423">
        <f t="shared" si="45"/>
        <v>100</v>
      </c>
    </row>
    <row r="1424" spans="1:16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44"/>
        <v>0</v>
      </c>
      <c r="P1424">
        <f t="shared" si="45"/>
        <v>13</v>
      </c>
    </row>
    <row r="1425" spans="1:16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44"/>
        <v>0</v>
      </c>
      <c r="P1425">
        <f t="shared" si="45"/>
        <v>100</v>
      </c>
    </row>
    <row r="1426" spans="1:16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44"/>
        <v>20</v>
      </c>
      <c r="P1426">
        <f t="shared" si="45"/>
        <v>109.07</v>
      </c>
    </row>
    <row r="1427" spans="1:16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44"/>
        <v>0</v>
      </c>
      <c r="P1427">
        <f t="shared" si="45"/>
        <v>0</v>
      </c>
    </row>
    <row r="1428" spans="1:16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44"/>
        <v>0</v>
      </c>
      <c r="P1428">
        <f t="shared" si="45"/>
        <v>0</v>
      </c>
    </row>
    <row r="1429" spans="1:16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44"/>
        <v>8</v>
      </c>
      <c r="P1429">
        <f t="shared" si="45"/>
        <v>104.75</v>
      </c>
    </row>
    <row r="1430" spans="1:16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44"/>
        <v>5</v>
      </c>
      <c r="P1430">
        <f t="shared" si="45"/>
        <v>15</v>
      </c>
    </row>
    <row r="1431" spans="1:16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44"/>
        <v>0</v>
      </c>
      <c r="P1431">
        <f t="shared" si="45"/>
        <v>0</v>
      </c>
    </row>
    <row r="1432" spans="1:16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44"/>
        <v>8</v>
      </c>
      <c r="P1432">
        <f t="shared" si="45"/>
        <v>80.599999999999994</v>
      </c>
    </row>
    <row r="1433" spans="1:16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44"/>
        <v>32</v>
      </c>
      <c r="P1433">
        <f t="shared" si="45"/>
        <v>115.55</v>
      </c>
    </row>
    <row r="1434" spans="1:16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44"/>
        <v>0</v>
      </c>
      <c r="P1434">
        <f t="shared" si="45"/>
        <v>0</v>
      </c>
    </row>
    <row r="1435" spans="1:16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44"/>
        <v>7</v>
      </c>
      <c r="P1435">
        <f t="shared" si="45"/>
        <v>80.5</v>
      </c>
    </row>
    <row r="1436" spans="1:16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44"/>
        <v>10</v>
      </c>
      <c r="P1436">
        <f t="shared" si="45"/>
        <v>744.55</v>
      </c>
    </row>
    <row r="1437" spans="1:16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44"/>
        <v>0</v>
      </c>
      <c r="P1437">
        <f t="shared" si="45"/>
        <v>7.5</v>
      </c>
    </row>
    <row r="1438" spans="1:16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44"/>
        <v>1</v>
      </c>
      <c r="P1438">
        <f t="shared" si="45"/>
        <v>38.5</v>
      </c>
    </row>
    <row r="1439" spans="1:16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44"/>
        <v>27</v>
      </c>
      <c r="P1439">
        <f t="shared" si="45"/>
        <v>36.68</v>
      </c>
    </row>
    <row r="1440" spans="1:16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44"/>
        <v>3</v>
      </c>
      <c r="P1440">
        <f t="shared" si="45"/>
        <v>75</v>
      </c>
    </row>
    <row r="1441" spans="1:16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44"/>
        <v>7</v>
      </c>
      <c r="P1441">
        <f t="shared" si="45"/>
        <v>30</v>
      </c>
    </row>
    <row r="1442" spans="1:16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44"/>
        <v>0</v>
      </c>
      <c r="P1442">
        <f t="shared" si="45"/>
        <v>1</v>
      </c>
    </row>
    <row r="1443" spans="1:16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44"/>
        <v>1</v>
      </c>
      <c r="P1443">
        <f t="shared" si="45"/>
        <v>673.33</v>
      </c>
    </row>
    <row r="1444" spans="1:16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44"/>
        <v>0</v>
      </c>
      <c r="P1444">
        <f t="shared" si="45"/>
        <v>0</v>
      </c>
    </row>
    <row r="1445" spans="1:16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44"/>
        <v>0</v>
      </c>
      <c r="P1445">
        <f t="shared" si="45"/>
        <v>0</v>
      </c>
    </row>
    <row r="1446" spans="1:16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44"/>
        <v>0</v>
      </c>
      <c r="P1446">
        <f t="shared" si="45"/>
        <v>0</v>
      </c>
    </row>
    <row r="1447" spans="1:16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44"/>
        <v>0</v>
      </c>
      <c r="P1447">
        <f t="shared" si="45"/>
        <v>0</v>
      </c>
    </row>
    <row r="1448" spans="1:16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44"/>
        <v>0</v>
      </c>
      <c r="P1448">
        <f t="shared" si="45"/>
        <v>0</v>
      </c>
    </row>
    <row r="1449" spans="1:16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44"/>
        <v>0</v>
      </c>
      <c r="P1449">
        <f t="shared" si="45"/>
        <v>25</v>
      </c>
    </row>
    <row r="1450" spans="1:16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44"/>
        <v>0</v>
      </c>
      <c r="P1450">
        <f t="shared" si="45"/>
        <v>0</v>
      </c>
    </row>
    <row r="1451" spans="1:16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44"/>
        <v>0</v>
      </c>
      <c r="P1451">
        <f t="shared" si="45"/>
        <v>0</v>
      </c>
    </row>
    <row r="1452" spans="1:16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44"/>
        <v>0</v>
      </c>
      <c r="P1452">
        <f t="shared" si="45"/>
        <v>1</v>
      </c>
    </row>
    <row r="1453" spans="1:16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44"/>
        <v>0</v>
      </c>
      <c r="P1453">
        <f t="shared" si="45"/>
        <v>1</v>
      </c>
    </row>
    <row r="1454" spans="1:16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44"/>
        <v>0</v>
      </c>
      <c r="P1454">
        <f t="shared" si="45"/>
        <v>0</v>
      </c>
    </row>
    <row r="1455" spans="1:16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44"/>
        <v>0</v>
      </c>
      <c r="P1455">
        <f t="shared" si="45"/>
        <v>0</v>
      </c>
    </row>
    <row r="1456" spans="1:16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44"/>
        <v>1</v>
      </c>
      <c r="P1456">
        <f t="shared" si="45"/>
        <v>15</v>
      </c>
    </row>
    <row r="1457" spans="1:16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44"/>
        <v>11</v>
      </c>
      <c r="P1457">
        <f t="shared" si="45"/>
        <v>225</v>
      </c>
    </row>
    <row r="1458" spans="1:16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44"/>
        <v>3</v>
      </c>
      <c r="P1458">
        <f t="shared" si="45"/>
        <v>48.33</v>
      </c>
    </row>
    <row r="1459" spans="1:16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44"/>
        <v>0</v>
      </c>
      <c r="P1459">
        <f t="shared" si="45"/>
        <v>0</v>
      </c>
    </row>
    <row r="1460" spans="1:16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44"/>
        <v>0</v>
      </c>
      <c r="P1460">
        <f t="shared" si="45"/>
        <v>0</v>
      </c>
    </row>
    <row r="1461" spans="1:16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44"/>
        <v>0</v>
      </c>
      <c r="P1461">
        <f t="shared" si="45"/>
        <v>0</v>
      </c>
    </row>
    <row r="1462" spans="1:16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44"/>
        <v>0</v>
      </c>
      <c r="P1462">
        <f t="shared" si="45"/>
        <v>0</v>
      </c>
    </row>
    <row r="1463" spans="1:16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44"/>
        <v>101</v>
      </c>
      <c r="P1463">
        <f t="shared" si="45"/>
        <v>44.67</v>
      </c>
    </row>
    <row r="1464" spans="1:16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44"/>
        <v>109</v>
      </c>
      <c r="P1464">
        <f t="shared" si="45"/>
        <v>28.94</v>
      </c>
    </row>
    <row r="1465" spans="1:16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44"/>
        <v>148</v>
      </c>
      <c r="P1465">
        <f t="shared" si="45"/>
        <v>35.44</v>
      </c>
    </row>
    <row r="1466" spans="1:16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44"/>
        <v>163</v>
      </c>
      <c r="P1466">
        <f t="shared" si="45"/>
        <v>34.869999999999997</v>
      </c>
    </row>
    <row r="1467" spans="1:16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44"/>
        <v>456</v>
      </c>
      <c r="P1467">
        <f t="shared" si="45"/>
        <v>52.62</v>
      </c>
    </row>
    <row r="1468" spans="1:16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44"/>
        <v>108</v>
      </c>
      <c r="P1468">
        <f t="shared" si="45"/>
        <v>69.599999999999994</v>
      </c>
    </row>
    <row r="1469" spans="1:16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44"/>
        <v>115</v>
      </c>
      <c r="P1469">
        <f t="shared" si="45"/>
        <v>76.72</v>
      </c>
    </row>
    <row r="1470" spans="1:16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44"/>
        <v>102</v>
      </c>
      <c r="P1470">
        <f t="shared" si="45"/>
        <v>33.19</v>
      </c>
    </row>
    <row r="1471" spans="1:16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44"/>
        <v>108</v>
      </c>
      <c r="P1471">
        <f t="shared" si="45"/>
        <v>149.46</v>
      </c>
    </row>
    <row r="1472" spans="1:16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44"/>
        <v>125</v>
      </c>
      <c r="P1472">
        <f t="shared" si="45"/>
        <v>23.17</v>
      </c>
    </row>
    <row r="1473" spans="1:16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44"/>
        <v>104</v>
      </c>
      <c r="P1473">
        <f t="shared" si="45"/>
        <v>96.88</v>
      </c>
    </row>
    <row r="1474" spans="1:16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44"/>
        <v>139</v>
      </c>
      <c r="P1474">
        <f t="shared" si="45"/>
        <v>103.2</v>
      </c>
    </row>
    <row r="1475" spans="1:16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46">ROUND(E1475/D1475*100,0)</f>
        <v>121</v>
      </c>
      <c r="P1475">
        <f t="shared" ref="P1475:P1538" si="47">IFERROR(ROUND(E1475/L1475,2),0)</f>
        <v>38.46</v>
      </c>
    </row>
    <row r="1476" spans="1:16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46"/>
        <v>112</v>
      </c>
      <c r="P1476">
        <f t="shared" si="47"/>
        <v>44.32</v>
      </c>
    </row>
    <row r="1477" spans="1:16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46"/>
        <v>189</v>
      </c>
      <c r="P1477">
        <f t="shared" si="47"/>
        <v>64.17</v>
      </c>
    </row>
    <row r="1478" spans="1:16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46"/>
        <v>662</v>
      </c>
      <c r="P1478">
        <f t="shared" si="47"/>
        <v>43.33</v>
      </c>
    </row>
    <row r="1479" spans="1:16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46"/>
        <v>111</v>
      </c>
      <c r="P1479">
        <f t="shared" si="47"/>
        <v>90.5</v>
      </c>
    </row>
    <row r="1480" spans="1:16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46"/>
        <v>1182</v>
      </c>
      <c r="P1480">
        <f t="shared" si="47"/>
        <v>29.19</v>
      </c>
    </row>
    <row r="1481" spans="1:16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46"/>
        <v>137</v>
      </c>
      <c r="P1481">
        <f t="shared" si="47"/>
        <v>30.96</v>
      </c>
    </row>
    <row r="1482" spans="1:16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46"/>
        <v>117</v>
      </c>
      <c r="P1482">
        <f t="shared" si="47"/>
        <v>92.16</v>
      </c>
    </row>
    <row r="1483" spans="1:16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46"/>
        <v>2</v>
      </c>
      <c r="P1483">
        <f t="shared" si="47"/>
        <v>17.5</v>
      </c>
    </row>
    <row r="1484" spans="1:16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46"/>
        <v>0</v>
      </c>
      <c r="P1484">
        <f t="shared" si="47"/>
        <v>5</v>
      </c>
    </row>
    <row r="1485" spans="1:16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46"/>
        <v>1</v>
      </c>
      <c r="P1485">
        <f t="shared" si="47"/>
        <v>25</v>
      </c>
    </row>
    <row r="1486" spans="1:16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46"/>
        <v>0</v>
      </c>
      <c r="P1486">
        <f t="shared" si="47"/>
        <v>0</v>
      </c>
    </row>
    <row r="1487" spans="1:16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46"/>
        <v>2</v>
      </c>
      <c r="P1487">
        <f t="shared" si="47"/>
        <v>50</v>
      </c>
    </row>
    <row r="1488" spans="1:16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46"/>
        <v>0</v>
      </c>
      <c r="P1488">
        <f t="shared" si="47"/>
        <v>16</v>
      </c>
    </row>
    <row r="1489" spans="1:16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46"/>
        <v>0</v>
      </c>
      <c r="P1489">
        <f t="shared" si="47"/>
        <v>0</v>
      </c>
    </row>
    <row r="1490" spans="1:16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46"/>
        <v>2</v>
      </c>
      <c r="P1490">
        <f t="shared" si="47"/>
        <v>60</v>
      </c>
    </row>
    <row r="1491" spans="1:16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46"/>
        <v>0</v>
      </c>
      <c r="P1491">
        <f t="shared" si="47"/>
        <v>0</v>
      </c>
    </row>
    <row r="1492" spans="1:16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46"/>
        <v>31</v>
      </c>
      <c r="P1492">
        <f t="shared" si="47"/>
        <v>47.11</v>
      </c>
    </row>
    <row r="1493" spans="1:16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46"/>
        <v>8</v>
      </c>
      <c r="P1493">
        <f t="shared" si="47"/>
        <v>100</v>
      </c>
    </row>
    <row r="1494" spans="1:16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46"/>
        <v>1</v>
      </c>
      <c r="P1494">
        <f t="shared" si="47"/>
        <v>15</v>
      </c>
    </row>
    <row r="1495" spans="1:16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46"/>
        <v>0</v>
      </c>
      <c r="P1495">
        <f t="shared" si="47"/>
        <v>0</v>
      </c>
    </row>
    <row r="1496" spans="1:16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46"/>
        <v>9</v>
      </c>
      <c r="P1496">
        <f t="shared" si="47"/>
        <v>40.450000000000003</v>
      </c>
    </row>
    <row r="1497" spans="1:16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46"/>
        <v>0</v>
      </c>
      <c r="P1497">
        <f t="shared" si="47"/>
        <v>0</v>
      </c>
    </row>
    <row r="1498" spans="1:16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46"/>
        <v>0</v>
      </c>
      <c r="P1498">
        <f t="shared" si="47"/>
        <v>0</v>
      </c>
    </row>
    <row r="1499" spans="1:16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46"/>
        <v>0</v>
      </c>
      <c r="P1499">
        <f t="shared" si="47"/>
        <v>1</v>
      </c>
    </row>
    <row r="1500" spans="1:16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46"/>
        <v>2</v>
      </c>
      <c r="P1500">
        <f t="shared" si="47"/>
        <v>19</v>
      </c>
    </row>
    <row r="1501" spans="1:16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46"/>
        <v>0</v>
      </c>
      <c r="P1501">
        <f t="shared" si="47"/>
        <v>5</v>
      </c>
    </row>
    <row r="1502" spans="1:16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46"/>
        <v>25</v>
      </c>
      <c r="P1502">
        <f t="shared" si="47"/>
        <v>46.73</v>
      </c>
    </row>
    <row r="1503" spans="1:16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46"/>
        <v>166</v>
      </c>
      <c r="P1503">
        <f t="shared" si="47"/>
        <v>97.73</v>
      </c>
    </row>
    <row r="1504" spans="1:16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46"/>
        <v>101</v>
      </c>
      <c r="P1504">
        <f t="shared" si="47"/>
        <v>67.84</v>
      </c>
    </row>
    <row r="1505" spans="1:16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46"/>
        <v>108</v>
      </c>
      <c r="P1505">
        <f t="shared" si="47"/>
        <v>56.98</v>
      </c>
    </row>
    <row r="1506" spans="1:16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46"/>
        <v>278</v>
      </c>
      <c r="P1506">
        <f t="shared" si="47"/>
        <v>67.16</v>
      </c>
    </row>
    <row r="1507" spans="1:16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46"/>
        <v>104</v>
      </c>
      <c r="P1507">
        <f t="shared" si="47"/>
        <v>48.04</v>
      </c>
    </row>
    <row r="1508" spans="1:16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46"/>
        <v>111</v>
      </c>
      <c r="P1508">
        <f t="shared" si="47"/>
        <v>38.86</v>
      </c>
    </row>
    <row r="1509" spans="1:16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46"/>
        <v>215</v>
      </c>
      <c r="P1509">
        <f t="shared" si="47"/>
        <v>78.180000000000007</v>
      </c>
    </row>
    <row r="1510" spans="1:16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46"/>
        <v>111</v>
      </c>
      <c r="P1510">
        <f t="shared" si="47"/>
        <v>97.11</v>
      </c>
    </row>
    <row r="1511" spans="1:16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46"/>
        <v>124</v>
      </c>
      <c r="P1511">
        <f t="shared" si="47"/>
        <v>110.39</v>
      </c>
    </row>
    <row r="1512" spans="1:16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46"/>
        <v>101</v>
      </c>
      <c r="P1512">
        <f t="shared" si="47"/>
        <v>39.92</v>
      </c>
    </row>
    <row r="1513" spans="1:16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46"/>
        <v>112</v>
      </c>
      <c r="P1513">
        <f t="shared" si="47"/>
        <v>75.98</v>
      </c>
    </row>
    <row r="1514" spans="1:16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46"/>
        <v>559</v>
      </c>
      <c r="P1514">
        <f t="shared" si="47"/>
        <v>58.38</v>
      </c>
    </row>
    <row r="1515" spans="1:16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46"/>
        <v>150</v>
      </c>
      <c r="P1515">
        <f t="shared" si="47"/>
        <v>55.82</v>
      </c>
    </row>
    <row r="1516" spans="1:16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46"/>
        <v>106</v>
      </c>
      <c r="P1516">
        <f t="shared" si="47"/>
        <v>151.24</v>
      </c>
    </row>
    <row r="1517" spans="1:16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46"/>
        <v>157</v>
      </c>
      <c r="P1517">
        <f t="shared" si="47"/>
        <v>849.67</v>
      </c>
    </row>
    <row r="1518" spans="1:16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46"/>
        <v>109</v>
      </c>
      <c r="P1518">
        <f t="shared" si="47"/>
        <v>159.24</v>
      </c>
    </row>
    <row r="1519" spans="1:16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46"/>
        <v>162</v>
      </c>
      <c r="P1519">
        <f t="shared" si="47"/>
        <v>39.51</v>
      </c>
    </row>
    <row r="1520" spans="1:16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46"/>
        <v>205</v>
      </c>
      <c r="P1520">
        <f t="shared" si="47"/>
        <v>130.53</v>
      </c>
    </row>
    <row r="1521" spans="1:16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46"/>
        <v>103</v>
      </c>
      <c r="P1521">
        <f t="shared" si="47"/>
        <v>64.16</v>
      </c>
    </row>
    <row r="1522" spans="1:16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46"/>
        <v>103</v>
      </c>
      <c r="P1522">
        <f t="shared" si="47"/>
        <v>111.53</v>
      </c>
    </row>
    <row r="1523" spans="1:16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46"/>
        <v>107</v>
      </c>
      <c r="P1523">
        <f t="shared" si="47"/>
        <v>170.45</v>
      </c>
    </row>
    <row r="1524" spans="1:16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46"/>
        <v>139</v>
      </c>
      <c r="P1524">
        <f t="shared" si="47"/>
        <v>133.74</v>
      </c>
    </row>
    <row r="1525" spans="1:16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46"/>
        <v>125</v>
      </c>
      <c r="P1525">
        <f t="shared" si="47"/>
        <v>95.83</v>
      </c>
    </row>
    <row r="1526" spans="1:16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46"/>
        <v>207</v>
      </c>
      <c r="P1526">
        <f t="shared" si="47"/>
        <v>221.79</v>
      </c>
    </row>
    <row r="1527" spans="1:16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46"/>
        <v>174</v>
      </c>
      <c r="P1527">
        <f t="shared" si="47"/>
        <v>32.32</v>
      </c>
    </row>
    <row r="1528" spans="1:16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46"/>
        <v>120</v>
      </c>
      <c r="P1528">
        <f t="shared" si="47"/>
        <v>98.84</v>
      </c>
    </row>
    <row r="1529" spans="1:16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46"/>
        <v>110</v>
      </c>
      <c r="P1529">
        <f t="shared" si="47"/>
        <v>55.22</v>
      </c>
    </row>
    <row r="1530" spans="1:16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46"/>
        <v>282</v>
      </c>
      <c r="P1530">
        <f t="shared" si="47"/>
        <v>52.79</v>
      </c>
    </row>
    <row r="1531" spans="1:16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46"/>
        <v>101</v>
      </c>
      <c r="P1531">
        <f t="shared" si="47"/>
        <v>135.66999999999999</v>
      </c>
    </row>
    <row r="1532" spans="1:16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46"/>
        <v>135</v>
      </c>
      <c r="P1532">
        <f t="shared" si="47"/>
        <v>53.99</v>
      </c>
    </row>
    <row r="1533" spans="1:16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46"/>
        <v>176</v>
      </c>
      <c r="P1533">
        <f t="shared" si="47"/>
        <v>56.64</v>
      </c>
    </row>
    <row r="1534" spans="1:16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46"/>
        <v>484</v>
      </c>
      <c r="P1534">
        <f t="shared" si="47"/>
        <v>82.32</v>
      </c>
    </row>
    <row r="1535" spans="1:16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46"/>
        <v>145</v>
      </c>
      <c r="P1535">
        <f t="shared" si="47"/>
        <v>88.26</v>
      </c>
    </row>
    <row r="1536" spans="1:16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46"/>
        <v>418</v>
      </c>
      <c r="P1536">
        <f t="shared" si="47"/>
        <v>84.91</v>
      </c>
    </row>
    <row r="1537" spans="1:16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46"/>
        <v>132</v>
      </c>
      <c r="P1537">
        <f t="shared" si="47"/>
        <v>48.15</v>
      </c>
    </row>
    <row r="1538" spans="1:16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46"/>
        <v>250</v>
      </c>
      <c r="P1538">
        <f t="shared" si="47"/>
        <v>66.02</v>
      </c>
    </row>
    <row r="1539" spans="1:16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48">ROUND(E1539/D1539*100,0)</f>
        <v>180</v>
      </c>
      <c r="P1539">
        <f t="shared" ref="P1539:P1602" si="49">IFERROR(ROUND(E1539/L1539,2),0)</f>
        <v>96.38</v>
      </c>
    </row>
    <row r="1540" spans="1:16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48"/>
        <v>103</v>
      </c>
      <c r="P1540">
        <f t="shared" si="49"/>
        <v>156.16999999999999</v>
      </c>
    </row>
    <row r="1541" spans="1:16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48"/>
        <v>136</v>
      </c>
      <c r="P1541">
        <f t="shared" si="49"/>
        <v>95.76</v>
      </c>
    </row>
    <row r="1542" spans="1:16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48"/>
        <v>118</v>
      </c>
      <c r="P1542">
        <f t="shared" si="49"/>
        <v>180.41</v>
      </c>
    </row>
    <row r="1543" spans="1:16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48"/>
        <v>0</v>
      </c>
      <c r="P1543">
        <f t="shared" si="49"/>
        <v>3</v>
      </c>
    </row>
    <row r="1544" spans="1:16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48"/>
        <v>4</v>
      </c>
      <c r="P1544">
        <f t="shared" si="49"/>
        <v>20</v>
      </c>
    </row>
    <row r="1545" spans="1:16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48"/>
        <v>0</v>
      </c>
      <c r="P1545">
        <f t="shared" si="49"/>
        <v>10</v>
      </c>
    </row>
    <row r="1546" spans="1:16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48"/>
        <v>0</v>
      </c>
      <c r="P1546">
        <f t="shared" si="49"/>
        <v>0</v>
      </c>
    </row>
    <row r="1547" spans="1:16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48"/>
        <v>0</v>
      </c>
      <c r="P1547">
        <f t="shared" si="49"/>
        <v>1</v>
      </c>
    </row>
    <row r="1548" spans="1:16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48"/>
        <v>29</v>
      </c>
      <c r="P1548">
        <f t="shared" si="49"/>
        <v>26.27</v>
      </c>
    </row>
    <row r="1549" spans="1:16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48"/>
        <v>0</v>
      </c>
      <c r="P1549">
        <f t="shared" si="49"/>
        <v>0</v>
      </c>
    </row>
    <row r="1550" spans="1:16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48"/>
        <v>9</v>
      </c>
      <c r="P1550">
        <f t="shared" si="49"/>
        <v>60</v>
      </c>
    </row>
    <row r="1551" spans="1:16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48"/>
        <v>34</v>
      </c>
      <c r="P1551">
        <f t="shared" si="49"/>
        <v>28.33</v>
      </c>
    </row>
    <row r="1552" spans="1:16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48"/>
        <v>13</v>
      </c>
      <c r="P1552">
        <f t="shared" si="49"/>
        <v>14.43</v>
      </c>
    </row>
    <row r="1553" spans="1:16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48"/>
        <v>0</v>
      </c>
      <c r="P1553">
        <f t="shared" si="49"/>
        <v>0</v>
      </c>
    </row>
    <row r="1554" spans="1:16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48"/>
        <v>49</v>
      </c>
      <c r="P1554">
        <f t="shared" si="49"/>
        <v>132.19</v>
      </c>
    </row>
    <row r="1555" spans="1:16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48"/>
        <v>0</v>
      </c>
      <c r="P1555">
        <f t="shared" si="49"/>
        <v>0</v>
      </c>
    </row>
    <row r="1556" spans="1:16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48"/>
        <v>0</v>
      </c>
      <c r="P1556">
        <f t="shared" si="49"/>
        <v>0</v>
      </c>
    </row>
    <row r="1557" spans="1:16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48"/>
        <v>0</v>
      </c>
      <c r="P1557">
        <f t="shared" si="49"/>
        <v>0</v>
      </c>
    </row>
    <row r="1558" spans="1:16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48"/>
        <v>45</v>
      </c>
      <c r="P1558">
        <f t="shared" si="49"/>
        <v>56.42</v>
      </c>
    </row>
    <row r="1559" spans="1:16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48"/>
        <v>4</v>
      </c>
      <c r="P1559">
        <f t="shared" si="49"/>
        <v>100</v>
      </c>
    </row>
    <row r="1560" spans="1:16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48"/>
        <v>5</v>
      </c>
      <c r="P1560">
        <f t="shared" si="49"/>
        <v>11.67</v>
      </c>
    </row>
    <row r="1561" spans="1:16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48"/>
        <v>0</v>
      </c>
      <c r="P1561">
        <f t="shared" si="49"/>
        <v>50</v>
      </c>
    </row>
    <row r="1562" spans="1:16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48"/>
        <v>4</v>
      </c>
      <c r="P1562">
        <f t="shared" si="49"/>
        <v>23.5</v>
      </c>
    </row>
    <row r="1563" spans="1:16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48"/>
        <v>1</v>
      </c>
      <c r="P1563">
        <f t="shared" si="49"/>
        <v>67</v>
      </c>
    </row>
    <row r="1564" spans="1:16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48"/>
        <v>0</v>
      </c>
      <c r="P1564">
        <f t="shared" si="49"/>
        <v>0</v>
      </c>
    </row>
    <row r="1565" spans="1:16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48"/>
        <v>1</v>
      </c>
      <c r="P1565">
        <f t="shared" si="49"/>
        <v>42.5</v>
      </c>
    </row>
    <row r="1566" spans="1:16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48"/>
        <v>0</v>
      </c>
      <c r="P1566">
        <f t="shared" si="49"/>
        <v>10</v>
      </c>
    </row>
    <row r="1567" spans="1:16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48"/>
        <v>3</v>
      </c>
      <c r="P1567">
        <f t="shared" si="49"/>
        <v>100</v>
      </c>
    </row>
    <row r="1568" spans="1:16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48"/>
        <v>21</v>
      </c>
      <c r="P1568">
        <f t="shared" si="49"/>
        <v>108.05</v>
      </c>
    </row>
    <row r="1569" spans="1:16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48"/>
        <v>4</v>
      </c>
      <c r="P1569">
        <f t="shared" si="49"/>
        <v>26.92</v>
      </c>
    </row>
    <row r="1570" spans="1:16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48"/>
        <v>14</v>
      </c>
      <c r="P1570">
        <f t="shared" si="49"/>
        <v>155</v>
      </c>
    </row>
    <row r="1571" spans="1:16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48"/>
        <v>0</v>
      </c>
      <c r="P1571">
        <f t="shared" si="49"/>
        <v>0</v>
      </c>
    </row>
    <row r="1572" spans="1:16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48"/>
        <v>41</v>
      </c>
      <c r="P1572">
        <f t="shared" si="49"/>
        <v>47.77</v>
      </c>
    </row>
    <row r="1573" spans="1:16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48"/>
        <v>1</v>
      </c>
      <c r="P1573">
        <f t="shared" si="49"/>
        <v>20</v>
      </c>
    </row>
    <row r="1574" spans="1:16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48"/>
        <v>5</v>
      </c>
      <c r="P1574">
        <f t="shared" si="49"/>
        <v>41.67</v>
      </c>
    </row>
    <row r="1575" spans="1:16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48"/>
        <v>2</v>
      </c>
      <c r="P1575">
        <f t="shared" si="49"/>
        <v>74.33</v>
      </c>
    </row>
    <row r="1576" spans="1:16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48"/>
        <v>5</v>
      </c>
      <c r="P1576">
        <f t="shared" si="49"/>
        <v>84.33</v>
      </c>
    </row>
    <row r="1577" spans="1:16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48"/>
        <v>23</v>
      </c>
      <c r="P1577">
        <f t="shared" si="49"/>
        <v>65.459999999999994</v>
      </c>
    </row>
    <row r="1578" spans="1:16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48"/>
        <v>13</v>
      </c>
      <c r="P1578">
        <f t="shared" si="49"/>
        <v>65</v>
      </c>
    </row>
    <row r="1579" spans="1:16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48"/>
        <v>1</v>
      </c>
      <c r="P1579">
        <f t="shared" si="49"/>
        <v>27.5</v>
      </c>
    </row>
    <row r="1580" spans="1:16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48"/>
        <v>11</v>
      </c>
      <c r="P1580">
        <f t="shared" si="49"/>
        <v>51.25</v>
      </c>
    </row>
    <row r="1581" spans="1:16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48"/>
        <v>1</v>
      </c>
      <c r="P1581">
        <f t="shared" si="49"/>
        <v>14</v>
      </c>
    </row>
    <row r="1582" spans="1:16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48"/>
        <v>0</v>
      </c>
      <c r="P1582">
        <f t="shared" si="49"/>
        <v>0</v>
      </c>
    </row>
    <row r="1583" spans="1:16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48"/>
        <v>1</v>
      </c>
      <c r="P1583">
        <f t="shared" si="49"/>
        <v>5</v>
      </c>
    </row>
    <row r="1584" spans="1:16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48"/>
        <v>9</v>
      </c>
      <c r="P1584">
        <f t="shared" si="49"/>
        <v>31</v>
      </c>
    </row>
    <row r="1585" spans="1:16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48"/>
        <v>0</v>
      </c>
      <c r="P1585">
        <f t="shared" si="49"/>
        <v>15</v>
      </c>
    </row>
    <row r="1586" spans="1:16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48"/>
        <v>0</v>
      </c>
      <c r="P1586">
        <f t="shared" si="49"/>
        <v>0</v>
      </c>
    </row>
    <row r="1587" spans="1:16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48"/>
        <v>79</v>
      </c>
      <c r="P1587">
        <f t="shared" si="49"/>
        <v>131.66999999999999</v>
      </c>
    </row>
    <row r="1588" spans="1:16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48"/>
        <v>0</v>
      </c>
      <c r="P1588">
        <f t="shared" si="49"/>
        <v>0</v>
      </c>
    </row>
    <row r="1589" spans="1:16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48"/>
        <v>0</v>
      </c>
      <c r="P1589">
        <f t="shared" si="49"/>
        <v>1</v>
      </c>
    </row>
    <row r="1590" spans="1:16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48"/>
        <v>0</v>
      </c>
      <c r="P1590">
        <f t="shared" si="49"/>
        <v>0</v>
      </c>
    </row>
    <row r="1591" spans="1:16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48"/>
        <v>0</v>
      </c>
      <c r="P1591">
        <f t="shared" si="49"/>
        <v>0</v>
      </c>
    </row>
    <row r="1592" spans="1:16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48"/>
        <v>2</v>
      </c>
      <c r="P1592">
        <f t="shared" si="49"/>
        <v>510</v>
      </c>
    </row>
    <row r="1593" spans="1:16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48"/>
        <v>29</v>
      </c>
      <c r="P1593">
        <f t="shared" si="49"/>
        <v>44.48</v>
      </c>
    </row>
    <row r="1594" spans="1:16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48"/>
        <v>0</v>
      </c>
      <c r="P1594">
        <f t="shared" si="49"/>
        <v>0</v>
      </c>
    </row>
    <row r="1595" spans="1:16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48"/>
        <v>0</v>
      </c>
      <c r="P1595">
        <f t="shared" si="49"/>
        <v>1</v>
      </c>
    </row>
    <row r="1596" spans="1:16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48"/>
        <v>21</v>
      </c>
      <c r="P1596">
        <f t="shared" si="49"/>
        <v>20.5</v>
      </c>
    </row>
    <row r="1597" spans="1:16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48"/>
        <v>0</v>
      </c>
      <c r="P1597">
        <f t="shared" si="49"/>
        <v>40</v>
      </c>
    </row>
    <row r="1598" spans="1:16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48"/>
        <v>2</v>
      </c>
      <c r="P1598">
        <f t="shared" si="49"/>
        <v>25</v>
      </c>
    </row>
    <row r="1599" spans="1:16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48"/>
        <v>0</v>
      </c>
      <c r="P1599">
        <f t="shared" si="49"/>
        <v>0</v>
      </c>
    </row>
    <row r="1600" spans="1:16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48"/>
        <v>0</v>
      </c>
      <c r="P1600">
        <f t="shared" si="49"/>
        <v>1</v>
      </c>
    </row>
    <row r="1601" spans="1:16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48"/>
        <v>0</v>
      </c>
      <c r="P1601">
        <f t="shared" si="49"/>
        <v>0</v>
      </c>
    </row>
    <row r="1602" spans="1:16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48"/>
        <v>7</v>
      </c>
      <c r="P1602">
        <f t="shared" si="49"/>
        <v>40.78</v>
      </c>
    </row>
    <row r="1603" spans="1:16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50">ROUND(E1603/D1603*100,0)</f>
        <v>108</v>
      </c>
      <c r="P1603">
        <f t="shared" ref="P1603:P1666" si="51">IFERROR(ROUND(E1603/L1603,2),0)</f>
        <v>48.33</v>
      </c>
    </row>
    <row r="1604" spans="1:16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50"/>
        <v>100</v>
      </c>
      <c r="P1604">
        <f t="shared" si="51"/>
        <v>46.95</v>
      </c>
    </row>
    <row r="1605" spans="1:16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50"/>
        <v>100</v>
      </c>
      <c r="P1605">
        <f t="shared" si="51"/>
        <v>66.69</v>
      </c>
    </row>
    <row r="1606" spans="1:16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50"/>
        <v>122</v>
      </c>
      <c r="P1606">
        <f t="shared" si="51"/>
        <v>48.84</v>
      </c>
    </row>
    <row r="1607" spans="1:16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50"/>
        <v>101</v>
      </c>
      <c r="P1607">
        <f t="shared" si="51"/>
        <v>137.31</v>
      </c>
    </row>
    <row r="1608" spans="1:16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50"/>
        <v>101</v>
      </c>
      <c r="P1608">
        <f t="shared" si="51"/>
        <v>87.83</v>
      </c>
    </row>
    <row r="1609" spans="1:16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50"/>
        <v>145</v>
      </c>
      <c r="P1609">
        <f t="shared" si="51"/>
        <v>70.790000000000006</v>
      </c>
    </row>
    <row r="1610" spans="1:16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50"/>
        <v>101</v>
      </c>
      <c r="P1610">
        <f t="shared" si="51"/>
        <v>52.83</v>
      </c>
    </row>
    <row r="1611" spans="1:16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50"/>
        <v>118</v>
      </c>
      <c r="P1611">
        <f t="shared" si="51"/>
        <v>443.75</v>
      </c>
    </row>
    <row r="1612" spans="1:16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50"/>
        <v>272</v>
      </c>
      <c r="P1612">
        <f t="shared" si="51"/>
        <v>48.54</v>
      </c>
    </row>
    <row r="1613" spans="1:16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50"/>
        <v>125</v>
      </c>
      <c r="P1613">
        <f t="shared" si="51"/>
        <v>37.07</v>
      </c>
    </row>
    <row r="1614" spans="1:16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50"/>
        <v>110</v>
      </c>
      <c r="P1614">
        <f t="shared" si="51"/>
        <v>50</v>
      </c>
    </row>
    <row r="1615" spans="1:16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50"/>
        <v>102</v>
      </c>
      <c r="P1615">
        <f t="shared" si="51"/>
        <v>39.04</v>
      </c>
    </row>
    <row r="1616" spans="1:16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50"/>
        <v>103</v>
      </c>
      <c r="P1616">
        <f t="shared" si="51"/>
        <v>66.69</v>
      </c>
    </row>
    <row r="1617" spans="1:16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50"/>
        <v>114</v>
      </c>
      <c r="P1617">
        <f t="shared" si="51"/>
        <v>67.13</v>
      </c>
    </row>
    <row r="1618" spans="1:16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50"/>
        <v>104</v>
      </c>
      <c r="P1618">
        <f t="shared" si="51"/>
        <v>66.37</v>
      </c>
    </row>
    <row r="1619" spans="1:16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50"/>
        <v>146</v>
      </c>
      <c r="P1619">
        <f t="shared" si="51"/>
        <v>64.62</v>
      </c>
    </row>
    <row r="1620" spans="1:16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50"/>
        <v>105</v>
      </c>
      <c r="P1620">
        <f t="shared" si="51"/>
        <v>58.37</v>
      </c>
    </row>
    <row r="1621" spans="1:16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50"/>
        <v>133</v>
      </c>
      <c r="P1621">
        <f t="shared" si="51"/>
        <v>86.96</v>
      </c>
    </row>
    <row r="1622" spans="1:16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50"/>
        <v>113</v>
      </c>
      <c r="P1622">
        <f t="shared" si="51"/>
        <v>66.47</v>
      </c>
    </row>
    <row r="1623" spans="1:16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50"/>
        <v>121</v>
      </c>
      <c r="P1623">
        <f t="shared" si="51"/>
        <v>163.78</v>
      </c>
    </row>
    <row r="1624" spans="1:16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50"/>
        <v>102</v>
      </c>
      <c r="P1624">
        <f t="shared" si="51"/>
        <v>107.98</v>
      </c>
    </row>
    <row r="1625" spans="1:16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50"/>
        <v>101</v>
      </c>
      <c r="P1625">
        <f t="shared" si="51"/>
        <v>42.11</v>
      </c>
    </row>
    <row r="1626" spans="1:16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50"/>
        <v>118</v>
      </c>
      <c r="P1626">
        <f t="shared" si="51"/>
        <v>47.2</v>
      </c>
    </row>
    <row r="1627" spans="1:16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50"/>
        <v>155</v>
      </c>
      <c r="P1627">
        <f t="shared" si="51"/>
        <v>112.02</v>
      </c>
    </row>
    <row r="1628" spans="1:16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50"/>
        <v>101</v>
      </c>
      <c r="P1628">
        <f t="shared" si="51"/>
        <v>74.95</v>
      </c>
    </row>
    <row r="1629" spans="1:16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50"/>
        <v>117</v>
      </c>
      <c r="P1629">
        <f t="shared" si="51"/>
        <v>61.58</v>
      </c>
    </row>
    <row r="1630" spans="1:16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50"/>
        <v>101</v>
      </c>
      <c r="P1630">
        <f t="shared" si="51"/>
        <v>45.88</v>
      </c>
    </row>
    <row r="1631" spans="1:16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50"/>
        <v>104</v>
      </c>
      <c r="P1631">
        <f t="shared" si="51"/>
        <v>75.849999999999994</v>
      </c>
    </row>
    <row r="1632" spans="1:16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50"/>
        <v>265</v>
      </c>
      <c r="P1632">
        <f t="shared" si="51"/>
        <v>84.21</v>
      </c>
    </row>
    <row r="1633" spans="1:16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50"/>
        <v>156</v>
      </c>
      <c r="P1633">
        <f t="shared" si="51"/>
        <v>117.23</v>
      </c>
    </row>
    <row r="1634" spans="1:16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50"/>
        <v>102</v>
      </c>
      <c r="P1634">
        <f t="shared" si="51"/>
        <v>86.49</v>
      </c>
    </row>
    <row r="1635" spans="1:16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50"/>
        <v>100</v>
      </c>
      <c r="P1635">
        <f t="shared" si="51"/>
        <v>172.41</v>
      </c>
    </row>
    <row r="1636" spans="1:16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50"/>
        <v>101</v>
      </c>
      <c r="P1636">
        <f t="shared" si="51"/>
        <v>62.81</v>
      </c>
    </row>
    <row r="1637" spans="1:16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50"/>
        <v>125</v>
      </c>
      <c r="P1637">
        <f t="shared" si="51"/>
        <v>67.73</v>
      </c>
    </row>
    <row r="1638" spans="1:16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50"/>
        <v>104</v>
      </c>
      <c r="P1638">
        <f t="shared" si="51"/>
        <v>53.56</v>
      </c>
    </row>
    <row r="1639" spans="1:16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50"/>
        <v>104</v>
      </c>
      <c r="P1639">
        <f t="shared" si="51"/>
        <v>34.6</v>
      </c>
    </row>
    <row r="1640" spans="1:16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50"/>
        <v>105</v>
      </c>
      <c r="P1640">
        <f t="shared" si="51"/>
        <v>38.89</v>
      </c>
    </row>
    <row r="1641" spans="1:16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50"/>
        <v>100</v>
      </c>
      <c r="P1641">
        <f t="shared" si="51"/>
        <v>94.74</v>
      </c>
    </row>
    <row r="1642" spans="1:16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50"/>
        <v>170</v>
      </c>
      <c r="P1642">
        <f t="shared" si="51"/>
        <v>39.97</v>
      </c>
    </row>
    <row r="1643" spans="1:16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50"/>
        <v>101</v>
      </c>
      <c r="P1643">
        <f t="shared" si="51"/>
        <v>97.5</v>
      </c>
    </row>
    <row r="1644" spans="1:16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50"/>
        <v>100</v>
      </c>
      <c r="P1644">
        <f t="shared" si="51"/>
        <v>42.86</v>
      </c>
    </row>
    <row r="1645" spans="1:16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50"/>
        <v>125</v>
      </c>
      <c r="P1645">
        <f t="shared" si="51"/>
        <v>168.51</v>
      </c>
    </row>
    <row r="1646" spans="1:16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50"/>
        <v>110</v>
      </c>
      <c r="P1646">
        <f t="shared" si="51"/>
        <v>85.55</v>
      </c>
    </row>
    <row r="1647" spans="1:16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50"/>
        <v>111</v>
      </c>
      <c r="P1647">
        <f t="shared" si="51"/>
        <v>554</v>
      </c>
    </row>
    <row r="1648" spans="1:16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50"/>
        <v>110</v>
      </c>
      <c r="P1648">
        <f t="shared" si="51"/>
        <v>26.55</v>
      </c>
    </row>
    <row r="1649" spans="1:16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50"/>
        <v>105</v>
      </c>
      <c r="P1649">
        <f t="shared" si="51"/>
        <v>113.83</v>
      </c>
    </row>
    <row r="1650" spans="1:16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50"/>
        <v>125</v>
      </c>
      <c r="P1650">
        <f t="shared" si="51"/>
        <v>32.01</v>
      </c>
    </row>
    <row r="1651" spans="1:16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50"/>
        <v>101</v>
      </c>
      <c r="P1651">
        <f t="shared" si="51"/>
        <v>47.19</v>
      </c>
    </row>
    <row r="1652" spans="1:16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50"/>
        <v>142</v>
      </c>
      <c r="P1652">
        <f t="shared" si="51"/>
        <v>88.47</v>
      </c>
    </row>
    <row r="1653" spans="1:16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50"/>
        <v>101</v>
      </c>
      <c r="P1653">
        <f t="shared" si="51"/>
        <v>100.75</v>
      </c>
    </row>
    <row r="1654" spans="1:16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50"/>
        <v>101</v>
      </c>
      <c r="P1654">
        <f t="shared" si="51"/>
        <v>64.709999999999994</v>
      </c>
    </row>
    <row r="1655" spans="1:16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50"/>
        <v>174</v>
      </c>
      <c r="P1655">
        <f t="shared" si="51"/>
        <v>51.85</v>
      </c>
    </row>
    <row r="1656" spans="1:16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50"/>
        <v>120</v>
      </c>
      <c r="P1656">
        <f t="shared" si="51"/>
        <v>38.79</v>
      </c>
    </row>
    <row r="1657" spans="1:16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50"/>
        <v>143</v>
      </c>
      <c r="P1657">
        <f t="shared" si="51"/>
        <v>44.65</v>
      </c>
    </row>
    <row r="1658" spans="1:16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50"/>
        <v>100</v>
      </c>
      <c r="P1658">
        <f t="shared" si="51"/>
        <v>156.77000000000001</v>
      </c>
    </row>
    <row r="1659" spans="1:16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50"/>
        <v>105</v>
      </c>
      <c r="P1659">
        <f t="shared" si="51"/>
        <v>118.7</v>
      </c>
    </row>
    <row r="1660" spans="1:16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50"/>
        <v>132</v>
      </c>
      <c r="P1660">
        <f t="shared" si="51"/>
        <v>74.150000000000006</v>
      </c>
    </row>
    <row r="1661" spans="1:16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50"/>
        <v>113</v>
      </c>
      <c r="P1661">
        <f t="shared" si="51"/>
        <v>12.53</v>
      </c>
    </row>
    <row r="1662" spans="1:16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50"/>
        <v>1254</v>
      </c>
      <c r="P1662">
        <f t="shared" si="51"/>
        <v>27.86</v>
      </c>
    </row>
    <row r="1663" spans="1:16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50"/>
        <v>103</v>
      </c>
      <c r="P1663">
        <f t="shared" si="51"/>
        <v>80.180000000000007</v>
      </c>
    </row>
    <row r="1664" spans="1:16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50"/>
        <v>103</v>
      </c>
      <c r="P1664">
        <f t="shared" si="51"/>
        <v>132.44</v>
      </c>
    </row>
    <row r="1665" spans="1:16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50"/>
        <v>108</v>
      </c>
      <c r="P1665">
        <f t="shared" si="51"/>
        <v>33.75</v>
      </c>
    </row>
    <row r="1666" spans="1:16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50"/>
        <v>122</v>
      </c>
      <c r="P1666">
        <f t="shared" si="51"/>
        <v>34.380000000000003</v>
      </c>
    </row>
    <row r="1667" spans="1:16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52">ROUND(E1667/D1667*100,0)</f>
        <v>119</v>
      </c>
      <c r="P1667">
        <f t="shared" ref="P1667:P1730" si="53">IFERROR(ROUND(E1667/L1667,2),0)</f>
        <v>44.96</v>
      </c>
    </row>
    <row r="1668" spans="1:16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52"/>
        <v>161</v>
      </c>
      <c r="P1668">
        <f t="shared" si="53"/>
        <v>41.04</v>
      </c>
    </row>
    <row r="1669" spans="1:16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52"/>
        <v>127</v>
      </c>
      <c r="P1669">
        <f t="shared" si="53"/>
        <v>52.6</v>
      </c>
    </row>
    <row r="1670" spans="1:16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52"/>
        <v>103</v>
      </c>
      <c r="P1670">
        <f t="shared" si="53"/>
        <v>70.78</v>
      </c>
    </row>
    <row r="1671" spans="1:16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52"/>
        <v>140</v>
      </c>
      <c r="P1671">
        <f t="shared" si="53"/>
        <v>53.75</v>
      </c>
    </row>
    <row r="1672" spans="1:16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52"/>
        <v>103</v>
      </c>
      <c r="P1672">
        <f t="shared" si="53"/>
        <v>44.61</v>
      </c>
    </row>
    <row r="1673" spans="1:16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52"/>
        <v>101</v>
      </c>
      <c r="P1673">
        <f t="shared" si="53"/>
        <v>26.15</v>
      </c>
    </row>
    <row r="1674" spans="1:16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52"/>
        <v>113</v>
      </c>
      <c r="P1674">
        <f t="shared" si="53"/>
        <v>39.18</v>
      </c>
    </row>
    <row r="1675" spans="1:16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52"/>
        <v>128</v>
      </c>
      <c r="P1675">
        <f t="shared" si="53"/>
        <v>45.59</v>
      </c>
    </row>
    <row r="1676" spans="1:16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52"/>
        <v>202</v>
      </c>
      <c r="P1676">
        <f t="shared" si="53"/>
        <v>89.25</v>
      </c>
    </row>
    <row r="1677" spans="1:16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52"/>
        <v>137</v>
      </c>
      <c r="P1677">
        <f t="shared" si="53"/>
        <v>40.42</v>
      </c>
    </row>
    <row r="1678" spans="1:16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52"/>
        <v>115</v>
      </c>
      <c r="P1678">
        <f t="shared" si="53"/>
        <v>82.38</v>
      </c>
    </row>
    <row r="1679" spans="1:16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52"/>
        <v>112</v>
      </c>
      <c r="P1679">
        <f t="shared" si="53"/>
        <v>159.52000000000001</v>
      </c>
    </row>
    <row r="1680" spans="1:16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52"/>
        <v>118</v>
      </c>
      <c r="P1680">
        <f t="shared" si="53"/>
        <v>36.24</v>
      </c>
    </row>
    <row r="1681" spans="1:16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52"/>
        <v>175</v>
      </c>
      <c r="P1681">
        <f t="shared" si="53"/>
        <v>62.5</v>
      </c>
    </row>
    <row r="1682" spans="1:16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52"/>
        <v>118</v>
      </c>
      <c r="P1682">
        <f t="shared" si="53"/>
        <v>47</v>
      </c>
    </row>
    <row r="1683" spans="1:16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52"/>
        <v>101</v>
      </c>
      <c r="P1683">
        <f t="shared" si="53"/>
        <v>74.58</v>
      </c>
    </row>
    <row r="1684" spans="1:16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52"/>
        <v>0</v>
      </c>
      <c r="P1684">
        <f t="shared" si="53"/>
        <v>0</v>
      </c>
    </row>
    <row r="1685" spans="1:16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52"/>
        <v>22</v>
      </c>
      <c r="P1685">
        <f t="shared" si="53"/>
        <v>76</v>
      </c>
    </row>
    <row r="1686" spans="1:16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52"/>
        <v>109</v>
      </c>
      <c r="P1686">
        <f t="shared" si="53"/>
        <v>86.44</v>
      </c>
    </row>
    <row r="1687" spans="1:16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52"/>
        <v>103</v>
      </c>
      <c r="P1687">
        <f t="shared" si="53"/>
        <v>24</v>
      </c>
    </row>
    <row r="1688" spans="1:16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52"/>
        <v>0</v>
      </c>
      <c r="P1688">
        <f t="shared" si="53"/>
        <v>18</v>
      </c>
    </row>
    <row r="1689" spans="1:16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52"/>
        <v>31</v>
      </c>
      <c r="P1689">
        <f t="shared" si="53"/>
        <v>80.13</v>
      </c>
    </row>
    <row r="1690" spans="1:16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52"/>
        <v>44</v>
      </c>
      <c r="P1690">
        <f t="shared" si="53"/>
        <v>253.14</v>
      </c>
    </row>
    <row r="1691" spans="1:16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52"/>
        <v>100</v>
      </c>
      <c r="P1691">
        <f t="shared" si="53"/>
        <v>171.43</v>
      </c>
    </row>
    <row r="1692" spans="1:16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52"/>
        <v>25</v>
      </c>
      <c r="P1692">
        <f t="shared" si="53"/>
        <v>57.73</v>
      </c>
    </row>
    <row r="1693" spans="1:16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52"/>
        <v>33</v>
      </c>
      <c r="P1693">
        <f t="shared" si="53"/>
        <v>264.26</v>
      </c>
    </row>
    <row r="1694" spans="1:16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52"/>
        <v>48</v>
      </c>
      <c r="P1694">
        <f t="shared" si="53"/>
        <v>159.33000000000001</v>
      </c>
    </row>
    <row r="1695" spans="1:16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52"/>
        <v>9</v>
      </c>
      <c r="P1695">
        <f t="shared" si="53"/>
        <v>35</v>
      </c>
    </row>
    <row r="1696" spans="1:16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52"/>
        <v>0</v>
      </c>
      <c r="P1696">
        <f t="shared" si="53"/>
        <v>5</v>
      </c>
    </row>
    <row r="1697" spans="1:16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52"/>
        <v>12</v>
      </c>
      <c r="P1697">
        <f t="shared" si="53"/>
        <v>61.09</v>
      </c>
    </row>
    <row r="1698" spans="1:16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52"/>
        <v>0</v>
      </c>
      <c r="P1698">
        <f t="shared" si="53"/>
        <v>0</v>
      </c>
    </row>
    <row r="1699" spans="1:16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52"/>
        <v>20</v>
      </c>
      <c r="P1699">
        <f t="shared" si="53"/>
        <v>114.82</v>
      </c>
    </row>
    <row r="1700" spans="1:16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52"/>
        <v>0</v>
      </c>
      <c r="P1700">
        <f t="shared" si="53"/>
        <v>0</v>
      </c>
    </row>
    <row r="1701" spans="1:16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52"/>
        <v>4</v>
      </c>
      <c r="P1701">
        <f t="shared" si="53"/>
        <v>54</v>
      </c>
    </row>
    <row r="1702" spans="1:16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52"/>
        <v>26</v>
      </c>
      <c r="P1702">
        <f t="shared" si="53"/>
        <v>65.97</v>
      </c>
    </row>
    <row r="1703" spans="1:16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52"/>
        <v>0</v>
      </c>
      <c r="P1703">
        <f t="shared" si="53"/>
        <v>5</v>
      </c>
    </row>
    <row r="1704" spans="1:16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52"/>
        <v>0</v>
      </c>
      <c r="P1704">
        <f t="shared" si="53"/>
        <v>1</v>
      </c>
    </row>
    <row r="1705" spans="1:16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52"/>
        <v>1</v>
      </c>
      <c r="P1705">
        <f t="shared" si="53"/>
        <v>25.5</v>
      </c>
    </row>
    <row r="1706" spans="1:16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52"/>
        <v>65</v>
      </c>
      <c r="P1706">
        <f t="shared" si="53"/>
        <v>118.36</v>
      </c>
    </row>
    <row r="1707" spans="1:16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52"/>
        <v>0</v>
      </c>
      <c r="P1707">
        <f t="shared" si="53"/>
        <v>0</v>
      </c>
    </row>
    <row r="1708" spans="1:16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52"/>
        <v>0</v>
      </c>
      <c r="P1708">
        <f t="shared" si="53"/>
        <v>0</v>
      </c>
    </row>
    <row r="1709" spans="1:16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52"/>
        <v>10</v>
      </c>
      <c r="P1709">
        <f t="shared" si="53"/>
        <v>54.11</v>
      </c>
    </row>
    <row r="1710" spans="1:16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52"/>
        <v>0</v>
      </c>
      <c r="P1710">
        <f t="shared" si="53"/>
        <v>0</v>
      </c>
    </row>
    <row r="1711" spans="1:16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52"/>
        <v>5</v>
      </c>
      <c r="P1711">
        <f t="shared" si="53"/>
        <v>21.25</v>
      </c>
    </row>
    <row r="1712" spans="1:16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52"/>
        <v>1</v>
      </c>
      <c r="P1712">
        <f t="shared" si="53"/>
        <v>34</v>
      </c>
    </row>
    <row r="1713" spans="1:16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52"/>
        <v>11</v>
      </c>
      <c r="P1713">
        <f t="shared" si="53"/>
        <v>525</v>
      </c>
    </row>
    <row r="1714" spans="1:16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52"/>
        <v>0</v>
      </c>
      <c r="P1714">
        <f t="shared" si="53"/>
        <v>0</v>
      </c>
    </row>
    <row r="1715" spans="1:16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52"/>
        <v>2</v>
      </c>
      <c r="P1715">
        <f t="shared" si="53"/>
        <v>50</v>
      </c>
    </row>
    <row r="1716" spans="1:16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52"/>
        <v>8</v>
      </c>
      <c r="P1716">
        <f t="shared" si="53"/>
        <v>115.71</v>
      </c>
    </row>
    <row r="1717" spans="1:16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52"/>
        <v>0</v>
      </c>
      <c r="P1717">
        <f t="shared" si="53"/>
        <v>5.5</v>
      </c>
    </row>
    <row r="1718" spans="1:16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52"/>
        <v>8</v>
      </c>
      <c r="P1718">
        <f t="shared" si="53"/>
        <v>50</v>
      </c>
    </row>
    <row r="1719" spans="1:16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52"/>
        <v>43</v>
      </c>
      <c r="P1719">
        <f t="shared" si="53"/>
        <v>34.020000000000003</v>
      </c>
    </row>
    <row r="1720" spans="1:16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52"/>
        <v>0</v>
      </c>
      <c r="P1720">
        <f t="shared" si="53"/>
        <v>37.5</v>
      </c>
    </row>
    <row r="1721" spans="1:16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52"/>
        <v>1</v>
      </c>
      <c r="P1721">
        <f t="shared" si="53"/>
        <v>11.67</v>
      </c>
    </row>
    <row r="1722" spans="1:16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52"/>
        <v>6</v>
      </c>
      <c r="P1722">
        <f t="shared" si="53"/>
        <v>28.13</v>
      </c>
    </row>
    <row r="1723" spans="1:16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52"/>
        <v>0</v>
      </c>
      <c r="P1723">
        <f t="shared" si="53"/>
        <v>0</v>
      </c>
    </row>
    <row r="1724" spans="1:16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52"/>
        <v>0</v>
      </c>
      <c r="P1724">
        <f t="shared" si="53"/>
        <v>1</v>
      </c>
    </row>
    <row r="1725" spans="1:16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52"/>
        <v>7</v>
      </c>
      <c r="P1725">
        <f t="shared" si="53"/>
        <v>216.67</v>
      </c>
    </row>
    <row r="1726" spans="1:16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52"/>
        <v>1</v>
      </c>
      <c r="P1726">
        <f t="shared" si="53"/>
        <v>8.75</v>
      </c>
    </row>
    <row r="1727" spans="1:16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52"/>
        <v>10</v>
      </c>
      <c r="P1727">
        <f t="shared" si="53"/>
        <v>62.22</v>
      </c>
    </row>
    <row r="1728" spans="1:16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52"/>
        <v>34</v>
      </c>
      <c r="P1728">
        <f t="shared" si="53"/>
        <v>137.25</v>
      </c>
    </row>
    <row r="1729" spans="1:16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52"/>
        <v>0</v>
      </c>
      <c r="P1729">
        <f t="shared" si="53"/>
        <v>1</v>
      </c>
    </row>
    <row r="1730" spans="1:16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52"/>
        <v>68</v>
      </c>
      <c r="P1730">
        <f t="shared" si="53"/>
        <v>122.14</v>
      </c>
    </row>
    <row r="1731" spans="1:16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54">ROUND(E1731/D1731*100,0)</f>
        <v>0</v>
      </c>
      <c r="P1731">
        <f t="shared" ref="P1731:P1794" si="55">IFERROR(ROUND(E1731/L1731,2),0)</f>
        <v>0</v>
      </c>
    </row>
    <row r="1732" spans="1:16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54"/>
        <v>0</v>
      </c>
      <c r="P1732">
        <f t="shared" si="55"/>
        <v>0</v>
      </c>
    </row>
    <row r="1733" spans="1:16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54"/>
        <v>0</v>
      </c>
      <c r="P1733">
        <f t="shared" si="55"/>
        <v>0</v>
      </c>
    </row>
    <row r="1734" spans="1:16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54"/>
        <v>0</v>
      </c>
      <c r="P1734">
        <f t="shared" si="55"/>
        <v>0</v>
      </c>
    </row>
    <row r="1735" spans="1:16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54"/>
        <v>0</v>
      </c>
      <c r="P1735">
        <f t="shared" si="55"/>
        <v>0</v>
      </c>
    </row>
    <row r="1736" spans="1:16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54"/>
        <v>0</v>
      </c>
      <c r="P1736">
        <f t="shared" si="55"/>
        <v>1</v>
      </c>
    </row>
    <row r="1737" spans="1:16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54"/>
        <v>11</v>
      </c>
      <c r="P1737">
        <f t="shared" si="55"/>
        <v>55</v>
      </c>
    </row>
    <row r="1738" spans="1:16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54"/>
        <v>1</v>
      </c>
      <c r="P1738">
        <f t="shared" si="55"/>
        <v>22</v>
      </c>
    </row>
    <row r="1739" spans="1:16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54"/>
        <v>21</v>
      </c>
      <c r="P1739">
        <f t="shared" si="55"/>
        <v>56.67</v>
      </c>
    </row>
    <row r="1740" spans="1:16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54"/>
        <v>0</v>
      </c>
      <c r="P1740">
        <f t="shared" si="55"/>
        <v>20</v>
      </c>
    </row>
    <row r="1741" spans="1:16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54"/>
        <v>0</v>
      </c>
      <c r="P1741">
        <f t="shared" si="55"/>
        <v>1</v>
      </c>
    </row>
    <row r="1742" spans="1:16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54"/>
        <v>0</v>
      </c>
      <c r="P1742">
        <f t="shared" si="55"/>
        <v>0</v>
      </c>
    </row>
    <row r="1743" spans="1:16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54"/>
        <v>111</v>
      </c>
      <c r="P1743">
        <f t="shared" si="55"/>
        <v>25.58</v>
      </c>
    </row>
    <row r="1744" spans="1:16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54"/>
        <v>109</v>
      </c>
      <c r="P1744">
        <f t="shared" si="55"/>
        <v>63.97</v>
      </c>
    </row>
    <row r="1745" spans="1:16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54"/>
        <v>100</v>
      </c>
      <c r="P1745">
        <f t="shared" si="55"/>
        <v>89.93</v>
      </c>
    </row>
    <row r="1746" spans="1:16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54"/>
        <v>118</v>
      </c>
      <c r="P1746">
        <f t="shared" si="55"/>
        <v>93.07</v>
      </c>
    </row>
    <row r="1747" spans="1:16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54"/>
        <v>114</v>
      </c>
      <c r="P1747">
        <f t="shared" si="55"/>
        <v>89.67</v>
      </c>
    </row>
    <row r="1748" spans="1:16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54"/>
        <v>148</v>
      </c>
      <c r="P1748">
        <f t="shared" si="55"/>
        <v>207.62</v>
      </c>
    </row>
    <row r="1749" spans="1:16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54"/>
        <v>105</v>
      </c>
      <c r="P1749">
        <f t="shared" si="55"/>
        <v>59.41</v>
      </c>
    </row>
    <row r="1750" spans="1:16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54"/>
        <v>130</v>
      </c>
      <c r="P1750">
        <f t="shared" si="55"/>
        <v>358.97</v>
      </c>
    </row>
    <row r="1751" spans="1:16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54"/>
        <v>123</v>
      </c>
      <c r="P1751">
        <f t="shared" si="55"/>
        <v>94.74</v>
      </c>
    </row>
    <row r="1752" spans="1:16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54"/>
        <v>202</v>
      </c>
      <c r="P1752">
        <f t="shared" si="55"/>
        <v>80.650000000000006</v>
      </c>
    </row>
    <row r="1753" spans="1:16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54"/>
        <v>103</v>
      </c>
      <c r="P1753">
        <f t="shared" si="55"/>
        <v>168.69</v>
      </c>
    </row>
    <row r="1754" spans="1:16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54"/>
        <v>260</v>
      </c>
      <c r="P1754">
        <f t="shared" si="55"/>
        <v>34.69</v>
      </c>
    </row>
    <row r="1755" spans="1:16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54"/>
        <v>108</v>
      </c>
      <c r="P1755">
        <f t="shared" si="55"/>
        <v>462.86</v>
      </c>
    </row>
    <row r="1756" spans="1:16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54"/>
        <v>111</v>
      </c>
      <c r="P1756">
        <f t="shared" si="55"/>
        <v>104.39</v>
      </c>
    </row>
    <row r="1757" spans="1:16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54"/>
        <v>120</v>
      </c>
      <c r="P1757">
        <f t="shared" si="55"/>
        <v>7.5</v>
      </c>
    </row>
    <row r="1758" spans="1:16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54"/>
        <v>103</v>
      </c>
      <c r="P1758">
        <f t="shared" si="55"/>
        <v>47.13</v>
      </c>
    </row>
    <row r="1759" spans="1:16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54"/>
        <v>116</v>
      </c>
      <c r="P1759">
        <f t="shared" si="55"/>
        <v>414.29</v>
      </c>
    </row>
    <row r="1760" spans="1:16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54"/>
        <v>115</v>
      </c>
      <c r="P1760">
        <f t="shared" si="55"/>
        <v>42.48</v>
      </c>
    </row>
    <row r="1761" spans="1:16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54"/>
        <v>107</v>
      </c>
      <c r="P1761">
        <f t="shared" si="55"/>
        <v>108.78</v>
      </c>
    </row>
    <row r="1762" spans="1:16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54"/>
        <v>165</v>
      </c>
      <c r="P1762">
        <f t="shared" si="55"/>
        <v>81.099999999999994</v>
      </c>
    </row>
    <row r="1763" spans="1:16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54"/>
        <v>155</v>
      </c>
      <c r="P1763">
        <f t="shared" si="55"/>
        <v>51.67</v>
      </c>
    </row>
    <row r="1764" spans="1:16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54"/>
        <v>885</v>
      </c>
      <c r="P1764">
        <f t="shared" si="55"/>
        <v>35.4</v>
      </c>
    </row>
    <row r="1765" spans="1:16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54"/>
        <v>102</v>
      </c>
      <c r="P1765">
        <f t="shared" si="55"/>
        <v>103.64</v>
      </c>
    </row>
    <row r="1766" spans="1:16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54"/>
        <v>20</v>
      </c>
      <c r="P1766">
        <f t="shared" si="55"/>
        <v>55.28</v>
      </c>
    </row>
    <row r="1767" spans="1:16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54"/>
        <v>59</v>
      </c>
      <c r="P1767">
        <f t="shared" si="55"/>
        <v>72.17</v>
      </c>
    </row>
    <row r="1768" spans="1:16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54"/>
        <v>0</v>
      </c>
      <c r="P1768">
        <f t="shared" si="55"/>
        <v>0</v>
      </c>
    </row>
    <row r="1769" spans="1:16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54"/>
        <v>46</v>
      </c>
      <c r="P1769">
        <f t="shared" si="55"/>
        <v>58.62</v>
      </c>
    </row>
    <row r="1770" spans="1:16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54"/>
        <v>4</v>
      </c>
      <c r="P1770">
        <f t="shared" si="55"/>
        <v>12.47</v>
      </c>
    </row>
    <row r="1771" spans="1:16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54"/>
        <v>3</v>
      </c>
      <c r="P1771">
        <f t="shared" si="55"/>
        <v>49.14</v>
      </c>
    </row>
    <row r="1772" spans="1:16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54"/>
        <v>57</v>
      </c>
      <c r="P1772">
        <f t="shared" si="55"/>
        <v>150.5</v>
      </c>
    </row>
    <row r="1773" spans="1:16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54"/>
        <v>21</v>
      </c>
      <c r="P1773">
        <f t="shared" si="55"/>
        <v>35.799999999999997</v>
      </c>
    </row>
    <row r="1774" spans="1:16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54"/>
        <v>16</v>
      </c>
      <c r="P1774">
        <f t="shared" si="55"/>
        <v>45.16</v>
      </c>
    </row>
    <row r="1775" spans="1:16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54"/>
        <v>6</v>
      </c>
      <c r="P1775">
        <f t="shared" si="55"/>
        <v>98.79</v>
      </c>
    </row>
    <row r="1776" spans="1:16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54"/>
        <v>46</v>
      </c>
      <c r="P1776">
        <f t="shared" si="55"/>
        <v>88.31</v>
      </c>
    </row>
    <row r="1777" spans="1:16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54"/>
        <v>65</v>
      </c>
      <c r="P1777">
        <f t="shared" si="55"/>
        <v>170.63</v>
      </c>
    </row>
    <row r="1778" spans="1:16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54"/>
        <v>7</v>
      </c>
      <c r="P1778">
        <f t="shared" si="55"/>
        <v>83.75</v>
      </c>
    </row>
    <row r="1779" spans="1:16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54"/>
        <v>14</v>
      </c>
      <c r="P1779">
        <f t="shared" si="55"/>
        <v>65.099999999999994</v>
      </c>
    </row>
    <row r="1780" spans="1:16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54"/>
        <v>2</v>
      </c>
      <c r="P1780">
        <f t="shared" si="55"/>
        <v>66.33</v>
      </c>
    </row>
    <row r="1781" spans="1:16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54"/>
        <v>36</v>
      </c>
      <c r="P1781">
        <f t="shared" si="55"/>
        <v>104.89</v>
      </c>
    </row>
    <row r="1782" spans="1:16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54"/>
        <v>40</v>
      </c>
      <c r="P1782">
        <f t="shared" si="55"/>
        <v>78.44</v>
      </c>
    </row>
    <row r="1783" spans="1:16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54"/>
        <v>26</v>
      </c>
      <c r="P1783">
        <f t="shared" si="55"/>
        <v>59.04</v>
      </c>
    </row>
    <row r="1784" spans="1:16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54"/>
        <v>15</v>
      </c>
      <c r="P1784">
        <f t="shared" si="55"/>
        <v>71.34</v>
      </c>
    </row>
    <row r="1785" spans="1:16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54"/>
        <v>24</v>
      </c>
      <c r="P1785">
        <f t="shared" si="55"/>
        <v>51.23</v>
      </c>
    </row>
    <row r="1786" spans="1:16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54"/>
        <v>40</v>
      </c>
      <c r="P1786">
        <f t="shared" si="55"/>
        <v>60.24</v>
      </c>
    </row>
    <row r="1787" spans="1:16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54"/>
        <v>20</v>
      </c>
      <c r="P1787">
        <f t="shared" si="55"/>
        <v>44.94</v>
      </c>
    </row>
    <row r="1788" spans="1:16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54"/>
        <v>48</v>
      </c>
      <c r="P1788">
        <f t="shared" si="55"/>
        <v>31.21</v>
      </c>
    </row>
    <row r="1789" spans="1:16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54"/>
        <v>15</v>
      </c>
      <c r="P1789">
        <f t="shared" si="55"/>
        <v>63.88</v>
      </c>
    </row>
    <row r="1790" spans="1:16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54"/>
        <v>1</v>
      </c>
      <c r="P1790">
        <f t="shared" si="55"/>
        <v>19</v>
      </c>
    </row>
    <row r="1791" spans="1:16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54"/>
        <v>1</v>
      </c>
      <c r="P1791">
        <f t="shared" si="55"/>
        <v>10</v>
      </c>
    </row>
    <row r="1792" spans="1:16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54"/>
        <v>5</v>
      </c>
      <c r="P1792">
        <f t="shared" si="55"/>
        <v>109.07</v>
      </c>
    </row>
    <row r="1793" spans="1:16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54"/>
        <v>4</v>
      </c>
      <c r="P1793">
        <f t="shared" si="55"/>
        <v>26.75</v>
      </c>
    </row>
    <row r="1794" spans="1:16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54"/>
        <v>61</v>
      </c>
      <c r="P1794">
        <f t="shared" si="55"/>
        <v>109.94</v>
      </c>
    </row>
    <row r="1795" spans="1:16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56">ROUND(E1795/D1795*100,0)</f>
        <v>1</v>
      </c>
      <c r="P1795">
        <f t="shared" ref="P1795:P1858" si="57">IFERROR(ROUND(E1795/L1795,2),0)</f>
        <v>20</v>
      </c>
    </row>
    <row r="1796" spans="1:16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56"/>
        <v>11</v>
      </c>
      <c r="P1796">
        <f t="shared" si="57"/>
        <v>55.39</v>
      </c>
    </row>
    <row r="1797" spans="1:16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56"/>
        <v>39</v>
      </c>
      <c r="P1797">
        <f t="shared" si="57"/>
        <v>133.9</v>
      </c>
    </row>
    <row r="1798" spans="1:16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56"/>
        <v>22</v>
      </c>
      <c r="P1798">
        <f t="shared" si="57"/>
        <v>48.72</v>
      </c>
    </row>
    <row r="1799" spans="1:16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56"/>
        <v>68</v>
      </c>
      <c r="P1799">
        <f t="shared" si="57"/>
        <v>48.25</v>
      </c>
    </row>
    <row r="1800" spans="1:16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56"/>
        <v>14</v>
      </c>
      <c r="P1800">
        <f t="shared" si="57"/>
        <v>58.97</v>
      </c>
    </row>
    <row r="1801" spans="1:16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56"/>
        <v>2</v>
      </c>
      <c r="P1801">
        <f t="shared" si="57"/>
        <v>11.64</v>
      </c>
    </row>
    <row r="1802" spans="1:16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56"/>
        <v>20</v>
      </c>
      <c r="P1802">
        <f t="shared" si="57"/>
        <v>83.72</v>
      </c>
    </row>
    <row r="1803" spans="1:16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56"/>
        <v>14</v>
      </c>
      <c r="P1803">
        <f t="shared" si="57"/>
        <v>63.65</v>
      </c>
    </row>
    <row r="1804" spans="1:16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56"/>
        <v>48</v>
      </c>
      <c r="P1804">
        <f t="shared" si="57"/>
        <v>94.28</v>
      </c>
    </row>
    <row r="1805" spans="1:16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56"/>
        <v>31</v>
      </c>
      <c r="P1805">
        <f t="shared" si="57"/>
        <v>71.87</v>
      </c>
    </row>
    <row r="1806" spans="1:16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56"/>
        <v>35</v>
      </c>
      <c r="P1806">
        <f t="shared" si="57"/>
        <v>104.85</v>
      </c>
    </row>
    <row r="1807" spans="1:16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56"/>
        <v>36</v>
      </c>
      <c r="P1807">
        <f t="shared" si="57"/>
        <v>67.14</v>
      </c>
    </row>
    <row r="1808" spans="1:16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56"/>
        <v>3</v>
      </c>
      <c r="P1808">
        <f t="shared" si="57"/>
        <v>73.88</v>
      </c>
    </row>
    <row r="1809" spans="1:16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56"/>
        <v>11</v>
      </c>
      <c r="P1809">
        <f t="shared" si="57"/>
        <v>69.13</v>
      </c>
    </row>
    <row r="1810" spans="1:16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56"/>
        <v>41</v>
      </c>
      <c r="P1810">
        <f t="shared" si="57"/>
        <v>120.77</v>
      </c>
    </row>
    <row r="1811" spans="1:16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56"/>
        <v>11</v>
      </c>
      <c r="P1811">
        <f t="shared" si="57"/>
        <v>42.22</v>
      </c>
    </row>
    <row r="1812" spans="1:16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56"/>
        <v>3</v>
      </c>
      <c r="P1812">
        <f t="shared" si="57"/>
        <v>7.5</v>
      </c>
    </row>
    <row r="1813" spans="1:16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56"/>
        <v>0</v>
      </c>
      <c r="P1813">
        <f t="shared" si="57"/>
        <v>1.54</v>
      </c>
    </row>
    <row r="1814" spans="1:16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56"/>
        <v>13</v>
      </c>
      <c r="P1814">
        <f t="shared" si="57"/>
        <v>37.61</v>
      </c>
    </row>
    <row r="1815" spans="1:16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56"/>
        <v>0</v>
      </c>
      <c r="P1815">
        <f t="shared" si="57"/>
        <v>0</v>
      </c>
    </row>
    <row r="1816" spans="1:16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56"/>
        <v>49</v>
      </c>
      <c r="P1816">
        <f t="shared" si="57"/>
        <v>42.16</v>
      </c>
    </row>
    <row r="1817" spans="1:16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56"/>
        <v>0</v>
      </c>
      <c r="P1817">
        <f t="shared" si="57"/>
        <v>0</v>
      </c>
    </row>
    <row r="1818" spans="1:16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56"/>
        <v>2</v>
      </c>
      <c r="P1818">
        <f t="shared" si="57"/>
        <v>84.83</v>
      </c>
    </row>
    <row r="1819" spans="1:16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56"/>
        <v>52</v>
      </c>
      <c r="P1819">
        <f t="shared" si="57"/>
        <v>94.19</v>
      </c>
    </row>
    <row r="1820" spans="1:16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56"/>
        <v>0</v>
      </c>
      <c r="P1820">
        <f t="shared" si="57"/>
        <v>0</v>
      </c>
    </row>
    <row r="1821" spans="1:16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56"/>
        <v>2</v>
      </c>
      <c r="P1821">
        <f t="shared" si="57"/>
        <v>6.25</v>
      </c>
    </row>
    <row r="1822" spans="1:16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56"/>
        <v>7</v>
      </c>
      <c r="P1822">
        <f t="shared" si="57"/>
        <v>213.38</v>
      </c>
    </row>
    <row r="1823" spans="1:16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56"/>
        <v>135</v>
      </c>
      <c r="P1823">
        <f t="shared" si="57"/>
        <v>59.16</v>
      </c>
    </row>
    <row r="1824" spans="1:16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56"/>
        <v>100</v>
      </c>
      <c r="P1824">
        <f t="shared" si="57"/>
        <v>27.27</v>
      </c>
    </row>
    <row r="1825" spans="1:16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56"/>
        <v>116</v>
      </c>
      <c r="P1825">
        <f t="shared" si="57"/>
        <v>24.58</v>
      </c>
    </row>
    <row r="1826" spans="1:16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56"/>
        <v>100</v>
      </c>
      <c r="P1826">
        <f t="shared" si="57"/>
        <v>75.05</v>
      </c>
    </row>
    <row r="1827" spans="1:16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56"/>
        <v>105</v>
      </c>
      <c r="P1827">
        <f t="shared" si="57"/>
        <v>42.02</v>
      </c>
    </row>
    <row r="1828" spans="1:16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56"/>
        <v>101</v>
      </c>
      <c r="P1828">
        <f t="shared" si="57"/>
        <v>53.16</v>
      </c>
    </row>
    <row r="1829" spans="1:16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56"/>
        <v>101</v>
      </c>
      <c r="P1829">
        <f t="shared" si="57"/>
        <v>83.89</v>
      </c>
    </row>
    <row r="1830" spans="1:16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56"/>
        <v>100</v>
      </c>
      <c r="P1830">
        <f t="shared" si="57"/>
        <v>417.33</v>
      </c>
    </row>
    <row r="1831" spans="1:16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56"/>
        <v>167</v>
      </c>
      <c r="P1831">
        <f t="shared" si="57"/>
        <v>75.77</v>
      </c>
    </row>
    <row r="1832" spans="1:16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56"/>
        <v>102</v>
      </c>
      <c r="P1832">
        <f t="shared" si="57"/>
        <v>67.39</v>
      </c>
    </row>
    <row r="1833" spans="1:16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56"/>
        <v>103</v>
      </c>
      <c r="P1833">
        <f t="shared" si="57"/>
        <v>73.569999999999993</v>
      </c>
    </row>
    <row r="1834" spans="1:16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56"/>
        <v>143</v>
      </c>
      <c r="P1834">
        <f t="shared" si="57"/>
        <v>25</v>
      </c>
    </row>
    <row r="1835" spans="1:16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56"/>
        <v>263</v>
      </c>
      <c r="P1835">
        <f t="shared" si="57"/>
        <v>42</v>
      </c>
    </row>
    <row r="1836" spans="1:16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56"/>
        <v>118</v>
      </c>
      <c r="P1836">
        <f t="shared" si="57"/>
        <v>131.16999999999999</v>
      </c>
    </row>
    <row r="1837" spans="1:16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56"/>
        <v>104</v>
      </c>
      <c r="P1837">
        <f t="shared" si="57"/>
        <v>47.27</v>
      </c>
    </row>
    <row r="1838" spans="1:16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56"/>
        <v>200</v>
      </c>
      <c r="P1838">
        <f t="shared" si="57"/>
        <v>182.13</v>
      </c>
    </row>
    <row r="1839" spans="1:16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56"/>
        <v>307</v>
      </c>
      <c r="P1839">
        <f t="shared" si="57"/>
        <v>61.37</v>
      </c>
    </row>
    <row r="1840" spans="1:16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56"/>
        <v>100</v>
      </c>
      <c r="P1840">
        <f t="shared" si="57"/>
        <v>35.770000000000003</v>
      </c>
    </row>
    <row r="1841" spans="1:16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56"/>
        <v>205</v>
      </c>
      <c r="P1841">
        <f t="shared" si="57"/>
        <v>45.62</v>
      </c>
    </row>
    <row r="1842" spans="1:16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56"/>
        <v>109</v>
      </c>
      <c r="P1842">
        <f t="shared" si="57"/>
        <v>75.38</v>
      </c>
    </row>
    <row r="1843" spans="1:16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56"/>
        <v>102</v>
      </c>
      <c r="P1843">
        <f t="shared" si="57"/>
        <v>50.88</v>
      </c>
    </row>
    <row r="1844" spans="1:16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56"/>
        <v>125</v>
      </c>
      <c r="P1844">
        <f t="shared" si="57"/>
        <v>119.29</v>
      </c>
    </row>
    <row r="1845" spans="1:16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56"/>
        <v>124</v>
      </c>
      <c r="P1845">
        <f t="shared" si="57"/>
        <v>92.54</v>
      </c>
    </row>
    <row r="1846" spans="1:16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56"/>
        <v>101</v>
      </c>
      <c r="P1846">
        <f t="shared" si="57"/>
        <v>76.05</v>
      </c>
    </row>
    <row r="1847" spans="1:16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56"/>
        <v>100</v>
      </c>
      <c r="P1847">
        <f t="shared" si="57"/>
        <v>52.63</v>
      </c>
    </row>
    <row r="1848" spans="1:16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56"/>
        <v>138</v>
      </c>
      <c r="P1848">
        <f t="shared" si="57"/>
        <v>98.99</v>
      </c>
    </row>
    <row r="1849" spans="1:16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56"/>
        <v>121</v>
      </c>
      <c r="P1849">
        <f t="shared" si="57"/>
        <v>79.53</v>
      </c>
    </row>
    <row r="1850" spans="1:16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56"/>
        <v>107</v>
      </c>
      <c r="P1850">
        <f t="shared" si="57"/>
        <v>134.21</v>
      </c>
    </row>
    <row r="1851" spans="1:16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56"/>
        <v>100</v>
      </c>
      <c r="P1851">
        <f t="shared" si="57"/>
        <v>37.630000000000003</v>
      </c>
    </row>
    <row r="1852" spans="1:16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56"/>
        <v>102</v>
      </c>
      <c r="P1852">
        <f t="shared" si="57"/>
        <v>51.04</v>
      </c>
    </row>
    <row r="1853" spans="1:16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56"/>
        <v>100</v>
      </c>
      <c r="P1853">
        <f t="shared" si="57"/>
        <v>50.04</v>
      </c>
    </row>
    <row r="1854" spans="1:16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56"/>
        <v>117</v>
      </c>
      <c r="P1854">
        <f t="shared" si="57"/>
        <v>133.93</v>
      </c>
    </row>
    <row r="1855" spans="1:16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56"/>
        <v>102</v>
      </c>
      <c r="P1855">
        <f t="shared" si="57"/>
        <v>58.21</v>
      </c>
    </row>
    <row r="1856" spans="1:16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56"/>
        <v>102</v>
      </c>
      <c r="P1856">
        <f t="shared" si="57"/>
        <v>88.04</v>
      </c>
    </row>
    <row r="1857" spans="1:16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56"/>
        <v>154</v>
      </c>
      <c r="P1857">
        <f t="shared" si="57"/>
        <v>70.58</v>
      </c>
    </row>
    <row r="1858" spans="1:16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56"/>
        <v>101</v>
      </c>
      <c r="P1858">
        <f t="shared" si="57"/>
        <v>53.29</v>
      </c>
    </row>
    <row r="1859" spans="1:16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58">ROUND(E1859/D1859*100,0)</f>
        <v>100</v>
      </c>
      <c r="P1859">
        <f t="shared" ref="P1859:P1922" si="59">IFERROR(ROUND(E1859/L1859,2),0)</f>
        <v>136.36000000000001</v>
      </c>
    </row>
    <row r="1860" spans="1:16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58"/>
        <v>109</v>
      </c>
      <c r="P1860">
        <f t="shared" si="59"/>
        <v>40.549999999999997</v>
      </c>
    </row>
    <row r="1861" spans="1:16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58"/>
        <v>132</v>
      </c>
      <c r="P1861">
        <f t="shared" si="59"/>
        <v>70.63</v>
      </c>
    </row>
    <row r="1862" spans="1:16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58"/>
        <v>133</v>
      </c>
      <c r="P1862">
        <f t="shared" si="59"/>
        <v>52.68</v>
      </c>
    </row>
    <row r="1863" spans="1:16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58"/>
        <v>0</v>
      </c>
      <c r="P1863">
        <f t="shared" si="59"/>
        <v>0</v>
      </c>
    </row>
    <row r="1864" spans="1:16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58"/>
        <v>8</v>
      </c>
      <c r="P1864">
        <f t="shared" si="59"/>
        <v>90.94</v>
      </c>
    </row>
    <row r="1865" spans="1:16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58"/>
        <v>0</v>
      </c>
      <c r="P1865">
        <f t="shared" si="59"/>
        <v>5</v>
      </c>
    </row>
    <row r="1866" spans="1:16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58"/>
        <v>43</v>
      </c>
      <c r="P1866">
        <f t="shared" si="59"/>
        <v>58.08</v>
      </c>
    </row>
    <row r="1867" spans="1:16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58"/>
        <v>0</v>
      </c>
      <c r="P1867">
        <f t="shared" si="59"/>
        <v>2</v>
      </c>
    </row>
    <row r="1868" spans="1:16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58"/>
        <v>1</v>
      </c>
      <c r="P1868">
        <f t="shared" si="59"/>
        <v>62.5</v>
      </c>
    </row>
    <row r="1869" spans="1:16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58"/>
        <v>0</v>
      </c>
      <c r="P1869">
        <f t="shared" si="59"/>
        <v>10</v>
      </c>
    </row>
    <row r="1870" spans="1:16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58"/>
        <v>5</v>
      </c>
      <c r="P1870">
        <f t="shared" si="59"/>
        <v>71.59</v>
      </c>
    </row>
    <row r="1871" spans="1:16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58"/>
        <v>0</v>
      </c>
      <c r="P1871">
        <f t="shared" si="59"/>
        <v>0</v>
      </c>
    </row>
    <row r="1872" spans="1:16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58"/>
        <v>10</v>
      </c>
      <c r="P1872">
        <f t="shared" si="59"/>
        <v>32.82</v>
      </c>
    </row>
    <row r="1873" spans="1:16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58"/>
        <v>72</v>
      </c>
      <c r="P1873">
        <f t="shared" si="59"/>
        <v>49.12</v>
      </c>
    </row>
    <row r="1874" spans="1:16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58"/>
        <v>1</v>
      </c>
      <c r="P1874">
        <f t="shared" si="59"/>
        <v>16.309999999999999</v>
      </c>
    </row>
    <row r="1875" spans="1:16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58"/>
        <v>0</v>
      </c>
      <c r="P1875">
        <f t="shared" si="59"/>
        <v>18</v>
      </c>
    </row>
    <row r="1876" spans="1:16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58"/>
        <v>0</v>
      </c>
      <c r="P1876">
        <f t="shared" si="59"/>
        <v>13</v>
      </c>
    </row>
    <row r="1877" spans="1:16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58"/>
        <v>1</v>
      </c>
      <c r="P1877">
        <f t="shared" si="59"/>
        <v>17</v>
      </c>
    </row>
    <row r="1878" spans="1:16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58"/>
        <v>0</v>
      </c>
      <c r="P1878">
        <f t="shared" si="59"/>
        <v>0</v>
      </c>
    </row>
    <row r="1879" spans="1:16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58"/>
        <v>0</v>
      </c>
      <c r="P1879">
        <f t="shared" si="59"/>
        <v>0</v>
      </c>
    </row>
    <row r="1880" spans="1:16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58"/>
        <v>0</v>
      </c>
      <c r="P1880">
        <f t="shared" si="59"/>
        <v>0</v>
      </c>
    </row>
    <row r="1881" spans="1:16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58"/>
        <v>0</v>
      </c>
      <c r="P1881">
        <f t="shared" si="59"/>
        <v>3</v>
      </c>
    </row>
    <row r="1882" spans="1:16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58"/>
        <v>20</v>
      </c>
      <c r="P1882">
        <f t="shared" si="59"/>
        <v>41.83</v>
      </c>
    </row>
    <row r="1883" spans="1:16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58"/>
        <v>173</v>
      </c>
      <c r="P1883">
        <f t="shared" si="59"/>
        <v>49.34</v>
      </c>
    </row>
    <row r="1884" spans="1:16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58"/>
        <v>101</v>
      </c>
      <c r="P1884">
        <f t="shared" si="59"/>
        <v>41.73</v>
      </c>
    </row>
    <row r="1885" spans="1:16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58"/>
        <v>105</v>
      </c>
      <c r="P1885">
        <f t="shared" si="59"/>
        <v>32.72</v>
      </c>
    </row>
    <row r="1886" spans="1:16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58"/>
        <v>135</v>
      </c>
      <c r="P1886">
        <f t="shared" si="59"/>
        <v>51.96</v>
      </c>
    </row>
    <row r="1887" spans="1:16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58"/>
        <v>116</v>
      </c>
      <c r="P1887">
        <f t="shared" si="59"/>
        <v>50.69</v>
      </c>
    </row>
    <row r="1888" spans="1:16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58"/>
        <v>102</v>
      </c>
      <c r="P1888">
        <f t="shared" si="59"/>
        <v>42.24</v>
      </c>
    </row>
    <row r="1889" spans="1:16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58"/>
        <v>111</v>
      </c>
      <c r="P1889">
        <f t="shared" si="59"/>
        <v>416.88</v>
      </c>
    </row>
    <row r="1890" spans="1:16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58"/>
        <v>166</v>
      </c>
      <c r="P1890">
        <f t="shared" si="59"/>
        <v>46.65</v>
      </c>
    </row>
    <row r="1891" spans="1:16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58"/>
        <v>107</v>
      </c>
      <c r="P1891">
        <f t="shared" si="59"/>
        <v>48.45</v>
      </c>
    </row>
    <row r="1892" spans="1:16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58"/>
        <v>145</v>
      </c>
      <c r="P1892">
        <f t="shared" si="59"/>
        <v>70.53</v>
      </c>
    </row>
    <row r="1893" spans="1:16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58"/>
        <v>106</v>
      </c>
      <c r="P1893">
        <f t="shared" si="59"/>
        <v>87.96</v>
      </c>
    </row>
    <row r="1894" spans="1:16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58"/>
        <v>137</v>
      </c>
      <c r="P1894">
        <f t="shared" si="59"/>
        <v>26.27</v>
      </c>
    </row>
    <row r="1895" spans="1:16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58"/>
        <v>104</v>
      </c>
      <c r="P1895">
        <f t="shared" si="59"/>
        <v>57.78</v>
      </c>
    </row>
    <row r="1896" spans="1:16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58"/>
        <v>115</v>
      </c>
      <c r="P1896">
        <f t="shared" si="59"/>
        <v>57.25</v>
      </c>
    </row>
    <row r="1897" spans="1:16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58"/>
        <v>102</v>
      </c>
      <c r="P1897">
        <f t="shared" si="59"/>
        <v>196.34</v>
      </c>
    </row>
    <row r="1898" spans="1:16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58"/>
        <v>124</v>
      </c>
      <c r="P1898">
        <f t="shared" si="59"/>
        <v>43</v>
      </c>
    </row>
    <row r="1899" spans="1:16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58"/>
        <v>102</v>
      </c>
      <c r="P1899">
        <f t="shared" si="59"/>
        <v>35.549999999999997</v>
      </c>
    </row>
    <row r="1900" spans="1:16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58"/>
        <v>145</v>
      </c>
      <c r="P1900">
        <f t="shared" si="59"/>
        <v>68.81</v>
      </c>
    </row>
    <row r="1901" spans="1:16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58"/>
        <v>133</v>
      </c>
      <c r="P1901">
        <f t="shared" si="59"/>
        <v>28.57</v>
      </c>
    </row>
    <row r="1902" spans="1:16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58"/>
        <v>109</v>
      </c>
      <c r="P1902">
        <f t="shared" si="59"/>
        <v>50.63</v>
      </c>
    </row>
    <row r="1903" spans="1:16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58"/>
        <v>3</v>
      </c>
      <c r="P1903">
        <f t="shared" si="59"/>
        <v>106.8</v>
      </c>
    </row>
    <row r="1904" spans="1:16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58"/>
        <v>1</v>
      </c>
      <c r="P1904">
        <f t="shared" si="59"/>
        <v>4</v>
      </c>
    </row>
    <row r="1905" spans="1:16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58"/>
        <v>47</v>
      </c>
      <c r="P1905">
        <f t="shared" si="59"/>
        <v>34.1</v>
      </c>
    </row>
    <row r="1906" spans="1:16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58"/>
        <v>0</v>
      </c>
      <c r="P1906">
        <f t="shared" si="59"/>
        <v>25</v>
      </c>
    </row>
    <row r="1907" spans="1:16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58"/>
        <v>0</v>
      </c>
      <c r="P1907">
        <f t="shared" si="59"/>
        <v>10.5</v>
      </c>
    </row>
    <row r="1908" spans="1:16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58"/>
        <v>43</v>
      </c>
      <c r="P1908">
        <f t="shared" si="59"/>
        <v>215.96</v>
      </c>
    </row>
    <row r="1909" spans="1:16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58"/>
        <v>0</v>
      </c>
      <c r="P1909">
        <f t="shared" si="59"/>
        <v>21.25</v>
      </c>
    </row>
    <row r="1910" spans="1:16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58"/>
        <v>2</v>
      </c>
      <c r="P1910">
        <f t="shared" si="59"/>
        <v>108.25</v>
      </c>
    </row>
    <row r="1911" spans="1:16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58"/>
        <v>14</v>
      </c>
      <c r="P1911">
        <f t="shared" si="59"/>
        <v>129.97</v>
      </c>
    </row>
    <row r="1912" spans="1:16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58"/>
        <v>39</v>
      </c>
      <c r="P1912">
        <f t="shared" si="59"/>
        <v>117.49</v>
      </c>
    </row>
    <row r="1913" spans="1:16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58"/>
        <v>0</v>
      </c>
      <c r="P1913">
        <f t="shared" si="59"/>
        <v>10</v>
      </c>
    </row>
    <row r="1914" spans="1:16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58"/>
        <v>59</v>
      </c>
      <c r="P1914">
        <f t="shared" si="59"/>
        <v>70.599999999999994</v>
      </c>
    </row>
    <row r="1915" spans="1:16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58"/>
        <v>1</v>
      </c>
      <c r="P1915">
        <f t="shared" si="59"/>
        <v>24.5</v>
      </c>
    </row>
    <row r="1916" spans="1:16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58"/>
        <v>9</v>
      </c>
      <c r="P1916">
        <f t="shared" si="59"/>
        <v>30</v>
      </c>
    </row>
    <row r="1917" spans="1:16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58"/>
        <v>2</v>
      </c>
      <c r="P1917">
        <f t="shared" si="59"/>
        <v>2</v>
      </c>
    </row>
    <row r="1918" spans="1:16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58"/>
        <v>1</v>
      </c>
      <c r="P1918">
        <f t="shared" si="59"/>
        <v>17</v>
      </c>
    </row>
    <row r="1919" spans="1:16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58"/>
        <v>53</v>
      </c>
      <c r="P1919">
        <f t="shared" si="59"/>
        <v>2928.93</v>
      </c>
    </row>
    <row r="1920" spans="1:16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58"/>
        <v>1</v>
      </c>
      <c r="P1920">
        <f t="shared" si="59"/>
        <v>28.89</v>
      </c>
    </row>
    <row r="1921" spans="1:16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58"/>
        <v>47</v>
      </c>
      <c r="P1921">
        <f t="shared" si="59"/>
        <v>29.63</v>
      </c>
    </row>
    <row r="1922" spans="1:16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58"/>
        <v>43</v>
      </c>
      <c r="P1922">
        <f t="shared" si="59"/>
        <v>40.98</v>
      </c>
    </row>
    <row r="1923" spans="1:16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60">ROUND(E1923/D1923*100,0)</f>
        <v>137</v>
      </c>
      <c r="P1923">
        <f t="shared" ref="P1923:P1986" si="61">IFERROR(ROUND(E1923/L1923,2),0)</f>
        <v>54</v>
      </c>
    </row>
    <row r="1924" spans="1:16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60"/>
        <v>116</v>
      </c>
      <c r="P1924">
        <f t="shared" si="61"/>
        <v>36.11</v>
      </c>
    </row>
    <row r="1925" spans="1:16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60"/>
        <v>241</v>
      </c>
      <c r="P1925">
        <f t="shared" si="61"/>
        <v>23.15</v>
      </c>
    </row>
    <row r="1926" spans="1:16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60"/>
        <v>114</v>
      </c>
      <c r="P1926">
        <f t="shared" si="61"/>
        <v>104</v>
      </c>
    </row>
    <row r="1927" spans="1:16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60"/>
        <v>110</v>
      </c>
      <c r="P1927">
        <f t="shared" si="61"/>
        <v>31.83</v>
      </c>
    </row>
    <row r="1928" spans="1:16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60"/>
        <v>195</v>
      </c>
      <c r="P1928">
        <f t="shared" si="61"/>
        <v>27.39</v>
      </c>
    </row>
    <row r="1929" spans="1:16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60"/>
        <v>103</v>
      </c>
      <c r="P1929">
        <f t="shared" si="61"/>
        <v>56.36</v>
      </c>
    </row>
    <row r="1930" spans="1:16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60"/>
        <v>103</v>
      </c>
      <c r="P1930">
        <f t="shared" si="61"/>
        <v>77.349999999999994</v>
      </c>
    </row>
    <row r="1931" spans="1:16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60"/>
        <v>100</v>
      </c>
      <c r="P1931">
        <f t="shared" si="61"/>
        <v>42.8</v>
      </c>
    </row>
    <row r="1932" spans="1:16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60"/>
        <v>127</v>
      </c>
      <c r="P1932">
        <f t="shared" si="61"/>
        <v>48.85</v>
      </c>
    </row>
    <row r="1933" spans="1:16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60"/>
        <v>121</v>
      </c>
      <c r="P1933">
        <f t="shared" si="61"/>
        <v>48.24</v>
      </c>
    </row>
    <row r="1934" spans="1:16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60"/>
        <v>107</v>
      </c>
      <c r="P1934">
        <f t="shared" si="61"/>
        <v>70.209999999999994</v>
      </c>
    </row>
    <row r="1935" spans="1:16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60"/>
        <v>172</v>
      </c>
      <c r="P1935">
        <f t="shared" si="61"/>
        <v>94.05</v>
      </c>
    </row>
    <row r="1936" spans="1:16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60"/>
        <v>124</v>
      </c>
      <c r="P1936">
        <f t="shared" si="61"/>
        <v>80.27</v>
      </c>
    </row>
    <row r="1937" spans="1:16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60"/>
        <v>108</v>
      </c>
      <c r="P1937">
        <f t="shared" si="61"/>
        <v>54.2</v>
      </c>
    </row>
    <row r="1938" spans="1:16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60"/>
        <v>117</v>
      </c>
      <c r="P1938">
        <f t="shared" si="61"/>
        <v>60.27</v>
      </c>
    </row>
    <row r="1939" spans="1:16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60"/>
        <v>187</v>
      </c>
      <c r="P1939">
        <f t="shared" si="61"/>
        <v>38.74</v>
      </c>
    </row>
    <row r="1940" spans="1:16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60"/>
        <v>116</v>
      </c>
      <c r="P1940">
        <f t="shared" si="61"/>
        <v>152.54</v>
      </c>
    </row>
    <row r="1941" spans="1:16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60"/>
        <v>111</v>
      </c>
      <c r="P1941">
        <f t="shared" si="61"/>
        <v>115.31</v>
      </c>
    </row>
    <row r="1942" spans="1:16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60"/>
        <v>171</v>
      </c>
      <c r="P1942">
        <f t="shared" si="61"/>
        <v>35.840000000000003</v>
      </c>
    </row>
    <row r="1943" spans="1:16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60"/>
        <v>126</v>
      </c>
      <c r="P1943">
        <f t="shared" si="61"/>
        <v>64.569999999999993</v>
      </c>
    </row>
    <row r="1944" spans="1:16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60"/>
        <v>138</v>
      </c>
      <c r="P1944">
        <f t="shared" si="61"/>
        <v>87.44</v>
      </c>
    </row>
    <row r="1945" spans="1:16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60"/>
        <v>1705</v>
      </c>
      <c r="P1945">
        <f t="shared" si="61"/>
        <v>68.819999999999993</v>
      </c>
    </row>
    <row r="1946" spans="1:16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60"/>
        <v>788</v>
      </c>
      <c r="P1946">
        <f t="shared" si="61"/>
        <v>176.2</v>
      </c>
    </row>
    <row r="1947" spans="1:16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60"/>
        <v>348</v>
      </c>
      <c r="P1947">
        <f t="shared" si="61"/>
        <v>511.79</v>
      </c>
    </row>
    <row r="1948" spans="1:16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60"/>
        <v>150</v>
      </c>
      <c r="P1948">
        <f t="shared" si="61"/>
        <v>160.44</v>
      </c>
    </row>
    <row r="1949" spans="1:16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60"/>
        <v>101</v>
      </c>
      <c r="P1949">
        <f t="shared" si="61"/>
        <v>35</v>
      </c>
    </row>
    <row r="1950" spans="1:16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60"/>
        <v>800</v>
      </c>
      <c r="P1950">
        <f t="shared" si="61"/>
        <v>188.51</v>
      </c>
    </row>
    <row r="1951" spans="1:16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60"/>
        <v>106</v>
      </c>
      <c r="P1951">
        <f t="shared" si="61"/>
        <v>56.2</v>
      </c>
    </row>
    <row r="1952" spans="1:16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60"/>
        <v>201</v>
      </c>
      <c r="P1952">
        <f t="shared" si="61"/>
        <v>51.31</v>
      </c>
    </row>
    <row r="1953" spans="1:16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60"/>
        <v>212</v>
      </c>
      <c r="P1953">
        <f t="shared" si="61"/>
        <v>127.36</v>
      </c>
    </row>
    <row r="1954" spans="1:16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60"/>
        <v>198</v>
      </c>
      <c r="P1954">
        <f t="shared" si="61"/>
        <v>101.86</v>
      </c>
    </row>
    <row r="1955" spans="1:16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60"/>
        <v>226</v>
      </c>
      <c r="P1955">
        <f t="shared" si="61"/>
        <v>230.56</v>
      </c>
    </row>
    <row r="1956" spans="1:16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60"/>
        <v>699</v>
      </c>
      <c r="P1956">
        <f t="shared" si="61"/>
        <v>842.11</v>
      </c>
    </row>
    <row r="1957" spans="1:16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60"/>
        <v>399</v>
      </c>
      <c r="P1957">
        <f t="shared" si="61"/>
        <v>577.28</v>
      </c>
    </row>
    <row r="1958" spans="1:16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60"/>
        <v>294</v>
      </c>
      <c r="P1958">
        <f t="shared" si="61"/>
        <v>483.34</v>
      </c>
    </row>
    <row r="1959" spans="1:16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60"/>
        <v>168</v>
      </c>
      <c r="P1959">
        <f t="shared" si="61"/>
        <v>76.14</v>
      </c>
    </row>
    <row r="1960" spans="1:16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60"/>
        <v>1436</v>
      </c>
      <c r="P1960">
        <f t="shared" si="61"/>
        <v>74.11</v>
      </c>
    </row>
    <row r="1961" spans="1:16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60"/>
        <v>157</v>
      </c>
      <c r="P1961">
        <f t="shared" si="61"/>
        <v>36.97</v>
      </c>
    </row>
    <row r="1962" spans="1:16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60"/>
        <v>118</v>
      </c>
      <c r="P1962">
        <f t="shared" si="61"/>
        <v>2500.9699999999998</v>
      </c>
    </row>
    <row r="1963" spans="1:16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60"/>
        <v>1105</v>
      </c>
      <c r="P1963">
        <f t="shared" si="61"/>
        <v>67.69</v>
      </c>
    </row>
    <row r="1964" spans="1:16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60"/>
        <v>193</v>
      </c>
      <c r="P1964">
        <f t="shared" si="61"/>
        <v>63.05</v>
      </c>
    </row>
    <row r="1965" spans="1:16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60"/>
        <v>127</v>
      </c>
      <c r="P1965">
        <f t="shared" si="61"/>
        <v>117.6</v>
      </c>
    </row>
    <row r="1966" spans="1:16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60"/>
        <v>260</v>
      </c>
      <c r="P1966">
        <f t="shared" si="61"/>
        <v>180.75</v>
      </c>
    </row>
    <row r="1967" spans="1:16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60"/>
        <v>262</v>
      </c>
      <c r="P1967">
        <f t="shared" si="61"/>
        <v>127.32</v>
      </c>
    </row>
    <row r="1968" spans="1:16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60"/>
        <v>207</v>
      </c>
      <c r="P1968">
        <f t="shared" si="61"/>
        <v>136.63999999999999</v>
      </c>
    </row>
    <row r="1969" spans="1:16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60"/>
        <v>370</v>
      </c>
      <c r="P1969">
        <f t="shared" si="61"/>
        <v>182.78</v>
      </c>
    </row>
    <row r="1970" spans="1:16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60"/>
        <v>285</v>
      </c>
      <c r="P1970">
        <f t="shared" si="61"/>
        <v>279.38</v>
      </c>
    </row>
    <row r="1971" spans="1:16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60"/>
        <v>579</v>
      </c>
      <c r="P1971">
        <f t="shared" si="61"/>
        <v>61.38</v>
      </c>
    </row>
    <row r="1972" spans="1:16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60"/>
        <v>1132</v>
      </c>
      <c r="P1972">
        <f t="shared" si="61"/>
        <v>80.73</v>
      </c>
    </row>
    <row r="1973" spans="1:16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60"/>
        <v>263</v>
      </c>
      <c r="P1973">
        <f t="shared" si="61"/>
        <v>272.36</v>
      </c>
    </row>
    <row r="1974" spans="1:16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60"/>
        <v>674</v>
      </c>
      <c r="P1974">
        <f t="shared" si="61"/>
        <v>70.849999999999994</v>
      </c>
    </row>
    <row r="1975" spans="1:16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60"/>
        <v>257</v>
      </c>
      <c r="P1975">
        <f t="shared" si="61"/>
        <v>247.94</v>
      </c>
    </row>
    <row r="1976" spans="1:16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60"/>
        <v>375</v>
      </c>
      <c r="P1976">
        <f t="shared" si="61"/>
        <v>186.81</v>
      </c>
    </row>
    <row r="1977" spans="1:16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60"/>
        <v>209</v>
      </c>
      <c r="P1977">
        <f t="shared" si="61"/>
        <v>131.99</v>
      </c>
    </row>
    <row r="1978" spans="1:16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60"/>
        <v>347</v>
      </c>
      <c r="P1978">
        <f t="shared" si="61"/>
        <v>29.31</v>
      </c>
    </row>
    <row r="1979" spans="1:16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60"/>
        <v>402</v>
      </c>
      <c r="P1979">
        <f t="shared" si="61"/>
        <v>245.02</v>
      </c>
    </row>
    <row r="1980" spans="1:16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60"/>
        <v>1027</v>
      </c>
      <c r="P1980">
        <f t="shared" si="61"/>
        <v>1323.25</v>
      </c>
    </row>
    <row r="1981" spans="1:16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60"/>
        <v>115</v>
      </c>
      <c r="P1981">
        <f t="shared" si="61"/>
        <v>282.66000000000003</v>
      </c>
    </row>
    <row r="1982" spans="1:16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60"/>
        <v>355</v>
      </c>
      <c r="P1982">
        <f t="shared" si="61"/>
        <v>91.21</v>
      </c>
    </row>
    <row r="1983" spans="1:16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60"/>
        <v>5</v>
      </c>
      <c r="P1983">
        <f t="shared" si="61"/>
        <v>31.75</v>
      </c>
    </row>
    <row r="1984" spans="1:16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60"/>
        <v>0</v>
      </c>
      <c r="P1984">
        <f t="shared" si="61"/>
        <v>0</v>
      </c>
    </row>
    <row r="1985" spans="1:16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60"/>
        <v>4</v>
      </c>
      <c r="P1985">
        <f t="shared" si="61"/>
        <v>88.69</v>
      </c>
    </row>
    <row r="1986" spans="1:16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60"/>
        <v>21</v>
      </c>
      <c r="P1986">
        <f t="shared" si="61"/>
        <v>453.14</v>
      </c>
    </row>
    <row r="1987" spans="1:16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62">ROUND(E1987/D1987*100,0)</f>
        <v>3</v>
      </c>
      <c r="P1987">
        <f t="shared" ref="P1987:P2050" si="63">IFERROR(ROUND(E1987/L1987,2),0)</f>
        <v>12.75</v>
      </c>
    </row>
    <row r="1988" spans="1:16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62"/>
        <v>0</v>
      </c>
      <c r="P1988">
        <f t="shared" si="63"/>
        <v>1</v>
      </c>
    </row>
    <row r="1989" spans="1:16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62"/>
        <v>42</v>
      </c>
      <c r="P1989">
        <f t="shared" si="63"/>
        <v>83.43</v>
      </c>
    </row>
    <row r="1990" spans="1:16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62"/>
        <v>0</v>
      </c>
      <c r="P1990">
        <f t="shared" si="63"/>
        <v>25</v>
      </c>
    </row>
    <row r="1991" spans="1:16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62"/>
        <v>1</v>
      </c>
      <c r="P1991">
        <f t="shared" si="63"/>
        <v>50</v>
      </c>
    </row>
    <row r="1992" spans="1:16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62"/>
        <v>17</v>
      </c>
      <c r="P1992">
        <f t="shared" si="63"/>
        <v>101.8</v>
      </c>
    </row>
    <row r="1993" spans="1:16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62"/>
        <v>7</v>
      </c>
      <c r="P1993">
        <f t="shared" si="63"/>
        <v>46.67</v>
      </c>
    </row>
    <row r="1994" spans="1:16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62"/>
        <v>0</v>
      </c>
      <c r="P1994">
        <f t="shared" si="63"/>
        <v>1</v>
      </c>
    </row>
    <row r="1995" spans="1:16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62"/>
        <v>0</v>
      </c>
      <c r="P1995">
        <f t="shared" si="63"/>
        <v>0</v>
      </c>
    </row>
    <row r="1996" spans="1:16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62"/>
        <v>0</v>
      </c>
      <c r="P1996">
        <f t="shared" si="63"/>
        <v>0</v>
      </c>
    </row>
    <row r="1997" spans="1:16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62"/>
        <v>8</v>
      </c>
      <c r="P1997">
        <f t="shared" si="63"/>
        <v>26</v>
      </c>
    </row>
    <row r="1998" spans="1:16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62"/>
        <v>0</v>
      </c>
      <c r="P1998">
        <f t="shared" si="63"/>
        <v>0</v>
      </c>
    </row>
    <row r="1999" spans="1:16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62"/>
        <v>0</v>
      </c>
      <c r="P1999">
        <f t="shared" si="63"/>
        <v>0</v>
      </c>
    </row>
    <row r="2000" spans="1:16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62"/>
        <v>26</v>
      </c>
      <c r="P2000">
        <f t="shared" si="63"/>
        <v>218.33</v>
      </c>
    </row>
    <row r="2001" spans="1:16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62"/>
        <v>1</v>
      </c>
      <c r="P2001">
        <f t="shared" si="63"/>
        <v>33.71</v>
      </c>
    </row>
    <row r="2002" spans="1:16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62"/>
        <v>13</v>
      </c>
      <c r="P2002">
        <f t="shared" si="63"/>
        <v>25</v>
      </c>
    </row>
    <row r="2003" spans="1:16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62"/>
        <v>382</v>
      </c>
      <c r="P2003">
        <f t="shared" si="63"/>
        <v>128.38999999999999</v>
      </c>
    </row>
    <row r="2004" spans="1:16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62"/>
        <v>217</v>
      </c>
      <c r="P2004">
        <f t="shared" si="63"/>
        <v>78.83</v>
      </c>
    </row>
    <row r="2005" spans="1:16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62"/>
        <v>312</v>
      </c>
      <c r="P2005">
        <f t="shared" si="63"/>
        <v>91.76</v>
      </c>
    </row>
    <row r="2006" spans="1:16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62"/>
        <v>234</v>
      </c>
      <c r="P2006">
        <f t="shared" si="63"/>
        <v>331.1</v>
      </c>
    </row>
    <row r="2007" spans="1:16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62"/>
        <v>124</v>
      </c>
      <c r="P2007">
        <f t="shared" si="63"/>
        <v>194.26</v>
      </c>
    </row>
    <row r="2008" spans="1:16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62"/>
        <v>248</v>
      </c>
      <c r="P2008">
        <f t="shared" si="63"/>
        <v>408.98</v>
      </c>
    </row>
    <row r="2009" spans="1:16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62"/>
        <v>116</v>
      </c>
      <c r="P2009">
        <f t="shared" si="63"/>
        <v>84.46</v>
      </c>
    </row>
    <row r="2010" spans="1:16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62"/>
        <v>117</v>
      </c>
      <c r="P2010">
        <f t="shared" si="63"/>
        <v>44.85</v>
      </c>
    </row>
    <row r="2011" spans="1:16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62"/>
        <v>305</v>
      </c>
      <c r="P2011">
        <f t="shared" si="63"/>
        <v>383.36</v>
      </c>
    </row>
    <row r="2012" spans="1:16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62"/>
        <v>320</v>
      </c>
      <c r="P2012">
        <f t="shared" si="63"/>
        <v>55.28</v>
      </c>
    </row>
    <row r="2013" spans="1:16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62"/>
        <v>820</v>
      </c>
      <c r="P2013">
        <f t="shared" si="63"/>
        <v>422.02</v>
      </c>
    </row>
    <row r="2014" spans="1:16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62"/>
        <v>235</v>
      </c>
      <c r="P2014">
        <f t="shared" si="63"/>
        <v>64.180000000000007</v>
      </c>
    </row>
    <row r="2015" spans="1:16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62"/>
        <v>495</v>
      </c>
      <c r="P2015">
        <f t="shared" si="63"/>
        <v>173.58</v>
      </c>
    </row>
    <row r="2016" spans="1:16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62"/>
        <v>7814</v>
      </c>
      <c r="P2016">
        <f t="shared" si="63"/>
        <v>88.6</v>
      </c>
    </row>
    <row r="2017" spans="1:16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62"/>
        <v>113</v>
      </c>
      <c r="P2017">
        <f t="shared" si="63"/>
        <v>50.22</v>
      </c>
    </row>
    <row r="2018" spans="1:16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62"/>
        <v>922</v>
      </c>
      <c r="P2018">
        <f t="shared" si="63"/>
        <v>192.39</v>
      </c>
    </row>
    <row r="2019" spans="1:16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62"/>
        <v>125</v>
      </c>
      <c r="P2019">
        <f t="shared" si="63"/>
        <v>73.42</v>
      </c>
    </row>
    <row r="2020" spans="1:16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62"/>
        <v>102</v>
      </c>
      <c r="P2020">
        <f t="shared" si="63"/>
        <v>147.68</v>
      </c>
    </row>
    <row r="2021" spans="1:16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62"/>
        <v>485</v>
      </c>
      <c r="P2021">
        <f t="shared" si="63"/>
        <v>108.97</v>
      </c>
    </row>
    <row r="2022" spans="1:16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62"/>
        <v>192</v>
      </c>
      <c r="P2022">
        <f t="shared" si="63"/>
        <v>23.65</v>
      </c>
    </row>
    <row r="2023" spans="1:16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62"/>
        <v>281</v>
      </c>
      <c r="P2023">
        <f t="shared" si="63"/>
        <v>147.94999999999999</v>
      </c>
    </row>
    <row r="2024" spans="1:16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62"/>
        <v>125</v>
      </c>
      <c r="P2024">
        <f t="shared" si="63"/>
        <v>385.04</v>
      </c>
    </row>
    <row r="2025" spans="1:16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62"/>
        <v>161</v>
      </c>
      <c r="P2025">
        <f t="shared" si="63"/>
        <v>457.39</v>
      </c>
    </row>
    <row r="2026" spans="1:16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62"/>
        <v>585</v>
      </c>
      <c r="P2026">
        <f t="shared" si="63"/>
        <v>222.99</v>
      </c>
    </row>
    <row r="2027" spans="1:16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62"/>
        <v>201</v>
      </c>
      <c r="P2027">
        <f t="shared" si="63"/>
        <v>220.74</v>
      </c>
    </row>
    <row r="2028" spans="1:16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62"/>
        <v>133</v>
      </c>
      <c r="P2028">
        <f t="shared" si="63"/>
        <v>73.5</v>
      </c>
    </row>
    <row r="2029" spans="1:16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62"/>
        <v>120</v>
      </c>
      <c r="P2029">
        <f t="shared" si="63"/>
        <v>223.1</v>
      </c>
    </row>
    <row r="2030" spans="1:16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62"/>
        <v>126</v>
      </c>
      <c r="P2030">
        <f t="shared" si="63"/>
        <v>47.91</v>
      </c>
    </row>
    <row r="2031" spans="1:16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62"/>
        <v>361</v>
      </c>
      <c r="P2031">
        <f t="shared" si="63"/>
        <v>96.06</v>
      </c>
    </row>
    <row r="2032" spans="1:16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62"/>
        <v>226</v>
      </c>
      <c r="P2032">
        <f t="shared" si="63"/>
        <v>118.61</v>
      </c>
    </row>
    <row r="2033" spans="1:16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62"/>
        <v>120</v>
      </c>
      <c r="P2033">
        <f t="shared" si="63"/>
        <v>118.45</v>
      </c>
    </row>
    <row r="2034" spans="1:16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62"/>
        <v>304</v>
      </c>
      <c r="P2034">
        <f t="shared" si="63"/>
        <v>143.21</v>
      </c>
    </row>
    <row r="2035" spans="1:16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62"/>
        <v>179</v>
      </c>
      <c r="P2035">
        <f t="shared" si="63"/>
        <v>282.72000000000003</v>
      </c>
    </row>
    <row r="2036" spans="1:16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62"/>
        <v>387</v>
      </c>
      <c r="P2036">
        <f t="shared" si="63"/>
        <v>593.94000000000005</v>
      </c>
    </row>
    <row r="2037" spans="1:16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62"/>
        <v>211</v>
      </c>
      <c r="P2037">
        <f t="shared" si="63"/>
        <v>262.16000000000003</v>
      </c>
    </row>
    <row r="2038" spans="1:16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62"/>
        <v>132</v>
      </c>
      <c r="P2038">
        <f t="shared" si="63"/>
        <v>46.58</v>
      </c>
    </row>
    <row r="2039" spans="1:16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62"/>
        <v>300</v>
      </c>
      <c r="P2039">
        <f t="shared" si="63"/>
        <v>70.040000000000006</v>
      </c>
    </row>
    <row r="2040" spans="1:16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62"/>
        <v>421</v>
      </c>
      <c r="P2040">
        <f t="shared" si="63"/>
        <v>164.91</v>
      </c>
    </row>
    <row r="2041" spans="1:16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62"/>
        <v>136</v>
      </c>
      <c r="P2041">
        <f t="shared" si="63"/>
        <v>449.26</v>
      </c>
    </row>
    <row r="2042" spans="1:16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62"/>
        <v>248</v>
      </c>
      <c r="P2042">
        <f t="shared" si="63"/>
        <v>27.47</v>
      </c>
    </row>
    <row r="2043" spans="1:16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62"/>
        <v>182</v>
      </c>
      <c r="P2043">
        <f t="shared" si="63"/>
        <v>143.97999999999999</v>
      </c>
    </row>
    <row r="2044" spans="1:16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62"/>
        <v>124</v>
      </c>
      <c r="P2044">
        <f t="shared" si="63"/>
        <v>88.24</v>
      </c>
    </row>
    <row r="2045" spans="1:16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62"/>
        <v>506</v>
      </c>
      <c r="P2045">
        <f t="shared" si="63"/>
        <v>36.33</v>
      </c>
    </row>
    <row r="2046" spans="1:16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62"/>
        <v>108</v>
      </c>
      <c r="P2046">
        <f t="shared" si="63"/>
        <v>90.18</v>
      </c>
    </row>
    <row r="2047" spans="1:16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62"/>
        <v>819</v>
      </c>
      <c r="P2047">
        <f t="shared" si="63"/>
        <v>152.62</v>
      </c>
    </row>
    <row r="2048" spans="1:16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62"/>
        <v>121</v>
      </c>
      <c r="P2048">
        <f t="shared" si="63"/>
        <v>55.81</v>
      </c>
    </row>
    <row r="2049" spans="1:16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62"/>
        <v>103</v>
      </c>
      <c r="P2049">
        <f t="shared" si="63"/>
        <v>227.85</v>
      </c>
    </row>
    <row r="2050" spans="1:16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62"/>
        <v>148</v>
      </c>
      <c r="P2050">
        <f t="shared" si="63"/>
        <v>91.83</v>
      </c>
    </row>
    <row r="2051" spans="1:16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64">ROUND(E2051/D2051*100,0)</f>
        <v>120</v>
      </c>
      <c r="P2051">
        <f t="shared" ref="P2051:P2114" si="65">IFERROR(ROUND(E2051/L2051,2),0)</f>
        <v>80.989999999999995</v>
      </c>
    </row>
    <row r="2052" spans="1:16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64"/>
        <v>473</v>
      </c>
      <c r="P2052">
        <f t="shared" si="65"/>
        <v>278.39</v>
      </c>
    </row>
    <row r="2053" spans="1:16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64"/>
        <v>130</v>
      </c>
      <c r="P2053">
        <f t="shared" si="65"/>
        <v>43.1</v>
      </c>
    </row>
    <row r="2054" spans="1:16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64"/>
        <v>353</v>
      </c>
      <c r="P2054">
        <f t="shared" si="65"/>
        <v>326.29000000000002</v>
      </c>
    </row>
    <row r="2055" spans="1:16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64"/>
        <v>101</v>
      </c>
      <c r="P2055">
        <f t="shared" si="65"/>
        <v>41.74</v>
      </c>
    </row>
    <row r="2056" spans="1:16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64"/>
        <v>114</v>
      </c>
      <c r="P2056">
        <f t="shared" si="65"/>
        <v>64.02</v>
      </c>
    </row>
    <row r="2057" spans="1:16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64"/>
        <v>167</v>
      </c>
      <c r="P2057">
        <f t="shared" si="65"/>
        <v>99.46</v>
      </c>
    </row>
    <row r="2058" spans="1:16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64"/>
        <v>153</v>
      </c>
      <c r="P2058">
        <f t="shared" si="65"/>
        <v>138.49</v>
      </c>
    </row>
    <row r="2059" spans="1:16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64"/>
        <v>202</v>
      </c>
      <c r="P2059">
        <f t="shared" si="65"/>
        <v>45.55</v>
      </c>
    </row>
    <row r="2060" spans="1:16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64"/>
        <v>168</v>
      </c>
      <c r="P2060">
        <f t="shared" si="65"/>
        <v>10.51</v>
      </c>
    </row>
    <row r="2061" spans="1:16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64"/>
        <v>143</v>
      </c>
      <c r="P2061">
        <f t="shared" si="65"/>
        <v>114.77</v>
      </c>
    </row>
    <row r="2062" spans="1:16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64"/>
        <v>196</v>
      </c>
      <c r="P2062">
        <f t="shared" si="65"/>
        <v>36</v>
      </c>
    </row>
    <row r="2063" spans="1:16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64"/>
        <v>108</v>
      </c>
      <c r="P2063">
        <f t="shared" si="65"/>
        <v>154.16999999999999</v>
      </c>
    </row>
    <row r="2064" spans="1:16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64"/>
        <v>115</v>
      </c>
      <c r="P2064">
        <f t="shared" si="65"/>
        <v>566.39</v>
      </c>
    </row>
    <row r="2065" spans="1:16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64"/>
        <v>148</v>
      </c>
      <c r="P2065">
        <f t="shared" si="65"/>
        <v>120.86</v>
      </c>
    </row>
    <row r="2066" spans="1:16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64"/>
        <v>191</v>
      </c>
      <c r="P2066">
        <f t="shared" si="65"/>
        <v>86.16</v>
      </c>
    </row>
    <row r="2067" spans="1:16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64"/>
        <v>199</v>
      </c>
      <c r="P2067">
        <f t="shared" si="65"/>
        <v>51.21</v>
      </c>
    </row>
    <row r="2068" spans="1:16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64"/>
        <v>219</v>
      </c>
      <c r="P2068">
        <f t="shared" si="65"/>
        <v>67.260000000000005</v>
      </c>
    </row>
    <row r="2069" spans="1:16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64"/>
        <v>127</v>
      </c>
      <c r="P2069">
        <f t="shared" si="65"/>
        <v>62.8</v>
      </c>
    </row>
    <row r="2070" spans="1:16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64"/>
        <v>105</v>
      </c>
      <c r="P2070">
        <f t="shared" si="65"/>
        <v>346.13</v>
      </c>
    </row>
    <row r="2071" spans="1:16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64"/>
        <v>128</v>
      </c>
      <c r="P2071">
        <f t="shared" si="65"/>
        <v>244.12</v>
      </c>
    </row>
    <row r="2072" spans="1:16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64"/>
        <v>317</v>
      </c>
      <c r="P2072">
        <f t="shared" si="65"/>
        <v>259.25</v>
      </c>
    </row>
    <row r="2073" spans="1:16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64"/>
        <v>281</v>
      </c>
      <c r="P2073">
        <f t="shared" si="65"/>
        <v>201.96</v>
      </c>
    </row>
    <row r="2074" spans="1:16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64"/>
        <v>111</v>
      </c>
      <c r="P2074">
        <f t="shared" si="65"/>
        <v>226.21</v>
      </c>
    </row>
    <row r="2075" spans="1:16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64"/>
        <v>153</v>
      </c>
      <c r="P2075">
        <f t="shared" si="65"/>
        <v>324.69</v>
      </c>
    </row>
    <row r="2076" spans="1:16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64"/>
        <v>103</v>
      </c>
      <c r="P2076">
        <f t="shared" si="65"/>
        <v>205</v>
      </c>
    </row>
    <row r="2077" spans="1:16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64"/>
        <v>1678</v>
      </c>
      <c r="P2077">
        <f t="shared" si="65"/>
        <v>20.47</v>
      </c>
    </row>
    <row r="2078" spans="1:16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64"/>
        <v>543</v>
      </c>
      <c r="P2078">
        <f t="shared" si="65"/>
        <v>116.35</v>
      </c>
    </row>
    <row r="2079" spans="1:16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64"/>
        <v>116</v>
      </c>
      <c r="P2079">
        <f t="shared" si="65"/>
        <v>307.2</v>
      </c>
    </row>
    <row r="2080" spans="1:16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64"/>
        <v>131</v>
      </c>
      <c r="P2080">
        <f t="shared" si="65"/>
        <v>546.69000000000005</v>
      </c>
    </row>
    <row r="2081" spans="1:16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64"/>
        <v>288</v>
      </c>
      <c r="P2081">
        <f t="shared" si="65"/>
        <v>47.47</v>
      </c>
    </row>
    <row r="2082" spans="1:16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64"/>
        <v>508</v>
      </c>
      <c r="P2082">
        <f t="shared" si="65"/>
        <v>101.56</v>
      </c>
    </row>
    <row r="2083" spans="1:16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64"/>
        <v>115</v>
      </c>
      <c r="P2083">
        <f t="shared" si="65"/>
        <v>72.91</v>
      </c>
    </row>
    <row r="2084" spans="1:16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64"/>
        <v>111</v>
      </c>
      <c r="P2084">
        <f t="shared" si="65"/>
        <v>43.71</v>
      </c>
    </row>
    <row r="2085" spans="1:16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64"/>
        <v>113</v>
      </c>
      <c r="P2085">
        <f t="shared" si="65"/>
        <v>34</v>
      </c>
    </row>
    <row r="2086" spans="1:16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64"/>
        <v>108</v>
      </c>
      <c r="P2086">
        <f t="shared" si="65"/>
        <v>70.650000000000006</v>
      </c>
    </row>
    <row r="2087" spans="1:16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64"/>
        <v>124</v>
      </c>
      <c r="P2087">
        <f t="shared" si="65"/>
        <v>89.3</v>
      </c>
    </row>
    <row r="2088" spans="1:16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64"/>
        <v>101</v>
      </c>
      <c r="P2088">
        <f t="shared" si="65"/>
        <v>115.09</v>
      </c>
    </row>
    <row r="2089" spans="1:16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64"/>
        <v>104</v>
      </c>
      <c r="P2089">
        <f t="shared" si="65"/>
        <v>62.12</v>
      </c>
    </row>
    <row r="2090" spans="1:16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64"/>
        <v>116</v>
      </c>
      <c r="P2090">
        <f t="shared" si="65"/>
        <v>46.2</v>
      </c>
    </row>
    <row r="2091" spans="1:16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64"/>
        <v>120</v>
      </c>
      <c r="P2091">
        <f t="shared" si="65"/>
        <v>48.55</v>
      </c>
    </row>
    <row r="2092" spans="1:16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64"/>
        <v>115</v>
      </c>
      <c r="P2092">
        <f t="shared" si="65"/>
        <v>57.52</v>
      </c>
    </row>
    <row r="2093" spans="1:16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64"/>
        <v>120</v>
      </c>
      <c r="P2093">
        <f t="shared" si="65"/>
        <v>88.15</v>
      </c>
    </row>
    <row r="2094" spans="1:16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64"/>
        <v>101</v>
      </c>
      <c r="P2094">
        <f t="shared" si="65"/>
        <v>110.49</v>
      </c>
    </row>
    <row r="2095" spans="1:16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64"/>
        <v>102</v>
      </c>
      <c r="P2095">
        <f t="shared" si="65"/>
        <v>66.83</v>
      </c>
    </row>
    <row r="2096" spans="1:16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64"/>
        <v>121</v>
      </c>
      <c r="P2096">
        <f t="shared" si="65"/>
        <v>58.6</v>
      </c>
    </row>
    <row r="2097" spans="1:16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64"/>
        <v>100</v>
      </c>
      <c r="P2097">
        <f t="shared" si="65"/>
        <v>113.64</v>
      </c>
    </row>
    <row r="2098" spans="1:16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64"/>
        <v>102</v>
      </c>
      <c r="P2098">
        <f t="shared" si="65"/>
        <v>43.57</v>
      </c>
    </row>
    <row r="2099" spans="1:16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64"/>
        <v>100</v>
      </c>
      <c r="P2099">
        <f t="shared" si="65"/>
        <v>78.95</v>
      </c>
    </row>
    <row r="2100" spans="1:16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64"/>
        <v>100</v>
      </c>
      <c r="P2100">
        <f t="shared" si="65"/>
        <v>188.13</v>
      </c>
    </row>
    <row r="2101" spans="1:16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64"/>
        <v>132</v>
      </c>
      <c r="P2101">
        <f t="shared" si="65"/>
        <v>63.03</v>
      </c>
    </row>
    <row r="2102" spans="1:16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64"/>
        <v>137</v>
      </c>
      <c r="P2102">
        <f t="shared" si="65"/>
        <v>30.37</v>
      </c>
    </row>
    <row r="2103" spans="1:16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64"/>
        <v>113</v>
      </c>
      <c r="P2103">
        <f t="shared" si="65"/>
        <v>51.48</v>
      </c>
    </row>
    <row r="2104" spans="1:16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64"/>
        <v>136</v>
      </c>
      <c r="P2104">
        <f t="shared" si="65"/>
        <v>35.79</v>
      </c>
    </row>
    <row r="2105" spans="1:16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64"/>
        <v>146</v>
      </c>
      <c r="P2105">
        <f t="shared" si="65"/>
        <v>98.82</v>
      </c>
    </row>
    <row r="2106" spans="1:16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64"/>
        <v>130</v>
      </c>
      <c r="P2106">
        <f t="shared" si="65"/>
        <v>28</v>
      </c>
    </row>
    <row r="2107" spans="1:16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64"/>
        <v>254</v>
      </c>
      <c r="P2107">
        <f t="shared" si="65"/>
        <v>51.31</v>
      </c>
    </row>
    <row r="2108" spans="1:16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64"/>
        <v>107</v>
      </c>
      <c r="P2108">
        <f t="shared" si="65"/>
        <v>53.52</v>
      </c>
    </row>
    <row r="2109" spans="1:16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64"/>
        <v>108</v>
      </c>
      <c r="P2109">
        <f t="shared" si="65"/>
        <v>37.15</v>
      </c>
    </row>
    <row r="2110" spans="1:16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64"/>
        <v>107</v>
      </c>
      <c r="P2110">
        <f t="shared" si="65"/>
        <v>89.9</v>
      </c>
    </row>
    <row r="2111" spans="1:16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64"/>
        <v>107</v>
      </c>
      <c r="P2111">
        <f t="shared" si="65"/>
        <v>106.53</v>
      </c>
    </row>
    <row r="2112" spans="1:16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64"/>
        <v>100</v>
      </c>
      <c r="P2112">
        <f t="shared" si="65"/>
        <v>52.82</v>
      </c>
    </row>
    <row r="2113" spans="1:16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64"/>
        <v>107</v>
      </c>
      <c r="P2113">
        <f t="shared" si="65"/>
        <v>54.62</v>
      </c>
    </row>
    <row r="2114" spans="1:16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64"/>
        <v>100</v>
      </c>
      <c r="P2114">
        <f t="shared" si="65"/>
        <v>27.27</v>
      </c>
    </row>
    <row r="2115" spans="1:16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66">ROUND(E2115/D2115*100,0)</f>
        <v>105</v>
      </c>
      <c r="P2115">
        <f t="shared" ref="P2115:P2178" si="67">IFERROR(ROUND(E2115/L2115,2),0)</f>
        <v>68.599999999999994</v>
      </c>
    </row>
    <row r="2116" spans="1:16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66"/>
        <v>105</v>
      </c>
      <c r="P2116">
        <f t="shared" si="67"/>
        <v>35.61</v>
      </c>
    </row>
    <row r="2117" spans="1:16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66"/>
        <v>226</v>
      </c>
      <c r="P2117">
        <f t="shared" si="67"/>
        <v>94.03</v>
      </c>
    </row>
    <row r="2118" spans="1:16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66"/>
        <v>101</v>
      </c>
      <c r="P2118">
        <f t="shared" si="67"/>
        <v>526.46</v>
      </c>
    </row>
    <row r="2119" spans="1:16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66"/>
        <v>148</v>
      </c>
      <c r="P2119">
        <f t="shared" si="67"/>
        <v>50.66</v>
      </c>
    </row>
    <row r="2120" spans="1:16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66"/>
        <v>135</v>
      </c>
      <c r="P2120">
        <f t="shared" si="67"/>
        <v>79.180000000000007</v>
      </c>
    </row>
    <row r="2121" spans="1:16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66"/>
        <v>101</v>
      </c>
      <c r="P2121">
        <f t="shared" si="67"/>
        <v>91.59</v>
      </c>
    </row>
    <row r="2122" spans="1:16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66"/>
        <v>101</v>
      </c>
      <c r="P2122">
        <f t="shared" si="67"/>
        <v>116.96</v>
      </c>
    </row>
    <row r="2123" spans="1:16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66"/>
        <v>1</v>
      </c>
      <c r="P2123">
        <f t="shared" si="67"/>
        <v>28.4</v>
      </c>
    </row>
    <row r="2124" spans="1:16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66"/>
        <v>0</v>
      </c>
      <c r="P2124">
        <f t="shared" si="67"/>
        <v>103.33</v>
      </c>
    </row>
    <row r="2125" spans="1:16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66"/>
        <v>10</v>
      </c>
      <c r="P2125">
        <f t="shared" si="67"/>
        <v>10</v>
      </c>
    </row>
    <row r="2126" spans="1:16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66"/>
        <v>10</v>
      </c>
      <c r="P2126">
        <f t="shared" si="67"/>
        <v>23</v>
      </c>
    </row>
    <row r="2127" spans="1:16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66"/>
        <v>1</v>
      </c>
      <c r="P2127">
        <f t="shared" si="67"/>
        <v>31.56</v>
      </c>
    </row>
    <row r="2128" spans="1:16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66"/>
        <v>0</v>
      </c>
      <c r="P2128">
        <f t="shared" si="67"/>
        <v>5</v>
      </c>
    </row>
    <row r="2129" spans="1:16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66"/>
        <v>29</v>
      </c>
      <c r="P2129">
        <f t="shared" si="67"/>
        <v>34.22</v>
      </c>
    </row>
    <row r="2130" spans="1:16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66"/>
        <v>0</v>
      </c>
      <c r="P2130">
        <f t="shared" si="67"/>
        <v>25</v>
      </c>
    </row>
    <row r="2131" spans="1:16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66"/>
        <v>12</v>
      </c>
      <c r="P2131">
        <f t="shared" si="67"/>
        <v>19.670000000000002</v>
      </c>
    </row>
    <row r="2132" spans="1:16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66"/>
        <v>0</v>
      </c>
      <c r="P2132">
        <f t="shared" si="67"/>
        <v>21.25</v>
      </c>
    </row>
    <row r="2133" spans="1:16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66"/>
        <v>5</v>
      </c>
      <c r="P2133">
        <f t="shared" si="67"/>
        <v>8.33</v>
      </c>
    </row>
    <row r="2134" spans="1:16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66"/>
        <v>2</v>
      </c>
      <c r="P2134">
        <f t="shared" si="67"/>
        <v>21.34</v>
      </c>
    </row>
    <row r="2135" spans="1:16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66"/>
        <v>2</v>
      </c>
      <c r="P2135">
        <f t="shared" si="67"/>
        <v>5.33</v>
      </c>
    </row>
    <row r="2136" spans="1:16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66"/>
        <v>2</v>
      </c>
      <c r="P2136">
        <f t="shared" si="67"/>
        <v>34.67</v>
      </c>
    </row>
    <row r="2137" spans="1:16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66"/>
        <v>10</v>
      </c>
      <c r="P2137">
        <f t="shared" si="67"/>
        <v>21.73</v>
      </c>
    </row>
    <row r="2138" spans="1:16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66"/>
        <v>0</v>
      </c>
      <c r="P2138">
        <f t="shared" si="67"/>
        <v>11.92</v>
      </c>
    </row>
    <row r="2139" spans="1:16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66"/>
        <v>28</v>
      </c>
      <c r="P2139">
        <f t="shared" si="67"/>
        <v>26.6</v>
      </c>
    </row>
    <row r="2140" spans="1:16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66"/>
        <v>13</v>
      </c>
      <c r="P2140">
        <f t="shared" si="67"/>
        <v>10.67</v>
      </c>
    </row>
    <row r="2141" spans="1:16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66"/>
        <v>5</v>
      </c>
      <c r="P2141">
        <f t="shared" si="67"/>
        <v>29.04</v>
      </c>
    </row>
    <row r="2142" spans="1:16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66"/>
        <v>0</v>
      </c>
      <c r="P2142">
        <f t="shared" si="67"/>
        <v>50.91</v>
      </c>
    </row>
    <row r="2143" spans="1:16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66"/>
        <v>0</v>
      </c>
      <c r="P2143">
        <f t="shared" si="67"/>
        <v>0</v>
      </c>
    </row>
    <row r="2144" spans="1:16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66"/>
        <v>6</v>
      </c>
      <c r="P2144">
        <f t="shared" si="67"/>
        <v>50.08</v>
      </c>
    </row>
    <row r="2145" spans="1:16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66"/>
        <v>11</v>
      </c>
      <c r="P2145">
        <f t="shared" si="67"/>
        <v>45</v>
      </c>
    </row>
    <row r="2146" spans="1:16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66"/>
        <v>2</v>
      </c>
      <c r="P2146">
        <f t="shared" si="67"/>
        <v>25.29</v>
      </c>
    </row>
    <row r="2147" spans="1:16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66"/>
        <v>30</v>
      </c>
      <c r="P2147">
        <f t="shared" si="67"/>
        <v>51.29</v>
      </c>
    </row>
    <row r="2148" spans="1:16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66"/>
        <v>0</v>
      </c>
      <c r="P2148">
        <f t="shared" si="67"/>
        <v>1</v>
      </c>
    </row>
    <row r="2149" spans="1:16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66"/>
        <v>1</v>
      </c>
      <c r="P2149">
        <f t="shared" si="67"/>
        <v>49.38</v>
      </c>
    </row>
    <row r="2150" spans="1:16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66"/>
        <v>2</v>
      </c>
      <c r="P2150">
        <f t="shared" si="67"/>
        <v>1</v>
      </c>
    </row>
    <row r="2151" spans="1:16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66"/>
        <v>0</v>
      </c>
      <c r="P2151">
        <f t="shared" si="67"/>
        <v>0</v>
      </c>
    </row>
    <row r="2152" spans="1:16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66"/>
        <v>1</v>
      </c>
      <c r="P2152">
        <f t="shared" si="67"/>
        <v>101.25</v>
      </c>
    </row>
    <row r="2153" spans="1:16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66"/>
        <v>0</v>
      </c>
      <c r="P2153">
        <f t="shared" si="67"/>
        <v>19.670000000000002</v>
      </c>
    </row>
    <row r="2154" spans="1:16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66"/>
        <v>0</v>
      </c>
      <c r="P2154">
        <f t="shared" si="67"/>
        <v>12.5</v>
      </c>
    </row>
    <row r="2155" spans="1:16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66"/>
        <v>0</v>
      </c>
      <c r="P2155">
        <f t="shared" si="67"/>
        <v>8.5</v>
      </c>
    </row>
    <row r="2156" spans="1:16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66"/>
        <v>1</v>
      </c>
      <c r="P2156">
        <f t="shared" si="67"/>
        <v>1</v>
      </c>
    </row>
    <row r="2157" spans="1:16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66"/>
        <v>2</v>
      </c>
      <c r="P2157">
        <f t="shared" si="67"/>
        <v>23</v>
      </c>
    </row>
    <row r="2158" spans="1:16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66"/>
        <v>3</v>
      </c>
      <c r="P2158">
        <f t="shared" si="67"/>
        <v>17.989999999999998</v>
      </c>
    </row>
    <row r="2159" spans="1:16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66"/>
        <v>28</v>
      </c>
      <c r="P2159">
        <f t="shared" si="67"/>
        <v>370.95</v>
      </c>
    </row>
    <row r="2160" spans="1:16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66"/>
        <v>7</v>
      </c>
      <c r="P2160">
        <f t="shared" si="67"/>
        <v>63.57</v>
      </c>
    </row>
    <row r="2161" spans="1:16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66"/>
        <v>1</v>
      </c>
      <c r="P2161">
        <f t="shared" si="67"/>
        <v>13</v>
      </c>
    </row>
    <row r="2162" spans="1:16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66"/>
        <v>1</v>
      </c>
      <c r="P2162">
        <f t="shared" si="67"/>
        <v>5.31</v>
      </c>
    </row>
    <row r="2163" spans="1:16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66"/>
        <v>116</v>
      </c>
      <c r="P2163">
        <f t="shared" si="67"/>
        <v>35.619999999999997</v>
      </c>
    </row>
    <row r="2164" spans="1:16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66"/>
        <v>112</v>
      </c>
      <c r="P2164">
        <f t="shared" si="67"/>
        <v>87.1</v>
      </c>
    </row>
    <row r="2165" spans="1:16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66"/>
        <v>132</v>
      </c>
      <c r="P2165">
        <f t="shared" si="67"/>
        <v>75.11</v>
      </c>
    </row>
    <row r="2166" spans="1:16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66"/>
        <v>103</v>
      </c>
      <c r="P2166">
        <f t="shared" si="67"/>
        <v>68.010000000000005</v>
      </c>
    </row>
    <row r="2167" spans="1:16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66"/>
        <v>139</v>
      </c>
      <c r="P2167">
        <f t="shared" si="67"/>
        <v>29.62</v>
      </c>
    </row>
    <row r="2168" spans="1:16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66"/>
        <v>147</v>
      </c>
      <c r="P2168">
        <f t="shared" si="67"/>
        <v>91.63</v>
      </c>
    </row>
    <row r="2169" spans="1:16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66"/>
        <v>120</v>
      </c>
      <c r="P2169">
        <f t="shared" si="67"/>
        <v>22.5</v>
      </c>
    </row>
    <row r="2170" spans="1:16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66"/>
        <v>122</v>
      </c>
      <c r="P2170">
        <f t="shared" si="67"/>
        <v>64.37</v>
      </c>
    </row>
    <row r="2171" spans="1:16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66"/>
        <v>100</v>
      </c>
      <c r="P2171">
        <f t="shared" si="67"/>
        <v>21.86</v>
      </c>
    </row>
    <row r="2172" spans="1:16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66"/>
        <v>181</v>
      </c>
      <c r="P2172">
        <f t="shared" si="67"/>
        <v>33.32</v>
      </c>
    </row>
    <row r="2173" spans="1:16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66"/>
        <v>106</v>
      </c>
      <c r="P2173">
        <f t="shared" si="67"/>
        <v>90.28</v>
      </c>
    </row>
    <row r="2174" spans="1:16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66"/>
        <v>100</v>
      </c>
      <c r="P2174">
        <f t="shared" si="67"/>
        <v>76.92</v>
      </c>
    </row>
    <row r="2175" spans="1:16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66"/>
        <v>127</v>
      </c>
      <c r="P2175">
        <f t="shared" si="67"/>
        <v>59.23</v>
      </c>
    </row>
    <row r="2176" spans="1:16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66"/>
        <v>103</v>
      </c>
      <c r="P2176">
        <f t="shared" si="67"/>
        <v>65.38</v>
      </c>
    </row>
    <row r="2177" spans="1:16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66"/>
        <v>250</v>
      </c>
      <c r="P2177">
        <f t="shared" si="67"/>
        <v>67.31</v>
      </c>
    </row>
    <row r="2178" spans="1:16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66"/>
        <v>126</v>
      </c>
      <c r="P2178">
        <f t="shared" si="67"/>
        <v>88.75</v>
      </c>
    </row>
    <row r="2179" spans="1:16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68">ROUND(E2179/D2179*100,0)</f>
        <v>100</v>
      </c>
      <c r="P2179">
        <f t="shared" ref="P2179:P2242" si="69">IFERROR(ROUND(E2179/L2179,2),0)</f>
        <v>65.87</v>
      </c>
    </row>
    <row r="2180" spans="1:16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68"/>
        <v>139</v>
      </c>
      <c r="P2180">
        <f t="shared" si="69"/>
        <v>40.35</v>
      </c>
    </row>
    <row r="2181" spans="1:16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68"/>
        <v>161</v>
      </c>
      <c r="P2181">
        <f t="shared" si="69"/>
        <v>76.86</v>
      </c>
    </row>
    <row r="2182" spans="1:16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68"/>
        <v>107</v>
      </c>
      <c r="P2182">
        <f t="shared" si="69"/>
        <v>68.709999999999994</v>
      </c>
    </row>
    <row r="2183" spans="1:16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68"/>
        <v>153</v>
      </c>
      <c r="P2183">
        <f t="shared" si="69"/>
        <v>57.77</v>
      </c>
    </row>
    <row r="2184" spans="1:16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68"/>
        <v>524</v>
      </c>
      <c r="P2184">
        <f t="shared" si="69"/>
        <v>44.17</v>
      </c>
    </row>
    <row r="2185" spans="1:16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68"/>
        <v>489</v>
      </c>
      <c r="P2185">
        <f t="shared" si="69"/>
        <v>31.57</v>
      </c>
    </row>
    <row r="2186" spans="1:16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68"/>
        <v>285</v>
      </c>
      <c r="P2186">
        <f t="shared" si="69"/>
        <v>107.05</v>
      </c>
    </row>
    <row r="2187" spans="1:16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68"/>
        <v>1857</v>
      </c>
      <c r="P2187">
        <f t="shared" si="69"/>
        <v>149.03</v>
      </c>
    </row>
    <row r="2188" spans="1:16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68"/>
        <v>110</v>
      </c>
      <c r="P2188">
        <f t="shared" si="69"/>
        <v>55.96</v>
      </c>
    </row>
    <row r="2189" spans="1:16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68"/>
        <v>1015</v>
      </c>
      <c r="P2189">
        <f t="shared" si="69"/>
        <v>56.97</v>
      </c>
    </row>
    <row r="2190" spans="1:16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68"/>
        <v>412</v>
      </c>
      <c r="P2190">
        <f t="shared" si="69"/>
        <v>44.06</v>
      </c>
    </row>
    <row r="2191" spans="1:16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68"/>
        <v>503</v>
      </c>
      <c r="P2191">
        <f t="shared" si="69"/>
        <v>68.63</v>
      </c>
    </row>
    <row r="2192" spans="1:16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68"/>
        <v>185</v>
      </c>
      <c r="P2192">
        <f t="shared" si="69"/>
        <v>65.319999999999993</v>
      </c>
    </row>
    <row r="2193" spans="1:16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68"/>
        <v>120</v>
      </c>
      <c r="P2193">
        <f t="shared" si="69"/>
        <v>35.92</v>
      </c>
    </row>
    <row r="2194" spans="1:16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68"/>
        <v>1081</v>
      </c>
      <c r="P2194">
        <f t="shared" si="69"/>
        <v>40.07</v>
      </c>
    </row>
    <row r="2195" spans="1:16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68"/>
        <v>452</v>
      </c>
      <c r="P2195">
        <f t="shared" si="69"/>
        <v>75.650000000000006</v>
      </c>
    </row>
    <row r="2196" spans="1:16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68"/>
        <v>537</v>
      </c>
      <c r="P2196">
        <f t="shared" si="69"/>
        <v>61.2</v>
      </c>
    </row>
    <row r="2197" spans="1:16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68"/>
        <v>120</v>
      </c>
      <c r="P2197">
        <f t="shared" si="69"/>
        <v>48.13</v>
      </c>
    </row>
    <row r="2198" spans="1:16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68"/>
        <v>114</v>
      </c>
      <c r="P2198">
        <f t="shared" si="69"/>
        <v>68.11</v>
      </c>
    </row>
    <row r="2199" spans="1:16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68"/>
        <v>951</v>
      </c>
      <c r="P2199">
        <f t="shared" si="69"/>
        <v>65.89</v>
      </c>
    </row>
    <row r="2200" spans="1:16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68"/>
        <v>133</v>
      </c>
      <c r="P2200">
        <f t="shared" si="69"/>
        <v>81.650000000000006</v>
      </c>
    </row>
    <row r="2201" spans="1:16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68"/>
        <v>147</v>
      </c>
      <c r="P2201">
        <f t="shared" si="69"/>
        <v>52.7</v>
      </c>
    </row>
    <row r="2202" spans="1:16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68"/>
        <v>542</v>
      </c>
      <c r="P2202">
        <f t="shared" si="69"/>
        <v>41.23</v>
      </c>
    </row>
    <row r="2203" spans="1:16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68"/>
        <v>383</v>
      </c>
      <c r="P2203">
        <f t="shared" si="69"/>
        <v>15.04</v>
      </c>
    </row>
    <row r="2204" spans="1:16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68"/>
        <v>704</v>
      </c>
      <c r="P2204">
        <f t="shared" si="69"/>
        <v>39.07</v>
      </c>
    </row>
    <row r="2205" spans="1:16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68"/>
        <v>110</v>
      </c>
      <c r="P2205">
        <f t="shared" si="69"/>
        <v>43.82</v>
      </c>
    </row>
    <row r="2206" spans="1:16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68"/>
        <v>133</v>
      </c>
      <c r="P2206">
        <f t="shared" si="69"/>
        <v>27.3</v>
      </c>
    </row>
    <row r="2207" spans="1:16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68"/>
        <v>152</v>
      </c>
      <c r="P2207">
        <f t="shared" si="69"/>
        <v>42.22</v>
      </c>
    </row>
    <row r="2208" spans="1:16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68"/>
        <v>103</v>
      </c>
      <c r="P2208">
        <f t="shared" si="69"/>
        <v>33.24</v>
      </c>
    </row>
    <row r="2209" spans="1:16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68"/>
        <v>100</v>
      </c>
      <c r="P2209">
        <f t="shared" si="69"/>
        <v>285.70999999999998</v>
      </c>
    </row>
    <row r="2210" spans="1:16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68"/>
        <v>102</v>
      </c>
      <c r="P2210">
        <f t="shared" si="69"/>
        <v>42.33</v>
      </c>
    </row>
    <row r="2211" spans="1:16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68"/>
        <v>151</v>
      </c>
      <c r="P2211">
        <f t="shared" si="69"/>
        <v>50.27</v>
      </c>
    </row>
    <row r="2212" spans="1:16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68"/>
        <v>111</v>
      </c>
      <c r="P2212">
        <f t="shared" si="69"/>
        <v>61.9</v>
      </c>
    </row>
    <row r="2213" spans="1:16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68"/>
        <v>196</v>
      </c>
      <c r="P2213">
        <f t="shared" si="69"/>
        <v>40.75</v>
      </c>
    </row>
    <row r="2214" spans="1:16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68"/>
        <v>114</v>
      </c>
      <c r="P2214">
        <f t="shared" si="69"/>
        <v>55.8</v>
      </c>
    </row>
    <row r="2215" spans="1:16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68"/>
        <v>200</v>
      </c>
      <c r="P2215">
        <f t="shared" si="69"/>
        <v>10</v>
      </c>
    </row>
    <row r="2216" spans="1:16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68"/>
        <v>293</v>
      </c>
      <c r="P2216">
        <f t="shared" si="69"/>
        <v>73.13</v>
      </c>
    </row>
    <row r="2217" spans="1:16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68"/>
        <v>156</v>
      </c>
      <c r="P2217">
        <f t="shared" si="69"/>
        <v>26.06</v>
      </c>
    </row>
    <row r="2218" spans="1:16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68"/>
        <v>106</v>
      </c>
      <c r="P2218">
        <f t="shared" si="69"/>
        <v>22.64</v>
      </c>
    </row>
    <row r="2219" spans="1:16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68"/>
        <v>101</v>
      </c>
      <c r="P2219">
        <f t="shared" si="69"/>
        <v>47.22</v>
      </c>
    </row>
    <row r="2220" spans="1:16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68"/>
        <v>123</v>
      </c>
      <c r="P2220">
        <f t="shared" si="69"/>
        <v>32.32</v>
      </c>
    </row>
    <row r="2221" spans="1:16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68"/>
        <v>102</v>
      </c>
      <c r="P2221">
        <f t="shared" si="69"/>
        <v>53.42</v>
      </c>
    </row>
    <row r="2222" spans="1:16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68"/>
        <v>101</v>
      </c>
      <c r="P2222">
        <f t="shared" si="69"/>
        <v>51.3</v>
      </c>
    </row>
    <row r="2223" spans="1:16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68"/>
        <v>108</v>
      </c>
      <c r="P2223">
        <f t="shared" si="69"/>
        <v>37.200000000000003</v>
      </c>
    </row>
    <row r="2224" spans="1:16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68"/>
        <v>163</v>
      </c>
      <c r="P2224">
        <f t="shared" si="69"/>
        <v>27.1</v>
      </c>
    </row>
    <row r="2225" spans="1:16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68"/>
        <v>106</v>
      </c>
      <c r="P2225">
        <f t="shared" si="69"/>
        <v>206.31</v>
      </c>
    </row>
    <row r="2226" spans="1:16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68"/>
        <v>243</v>
      </c>
      <c r="P2226">
        <f t="shared" si="69"/>
        <v>82.15</v>
      </c>
    </row>
    <row r="2227" spans="1:16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68"/>
        <v>945</v>
      </c>
      <c r="P2227">
        <f t="shared" si="69"/>
        <v>164.8</v>
      </c>
    </row>
    <row r="2228" spans="1:16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68"/>
        <v>108</v>
      </c>
      <c r="P2228">
        <f t="shared" si="69"/>
        <v>60.82</v>
      </c>
    </row>
    <row r="2229" spans="1:16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68"/>
        <v>157</v>
      </c>
      <c r="P2229">
        <f t="shared" si="69"/>
        <v>67.97</v>
      </c>
    </row>
    <row r="2230" spans="1:16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68"/>
        <v>1174</v>
      </c>
      <c r="P2230">
        <f t="shared" si="69"/>
        <v>81.56</v>
      </c>
    </row>
    <row r="2231" spans="1:16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68"/>
        <v>171</v>
      </c>
      <c r="P2231">
        <f t="shared" si="69"/>
        <v>25.43</v>
      </c>
    </row>
    <row r="2232" spans="1:16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68"/>
        <v>126</v>
      </c>
      <c r="P2232">
        <f t="shared" si="69"/>
        <v>21.5</v>
      </c>
    </row>
    <row r="2233" spans="1:16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68"/>
        <v>1212</v>
      </c>
      <c r="P2233">
        <f t="shared" si="69"/>
        <v>27.23</v>
      </c>
    </row>
    <row r="2234" spans="1:16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68"/>
        <v>496</v>
      </c>
      <c r="P2234">
        <f t="shared" si="69"/>
        <v>25.09</v>
      </c>
    </row>
    <row r="2235" spans="1:16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68"/>
        <v>332</v>
      </c>
      <c r="P2235">
        <f t="shared" si="69"/>
        <v>21.23</v>
      </c>
    </row>
    <row r="2236" spans="1:16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68"/>
        <v>1165</v>
      </c>
      <c r="P2236">
        <f t="shared" si="69"/>
        <v>41.61</v>
      </c>
    </row>
    <row r="2237" spans="1:16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68"/>
        <v>153</v>
      </c>
      <c r="P2237">
        <f t="shared" si="69"/>
        <v>135.59</v>
      </c>
    </row>
    <row r="2238" spans="1:16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68"/>
        <v>537</v>
      </c>
      <c r="P2238">
        <f t="shared" si="69"/>
        <v>22.12</v>
      </c>
    </row>
    <row r="2239" spans="1:16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68"/>
        <v>353</v>
      </c>
      <c r="P2239">
        <f t="shared" si="69"/>
        <v>64.63</v>
      </c>
    </row>
    <row r="2240" spans="1:16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68"/>
        <v>137</v>
      </c>
      <c r="P2240">
        <f t="shared" si="69"/>
        <v>69.569999999999993</v>
      </c>
    </row>
    <row r="2241" spans="1:16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68"/>
        <v>128</v>
      </c>
      <c r="P2241">
        <f t="shared" si="69"/>
        <v>75.13</v>
      </c>
    </row>
    <row r="2242" spans="1:16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68"/>
        <v>271</v>
      </c>
      <c r="P2242">
        <f t="shared" si="69"/>
        <v>140.97999999999999</v>
      </c>
    </row>
    <row r="2243" spans="1:16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70">ROUND(E2243/D2243*100,0)</f>
        <v>806</v>
      </c>
      <c r="P2243">
        <f t="shared" ref="P2243:P2306" si="71">IFERROR(ROUND(E2243/L2243,2),0)</f>
        <v>49.47</v>
      </c>
    </row>
    <row r="2244" spans="1:16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70"/>
        <v>1360</v>
      </c>
      <c r="P2244">
        <f t="shared" si="71"/>
        <v>53.87</v>
      </c>
    </row>
    <row r="2245" spans="1:16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70"/>
        <v>930250</v>
      </c>
      <c r="P2245">
        <f t="shared" si="71"/>
        <v>4.57</v>
      </c>
    </row>
    <row r="2246" spans="1:16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70"/>
        <v>377</v>
      </c>
      <c r="P2246">
        <f t="shared" si="71"/>
        <v>65</v>
      </c>
    </row>
    <row r="2247" spans="1:16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70"/>
        <v>2647</v>
      </c>
      <c r="P2247">
        <f t="shared" si="71"/>
        <v>53.48</v>
      </c>
    </row>
    <row r="2248" spans="1:16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70"/>
        <v>100</v>
      </c>
      <c r="P2248">
        <f t="shared" si="71"/>
        <v>43.91</v>
      </c>
    </row>
    <row r="2249" spans="1:16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70"/>
        <v>104</v>
      </c>
      <c r="P2249">
        <f t="shared" si="71"/>
        <v>50.85</v>
      </c>
    </row>
    <row r="2250" spans="1:16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70"/>
        <v>107</v>
      </c>
      <c r="P2250">
        <f t="shared" si="71"/>
        <v>58.63</v>
      </c>
    </row>
    <row r="2251" spans="1:16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70"/>
        <v>169</v>
      </c>
      <c r="P2251">
        <f t="shared" si="71"/>
        <v>32.82</v>
      </c>
    </row>
    <row r="2252" spans="1:16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70"/>
        <v>975</v>
      </c>
      <c r="P2252">
        <f t="shared" si="71"/>
        <v>426.93</v>
      </c>
    </row>
    <row r="2253" spans="1:16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70"/>
        <v>134</v>
      </c>
      <c r="P2253">
        <f t="shared" si="71"/>
        <v>23.81</v>
      </c>
    </row>
    <row r="2254" spans="1:16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70"/>
        <v>272</v>
      </c>
      <c r="P2254">
        <f t="shared" si="71"/>
        <v>98.41</v>
      </c>
    </row>
    <row r="2255" spans="1:16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70"/>
        <v>113</v>
      </c>
      <c r="P2255">
        <f t="shared" si="71"/>
        <v>107.32</v>
      </c>
    </row>
    <row r="2256" spans="1:16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70"/>
        <v>460</v>
      </c>
      <c r="P2256">
        <f t="shared" si="71"/>
        <v>11.67</v>
      </c>
    </row>
    <row r="2257" spans="1:16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70"/>
        <v>287</v>
      </c>
      <c r="P2257">
        <f t="shared" si="71"/>
        <v>41.78</v>
      </c>
    </row>
    <row r="2258" spans="1:16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70"/>
        <v>223</v>
      </c>
      <c r="P2258">
        <f t="shared" si="71"/>
        <v>21.38</v>
      </c>
    </row>
    <row r="2259" spans="1:16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70"/>
        <v>636</v>
      </c>
      <c r="P2259">
        <f t="shared" si="71"/>
        <v>94.1</v>
      </c>
    </row>
    <row r="2260" spans="1:16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70"/>
        <v>147</v>
      </c>
      <c r="P2260">
        <f t="shared" si="71"/>
        <v>15.72</v>
      </c>
    </row>
    <row r="2261" spans="1:16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70"/>
        <v>1867</v>
      </c>
      <c r="P2261">
        <f t="shared" si="71"/>
        <v>90.64</v>
      </c>
    </row>
    <row r="2262" spans="1:16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70"/>
        <v>327</v>
      </c>
      <c r="P2262">
        <f t="shared" si="71"/>
        <v>97.3</v>
      </c>
    </row>
    <row r="2263" spans="1:16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70"/>
        <v>780</v>
      </c>
      <c r="P2263">
        <f t="shared" si="71"/>
        <v>37.119999999999997</v>
      </c>
    </row>
    <row r="2264" spans="1:16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70"/>
        <v>154</v>
      </c>
      <c r="P2264">
        <f t="shared" si="71"/>
        <v>28.1</v>
      </c>
    </row>
    <row r="2265" spans="1:16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70"/>
        <v>116</v>
      </c>
      <c r="P2265">
        <f t="shared" si="71"/>
        <v>144.43</v>
      </c>
    </row>
    <row r="2266" spans="1:16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70"/>
        <v>180</v>
      </c>
      <c r="P2266">
        <f t="shared" si="71"/>
        <v>24.27</v>
      </c>
    </row>
    <row r="2267" spans="1:16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70"/>
        <v>299</v>
      </c>
      <c r="P2267">
        <f t="shared" si="71"/>
        <v>35.119999999999997</v>
      </c>
    </row>
    <row r="2268" spans="1:16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70"/>
        <v>320</v>
      </c>
      <c r="P2268">
        <f t="shared" si="71"/>
        <v>24.76</v>
      </c>
    </row>
    <row r="2269" spans="1:16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70"/>
        <v>381</v>
      </c>
      <c r="P2269">
        <f t="shared" si="71"/>
        <v>188.38</v>
      </c>
    </row>
    <row r="2270" spans="1:16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70"/>
        <v>103</v>
      </c>
      <c r="P2270">
        <f t="shared" si="71"/>
        <v>148.08000000000001</v>
      </c>
    </row>
    <row r="2271" spans="1:16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70"/>
        <v>1802</v>
      </c>
      <c r="P2271">
        <f t="shared" si="71"/>
        <v>49.93</v>
      </c>
    </row>
    <row r="2272" spans="1:16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70"/>
        <v>720</v>
      </c>
      <c r="P2272">
        <f t="shared" si="71"/>
        <v>107.82</v>
      </c>
    </row>
    <row r="2273" spans="1:16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70"/>
        <v>283</v>
      </c>
      <c r="P2273">
        <f t="shared" si="71"/>
        <v>42.63</v>
      </c>
    </row>
    <row r="2274" spans="1:16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70"/>
        <v>1357</v>
      </c>
      <c r="P2274">
        <f t="shared" si="71"/>
        <v>14.37</v>
      </c>
    </row>
    <row r="2275" spans="1:16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70"/>
        <v>220</v>
      </c>
      <c r="P2275">
        <f t="shared" si="71"/>
        <v>37.479999999999997</v>
      </c>
    </row>
    <row r="2276" spans="1:16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70"/>
        <v>120</v>
      </c>
      <c r="P2276">
        <f t="shared" si="71"/>
        <v>30.2</v>
      </c>
    </row>
    <row r="2277" spans="1:16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70"/>
        <v>408</v>
      </c>
      <c r="P2277">
        <f t="shared" si="71"/>
        <v>33.549999999999997</v>
      </c>
    </row>
    <row r="2278" spans="1:16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70"/>
        <v>106</v>
      </c>
      <c r="P2278">
        <f t="shared" si="71"/>
        <v>64.75</v>
      </c>
    </row>
    <row r="2279" spans="1:16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70"/>
        <v>141</v>
      </c>
      <c r="P2279">
        <f t="shared" si="71"/>
        <v>57.93</v>
      </c>
    </row>
    <row r="2280" spans="1:16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70"/>
        <v>271</v>
      </c>
      <c r="P2280">
        <f t="shared" si="71"/>
        <v>53.08</v>
      </c>
    </row>
    <row r="2281" spans="1:16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70"/>
        <v>154</v>
      </c>
      <c r="P2281">
        <f t="shared" si="71"/>
        <v>48.06</v>
      </c>
    </row>
    <row r="2282" spans="1:16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70"/>
        <v>404</v>
      </c>
      <c r="P2282">
        <f t="shared" si="71"/>
        <v>82.4</v>
      </c>
    </row>
    <row r="2283" spans="1:16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70"/>
        <v>185</v>
      </c>
      <c r="P2283">
        <f t="shared" si="71"/>
        <v>50.45</v>
      </c>
    </row>
    <row r="2284" spans="1:16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70"/>
        <v>185</v>
      </c>
      <c r="P2284">
        <f t="shared" si="71"/>
        <v>115.83</v>
      </c>
    </row>
    <row r="2285" spans="1:16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70"/>
        <v>101</v>
      </c>
      <c r="P2285">
        <f t="shared" si="71"/>
        <v>63.03</v>
      </c>
    </row>
    <row r="2286" spans="1:16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70"/>
        <v>106</v>
      </c>
      <c r="P2286">
        <f t="shared" si="71"/>
        <v>108.02</v>
      </c>
    </row>
    <row r="2287" spans="1:16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70"/>
        <v>121</v>
      </c>
      <c r="P2287">
        <f t="shared" si="71"/>
        <v>46.09</v>
      </c>
    </row>
    <row r="2288" spans="1:16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70"/>
        <v>100</v>
      </c>
      <c r="P2288">
        <f t="shared" si="71"/>
        <v>107.21</v>
      </c>
    </row>
    <row r="2289" spans="1:16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70"/>
        <v>120</v>
      </c>
      <c r="P2289">
        <f t="shared" si="71"/>
        <v>50.93</v>
      </c>
    </row>
    <row r="2290" spans="1:16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70"/>
        <v>100</v>
      </c>
      <c r="P2290">
        <f t="shared" si="71"/>
        <v>40.04</v>
      </c>
    </row>
    <row r="2291" spans="1:16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70"/>
        <v>107</v>
      </c>
      <c r="P2291">
        <f t="shared" si="71"/>
        <v>64.44</v>
      </c>
    </row>
    <row r="2292" spans="1:16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70"/>
        <v>104</v>
      </c>
      <c r="P2292">
        <f t="shared" si="71"/>
        <v>53.83</v>
      </c>
    </row>
    <row r="2293" spans="1:16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70"/>
        <v>173</v>
      </c>
      <c r="P2293">
        <f t="shared" si="71"/>
        <v>100.47</v>
      </c>
    </row>
    <row r="2294" spans="1:16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70"/>
        <v>107</v>
      </c>
      <c r="P2294">
        <f t="shared" si="71"/>
        <v>46.63</v>
      </c>
    </row>
    <row r="2295" spans="1:16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70"/>
        <v>108</v>
      </c>
      <c r="P2295">
        <f t="shared" si="71"/>
        <v>34.07</v>
      </c>
    </row>
    <row r="2296" spans="1:16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70"/>
        <v>146</v>
      </c>
      <c r="P2296">
        <f t="shared" si="71"/>
        <v>65.209999999999994</v>
      </c>
    </row>
    <row r="2297" spans="1:16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70"/>
        <v>125</v>
      </c>
      <c r="P2297">
        <f t="shared" si="71"/>
        <v>44.21</v>
      </c>
    </row>
    <row r="2298" spans="1:16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70"/>
        <v>149</v>
      </c>
      <c r="P2298">
        <f t="shared" si="71"/>
        <v>71.97</v>
      </c>
    </row>
    <row r="2299" spans="1:16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70"/>
        <v>101</v>
      </c>
      <c r="P2299">
        <f t="shared" si="71"/>
        <v>52.95</v>
      </c>
    </row>
    <row r="2300" spans="1:16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70"/>
        <v>105</v>
      </c>
      <c r="P2300">
        <f t="shared" si="71"/>
        <v>109.45</v>
      </c>
    </row>
    <row r="2301" spans="1:16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70"/>
        <v>350</v>
      </c>
      <c r="P2301">
        <f t="shared" si="71"/>
        <v>75.040000000000006</v>
      </c>
    </row>
    <row r="2302" spans="1:16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70"/>
        <v>101</v>
      </c>
      <c r="P2302">
        <f t="shared" si="71"/>
        <v>115.71</v>
      </c>
    </row>
    <row r="2303" spans="1:16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70"/>
        <v>134</v>
      </c>
      <c r="P2303">
        <f t="shared" si="71"/>
        <v>31.66</v>
      </c>
    </row>
    <row r="2304" spans="1:16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70"/>
        <v>171</v>
      </c>
      <c r="P2304">
        <f t="shared" si="71"/>
        <v>46.18</v>
      </c>
    </row>
    <row r="2305" spans="1:16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70"/>
        <v>109</v>
      </c>
      <c r="P2305">
        <f t="shared" si="71"/>
        <v>68.48</v>
      </c>
    </row>
    <row r="2306" spans="1:16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70"/>
        <v>101</v>
      </c>
      <c r="P2306">
        <f t="shared" si="71"/>
        <v>53.47</v>
      </c>
    </row>
    <row r="2307" spans="1:16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72">ROUND(E2307/D2307*100,0)</f>
        <v>101</v>
      </c>
      <c r="P2307">
        <f t="shared" ref="P2307:P2370" si="73">IFERROR(ROUND(E2307/L2307,2),0)</f>
        <v>109.11</v>
      </c>
    </row>
    <row r="2308" spans="1:16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72"/>
        <v>107</v>
      </c>
      <c r="P2308">
        <f t="shared" si="73"/>
        <v>51.19</v>
      </c>
    </row>
    <row r="2309" spans="1:16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72"/>
        <v>107</v>
      </c>
      <c r="P2309">
        <f t="shared" si="73"/>
        <v>27.94</v>
      </c>
    </row>
    <row r="2310" spans="1:16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72"/>
        <v>101</v>
      </c>
      <c r="P2310">
        <f t="shared" si="73"/>
        <v>82.5</v>
      </c>
    </row>
    <row r="2311" spans="1:16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72"/>
        <v>107</v>
      </c>
      <c r="P2311">
        <f t="shared" si="73"/>
        <v>59.82</v>
      </c>
    </row>
    <row r="2312" spans="1:16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72"/>
        <v>429</v>
      </c>
      <c r="P2312">
        <f t="shared" si="73"/>
        <v>64.819999999999993</v>
      </c>
    </row>
    <row r="2313" spans="1:16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72"/>
        <v>104</v>
      </c>
      <c r="P2313">
        <f t="shared" si="73"/>
        <v>90.1</v>
      </c>
    </row>
    <row r="2314" spans="1:16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72"/>
        <v>108</v>
      </c>
      <c r="P2314">
        <f t="shared" si="73"/>
        <v>40.96</v>
      </c>
    </row>
    <row r="2315" spans="1:16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72"/>
        <v>176</v>
      </c>
      <c r="P2315">
        <f t="shared" si="73"/>
        <v>56</v>
      </c>
    </row>
    <row r="2316" spans="1:16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72"/>
        <v>157</v>
      </c>
      <c r="P2316">
        <f t="shared" si="73"/>
        <v>37.67</v>
      </c>
    </row>
    <row r="2317" spans="1:16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72"/>
        <v>103</v>
      </c>
      <c r="P2317">
        <f t="shared" si="73"/>
        <v>40.08</v>
      </c>
    </row>
    <row r="2318" spans="1:16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72"/>
        <v>104</v>
      </c>
      <c r="P2318">
        <f t="shared" si="73"/>
        <v>78.03</v>
      </c>
    </row>
    <row r="2319" spans="1:16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72"/>
        <v>104</v>
      </c>
      <c r="P2319">
        <f t="shared" si="73"/>
        <v>18.91</v>
      </c>
    </row>
    <row r="2320" spans="1:16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72"/>
        <v>121</v>
      </c>
      <c r="P2320">
        <f t="shared" si="73"/>
        <v>37.130000000000003</v>
      </c>
    </row>
    <row r="2321" spans="1:16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72"/>
        <v>108</v>
      </c>
      <c r="P2321">
        <f t="shared" si="73"/>
        <v>41.96</v>
      </c>
    </row>
    <row r="2322" spans="1:16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72"/>
        <v>109</v>
      </c>
      <c r="P2322">
        <f t="shared" si="73"/>
        <v>61.04</v>
      </c>
    </row>
    <row r="2323" spans="1:16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72"/>
        <v>39</v>
      </c>
      <c r="P2323">
        <f t="shared" si="73"/>
        <v>64.53</v>
      </c>
    </row>
    <row r="2324" spans="1:16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72"/>
        <v>3</v>
      </c>
      <c r="P2324">
        <f t="shared" si="73"/>
        <v>21.25</v>
      </c>
    </row>
    <row r="2325" spans="1:16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72"/>
        <v>48</v>
      </c>
      <c r="P2325">
        <f t="shared" si="73"/>
        <v>30</v>
      </c>
    </row>
    <row r="2326" spans="1:16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72"/>
        <v>21</v>
      </c>
      <c r="P2326">
        <f t="shared" si="73"/>
        <v>25.49</v>
      </c>
    </row>
    <row r="2327" spans="1:16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72"/>
        <v>8</v>
      </c>
      <c r="P2327">
        <f t="shared" si="73"/>
        <v>11.43</v>
      </c>
    </row>
    <row r="2328" spans="1:16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72"/>
        <v>1</v>
      </c>
      <c r="P2328">
        <f t="shared" si="73"/>
        <v>108</v>
      </c>
    </row>
    <row r="2329" spans="1:16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72"/>
        <v>526</v>
      </c>
      <c r="P2329">
        <f t="shared" si="73"/>
        <v>54.88</v>
      </c>
    </row>
    <row r="2330" spans="1:16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72"/>
        <v>254</v>
      </c>
      <c r="P2330">
        <f t="shared" si="73"/>
        <v>47.38</v>
      </c>
    </row>
    <row r="2331" spans="1:16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72"/>
        <v>106</v>
      </c>
      <c r="P2331">
        <f t="shared" si="73"/>
        <v>211.84</v>
      </c>
    </row>
    <row r="2332" spans="1:16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72"/>
        <v>102</v>
      </c>
      <c r="P2332">
        <f t="shared" si="73"/>
        <v>219.93</v>
      </c>
    </row>
    <row r="2333" spans="1:16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72"/>
        <v>144</v>
      </c>
      <c r="P2333">
        <f t="shared" si="73"/>
        <v>40.799999999999997</v>
      </c>
    </row>
    <row r="2334" spans="1:16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72"/>
        <v>106</v>
      </c>
      <c r="P2334">
        <f t="shared" si="73"/>
        <v>75.5</v>
      </c>
    </row>
    <row r="2335" spans="1:16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72"/>
        <v>212</v>
      </c>
      <c r="P2335">
        <f t="shared" si="73"/>
        <v>13.54</v>
      </c>
    </row>
    <row r="2336" spans="1:16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72"/>
        <v>102</v>
      </c>
      <c r="P2336">
        <f t="shared" si="73"/>
        <v>60.87</v>
      </c>
    </row>
    <row r="2337" spans="1:16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72"/>
        <v>102</v>
      </c>
      <c r="P2337">
        <f t="shared" si="73"/>
        <v>115.69</v>
      </c>
    </row>
    <row r="2338" spans="1:16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72"/>
        <v>521</v>
      </c>
      <c r="P2338">
        <f t="shared" si="73"/>
        <v>48.1</v>
      </c>
    </row>
    <row r="2339" spans="1:16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72"/>
        <v>111</v>
      </c>
      <c r="P2339">
        <f t="shared" si="73"/>
        <v>74.180000000000007</v>
      </c>
    </row>
    <row r="2340" spans="1:16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72"/>
        <v>101</v>
      </c>
      <c r="P2340">
        <f t="shared" si="73"/>
        <v>123.35</v>
      </c>
    </row>
    <row r="2341" spans="1:16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72"/>
        <v>294</v>
      </c>
      <c r="P2341">
        <f t="shared" si="73"/>
        <v>66.62</v>
      </c>
    </row>
    <row r="2342" spans="1:16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72"/>
        <v>106</v>
      </c>
      <c r="P2342">
        <f t="shared" si="73"/>
        <v>104.99</v>
      </c>
    </row>
    <row r="2343" spans="1:16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72"/>
        <v>0</v>
      </c>
      <c r="P2343">
        <f t="shared" si="73"/>
        <v>0</v>
      </c>
    </row>
    <row r="2344" spans="1:16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72"/>
        <v>0</v>
      </c>
      <c r="P2344">
        <f t="shared" si="73"/>
        <v>0</v>
      </c>
    </row>
    <row r="2345" spans="1:16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72"/>
        <v>3</v>
      </c>
      <c r="P2345">
        <f t="shared" si="73"/>
        <v>300</v>
      </c>
    </row>
    <row r="2346" spans="1:16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72"/>
        <v>0</v>
      </c>
      <c r="P2346">
        <f t="shared" si="73"/>
        <v>1</v>
      </c>
    </row>
    <row r="2347" spans="1:16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72"/>
        <v>0</v>
      </c>
      <c r="P2347">
        <f t="shared" si="73"/>
        <v>0</v>
      </c>
    </row>
    <row r="2348" spans="1:16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72"/>
        <v>0</v>
      </c>
      <c r="P2348">
        <f t="shared" si="73"/>
        <v>13</v>
      </c>
    </row>
    <row r="2349" spans="1:16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72"/>
        <v>2</v>
      </c>
      <c r="P2349">
        <f t="shared" si="73"/>
        <v>15</v>
      </c>
    </row>
    <row r="2350" spans="1:16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72"/>
        <v>0</v>
      </c>
      <c r="P2350">
        <f t="shared" si="73"/>
        <v>54</v>
      </c>
    </row>
    <row r="2351" spans="1:16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72"/>
        <v>0</v>
      </c>
      <c r="P2351">
        <f t="shared" si="73"/>
        <v>0</v>
      </c>
    </row>
    <row r="2352" spans="1:16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72"/>
        <v>0</v>
      </c>
      <c r="P2352">
        <f t="shared" si="73"/>
        <v>0</v>
      </c>
    </row>
    <row r="2353" spans="1:16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72"/>
        <v>1</v>
      </c>
      <c r="P2353">
        <f t="shared" si="73"/>
        <v>15.43</v>
      </c>
    </row>
    <row r="2354" spans="1:16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72"/>
        <v>0</v>
      </c>
      <c r="P2354">
        <f t="shared" si="73"/>
        <v>0</v>
      </c>
    </row>
    <row r="2355" spans="1:16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72"/>
        <v>0</v>
      </c>
      <c r="P2355">
        <f t="shared" si="73"/>
        <v>0</v>
      </c>
    </row>
    <row r="2356" spans="1:16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72"/>
        <v>0</v>
      </c>
      <c r="P2356">
        <f t="shared" si="73"/>
        <v>25</v>
      </c>
    </row>
    <row r="2357" spans="1:16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72"/>
        <v>1</v>
      </c>
      <c r="P2357">
        <f t="shared" si="73"/>
        <v>27.5</v>
      </c>
    </row>
    <row r="2358" spans="1:16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72"/>
        <v>0</v>
      </c>
      <c r="P2358">
        <f t="shared" si="73"/>
        <v>0</v>
      </c>
    </row>
    <row r="2359" spans="1:16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72"/>
        <v>0</v>
      </c>
      <c r="P2359">
        <f t="shared" si="73"/>
        <v>0</v>
      </c>
    </row>
    <row r="2360" spans="1:16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72"/>
        <v>0</v>
      </c>
      <c r="P2360">
        <f t="shared" si="73"/>
        <v>0</v>
      </c>
    </row>
    <row r="2361" spans="1:16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72"/>
        <v>15</v>
      </c>
      <c r="P2361">
        <f t="shared" si="73"/>
        <v>367</v>
      </c>
    </row>
    <row r="2362" spans="1:16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72"/>
        <v>0</v>
      </c>
      <c r="P2362">
        <f t="shared" si="73"/>
        <v>2</v>
      </c>
    </row>
    <row r="2363" spans="1:16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72"/>
        <v>0</v>
      </c>
      <c r="P2363">
        <f t="shared" si="73"/>
        <v>0</v>
      </c>
    </row>
    <row r="2364" spans="1:16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72"/>
        <v>29</v>
      </c>
      <c r="P2364">
        <f t="shared" si="73"/>
        <v>60</v>
      </c>
    </row>
    <row r="2365" spans="1:16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72"/>
        <v>0</v>
      </c>
      <c r="P2365">
        <f t="shared" si="73"/>
        <v>0</v>
      </c>
    </row>
    <row r="2366" spans="1:16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72"/>
        <v>0</v>
      </c>
      <c r="P2366">
        <f t="shared" si="73"/>
        <v>0</v>
      </c>
    </row>
    <row r="2367" spans="1:16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72"/>
        <v>0</v>
      </c>
      <c r="P2367">
        <f t="shared" si="73"/>
        <v>0</v>
      </c>
    </row>
    <row r="2368" spans="1:16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72"/>
        <v>11</v>
      </c>
      <c r="P2368">
        <f t="shared" si="73"/>
        <v>97.41</v>
      </c>
    </row>
    <row r="2369" spans="1:16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72"/>
        <v>1</v>
      </c>
      <c r="P2369">
        <f t="shared" si="73"/>
        <v>47.86</v>
      </c>
    </row>
    <row r="2370" spans="1:16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72"/>
        <v>0</v>
      </c>
      <c r="P2370">
        <f t="shared" si="73"/>
        <v>50</v>
      </c>
    </row>
    <row r="2371" spans="1:16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74">ROUND(E2371/D2371*100,0)</f>
        <v>0</v>
      </c>
      <c r="P2371">
        <f t="shared" ref="P2371:P2434" si="75">IFERROR(ROUND(E2371/L2371,2),0)</f>
        <v>0</v>
      </c>
    </row>
    <row r="2372" spans="1:16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74"/>
        <v>0</v>
      </c>
      <c r="P2372">
        <f t="shared" si="75"/>
        <v>20.5</v>
      </c>
    </row>
    <row r="2373" spans="1:16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74"/>
        <v>0</v>
      </c>
      <c r="P2373">
        <f t="shared" si="75"/>
        <v>0</v>
      </c>
    </row>
    <row r="2374" spans="1:16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74"/>
        <v>3</v>
      </c>
      <c r="P2374">
        <f t="shared" si="75"/>
        <v>30</v>
      </c>
    </row>
    <row r="2375" spans="1:16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74"/>
        <v>0</v>
      </c>
      <c r="P2375">
        <f t="shared" si="75"/>
        <v>50</v>
      </c>
    </row>
    <row r="2376" spans="1:16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74"/>
        <v>0</v>
      </c>
      <c r="P2376">
        <f t="shared" si="75"/>
        <v>10</v>
      </c>
    </row>
    <row r="2377" spans="1:16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74"/>
        <v>0</v>
      </c>
      <c r="P2377">
        <f t="shared" si="75"/>
        <v>0</v>
      </c>
    </row>
    <row r="2378" spans="1:16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74"/>
        <v>11</v>
      </c>
      <c r="P2378">
        <f t="shared" si="75"/>
        <v>81.58</v>
      </c>
    </row>
    <row r="2379" spans="1:16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74"/>
        <v>0</v>
      </c>
      <c r="P2379">
        <f t="shared" si="75"/>
        <v>0</v>
      </c>
    </row>
    <row r="2380" spans="1:16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74"/>
        <v>0</v>
      </c>
      <c r="P2380">
        <f t="shared" si="75"/>
        <v>0</v>
      </c>
    </row>
    <row r="2381" spans="1:16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74"/>
        <v>0</v>
      </c>
      <c r="P2381">
        <f t="shared" si="75"/>
        <v>0</v>
      </c>
    </row>
    <row r="2382" spans="1:16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74"/>
        <v>0</v>
      </c>
      <c r="P2382">
        <f t="shared" si="75"/>
        <v>18.329999999999998</v>
      </c>
    </row>
    <row r="2383" spans="1:16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74"/>
        <v>2</v>
      </c>
      <c r="P2383">
        <f t="shared" si="75"/>
        <v>224.43</v>
      </c>
    </row>
    <row r="2384" spans="1:16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74"/>
        <v>3</v>
      </c>
      <c r="P2384">
        <f t="shared" si="75"/>
        <v>37.5</v>
      </c>
    </row>
    <row r="2385" spans="1:16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74"/>
        <v>4</v>
      </c>
      <c r="P2385">
        <f t="shared" si="75"/>
        <v>145</v>
      </c>
    </row>
    <row r="2386" spans="1:16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74"/>
        <v>1</v>
      </c>
      <c r="P2386">
        <f t="shared" si="75"/>
        <v>1</v>
      </c>
    </row>
    <row r="2387" spans="1:16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74"/>
        <v>1</v>
      </c>
      <c r="P2387">
        <f t="shared" si="75"/>
        <v>112.57</v>
      </c>
    </row>
    <row r="2388" spans="1:16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74"/>
        <v>0</v>
      </c>
      <c r="P2388">
        <f t="shared" si="75"/>
        <v>0</v>
      </c>
    </row>
    <row r="2389" spans="1:16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74"/>
        <v>1</v>
      </c>
      <c r="P2389">
        <f t="shared" si="75"/>
        <v>342</v>
      </c>
    </row>
    <row r="2390" spans="1:16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74"/>
        <v>1</v>
      </c>
      <c r="P2390">
        <f t="shared" si="75"/>
        <v>57.88</v>
      </c>
    </row>
    <row r="2391" spans="1:16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74"/>
        <v>0</v>
      </c>
      <c r="P2391">
        <f t="shared" si="75"/>
        <v>30</v>
      </c>
    </row>
    <row r="2392" spans="1:16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74"/>
        <v>0</v>
      </c>
      <c r="P2392">
        <f t="shared" si="75"/>
        <v>0</v>
      </c>
    </row>
    <row r="2393" spans="1:16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74"/>
        <v>0</v>
      </c>
      <c r="P2393">
        <f t="shared" si="75"/>
        <v>25</v>
      </c>
    </row>
    <row r="2394" spans="1:16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74"/>
        <v>0</v>
      </c>
      <c r="P2394">
        <f t="shared" si="75"/>
        <v>0</v>
      </c>
    </row>
    <row r="2395" spans="1:16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74"/>
        <v>0</v>
      </c>
      <c r="P2395">
        <f t="shared" si="75"/>
        <v>50</v>
      </c>
    </row>
    <row r="2396" spans="1:16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74"/>
        <v>0</v>
      </c>
      <c r="P2396">
        <f t="shared" si="75"/>
        <v>1.5</v>
      </c>
    </row>
    <row r="2397" spans="1:16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74"/>
        <v>0</v>
      </c>
      <c r="P2397">
        <f t="shared" si="75"/>
        <v>0</v>
      </c>
    </row>
    <row r="2398" spans="1:16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74"/>
        <v>0</v>
      </c>
      <c r="P2398">
        <f t="shared" si="75"/>
        <v>10</v>
      </c>
    </row>
    <row r="2399" spans="1:16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74"/>
        <v>0</v>
      </c>
      <c r="P2399">
        <f t="shared" si="75"/>
        <v>0</v>
      </c>
    </row>
    <row r="2400" spans="1:16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74"/>
        <v>0</v>
      </c>
      <c r="P2400">
        <f t="shared" si="75"/>
        <v>0</v>
      </c>
    </row>
    <row r="2401" spans="1:16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74"/>
        <v>0</v>
      </c>
      <c r="P2401">
        <f t="shared" si="75"/>
        <v>0</v>
      </c>
    </row>
    <row r="2402" spans="1:16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74"/>
        <v>0</v>
      </c>
      <c r="P2402">
        <f t="shared" si="75"/>
        <v>0</v>
      </c>
    </row>
    <row r="2403" spans="1:16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74"/>
        <v>1</v>
      </c>
      <c r="P2403">
        <f t="shared" si="75"/>
        <v>22.33</v>
      </c>
    </row>
    <row r="2404" spans="1:16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74"/>
        <v>0</v>
      </c>
      <c r="P2404">
        <f t="shared" si="75"/>
        <v>52</v>
      </c>
    </row>
    <row r="2405" spans="1:16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74"/>
        <v>17</v>
      </c>
      <c r="P2405">
        <f t="shared" si="75"/>
        <v>16.829999999999998</v>
      </c>
    </row>
    <row r="2406" spans="1:16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74"/>
        <v>0</v>
      </c>
      <c r="P2406">
        <f t="shared" si="75"/>
        <v>0</v>
      </c>
    </row>
    <row r="2407" spans="1:16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74"/>
        <v>23</v>
      </c>
      <c r="P2407">
        <f t="shared" si="75"/>
        <v>56.3</v>
      </c>
    </row>
    <row r="2408" spans="1:16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74"/>
        <v>41</v>
      </c>
      <c r="P2408">
        <f t="shared" si="75"/>
        <v>84.06</v>
      </c>
    </row>
    <row r="2409" spans="1:16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74"/>
        <v>25</v>
      </c>
      <c r="P2409">
        <f t="shared" si="75"/>
        <v>168.39</v>
      </c>
    </row>
    <row r="2410" spans="1:16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74"/>
        <v>0</v>
      </c>
      <c r="P2410">
        <f t="shared" si="75"/>
        <v>15</v>
      </c>
    </row>
    <row r="2411" spans="1:16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74"/>
        <v>2</v>
      </c>
      <c r="P2411">
        <f t="shared" si="75"/>
        <v>76.67</v>
      </c>
    </row>
    <row r="2412" spans="1:16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74"/>
        <v>0</v>
      </c>
      <c r="P2412">
        <f t="shared" si="75"/>
        <v>0</v>
      </c>
    </row>
    <row r="2413" spans="1:16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74"/>
        <v>1</v>
      </c>
      <c r="P2413">
        <f t="shared" si="75"/>
        <v>50.33</v>
      </c>
    </row>
    <row r="2414" spans="1:16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74"/>
        <v>0</v>
      </c>
      <c r="P2414">
        <f t="shared" si="75"/>
        <v>0</v>
      </c>
    </row>
    <row r="2415" spans="1:16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74"/>
        <v>1</v>
      </c>
      <c r="P2415">
        <f t="shared" si="75"/>
        <v>8.33</v>
      </c>
    </row>
    <row r="2416" spans="1:16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74"/>
        <v>3</v>
      </c>
      <c r="P2416">
        <f t="shared" si="75"/>
        <v>35.380000000000003</v>
      </c>
    </row>
    <row r="2417" spans="1:16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74"/>
        <v>1</v>
      </c>
      <c r="P2417">
        <f t="shared" si="75"/>
        <v>55.83</v>
      </c>
    </row>
    <row r="2418" spans="1:16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74"/>
        <v>0</v>
      </c>
      <c r="P2418">
        <f t="shared" si="75"/>
        <v>5</v>
      </c>
    </row>
    <row r="2419" spans="1:16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74"/>
        <v>0</v>
      </c>
      <c r="P2419">
        <f t="shared" si="75"/>
        <v>0</v>
      </c>
    </row>
    <row r="2420" spans="1:16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74"/>
        <v>0</v>
      </c>
      <c r="P2420">
        <f t="shared" si="75"/>
        <v>1</v>
      </c>
    </row>
    <row r="2421" spans="1:16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74"/>
        <v>0</v>
      </c>
      <c r="P2421">
        <f t="shared" si="75"/>
        <v>0</v>
      </c>
    </row>
    <row r="2422" spans="1:16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74"/>
        <v>15</v>
      </c>
      <c r="P2422">
        <f t="shared" si="75"/>
        <v>69.47</v>
      </c>
    </row>
    <row r="2423" spans="1:16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74"/>
        <v>0</v>
      </c>
      <c r="P2423">
        <f t="shared" si="75"/>
        <v>1</v>
      </c>
    </row>
    <row r="2424" spans="1:16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74"/>
        <v>0</v>
      </c>
      <c r="P2424">
        <f t="shared" si="75"/>
        <v>1</v>
      </c>
    </row>
    <row r="2425" spans="1:16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74"/>
        <v>0</v>
      </c>
      <c r="P2425">
        <f t="shared" si="75"/>
        <v>8</v>
      </c>
    </row>
    <row r="2426" spans="1:16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74"/>
        <v>1</v>
      </c>
      <c r="P2426">
        <f t="shared" si="75"/>
        <v>34.44</v>
      </c>
    </row>
    <row r="2427" spans="1:16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74"/>
        <v>0</v>
      </c>
      <c r="P2427">
        <f t="shared" si="75"/>
        <v>1</v>
      </c>
    </row>
    <row r="2428" spans="1:16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74"/>
        <v>0</v>
      </c>
      <c r="P2428">
        <f t="shared" si="75"/>
        <v>0</v>
      </c>
    </row>
    <row r="2429" spans="1:16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74"/>
        <v>0</v>
      </c>
      <c r="P2429">
        <f t="shared" si="75"/>
        <v>1</v>
      </c>
    </row>
    <row r="2430" spans="1:16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74"/>
        <v>0</v>
      </c>
      <c r="P2430">
        <f t="shared" si="75"/>
        <v>1</v>
      </c>
    </row>
    <row r="2431" spans="1:16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74"/>
        <v>1</v>
      </c>
      <c r="P2431">
        <f t="shared" si="75"/>
        <v>501.25</v>
      </c>
    </row>
    <row r="2432" spans="1:16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74"/>
        <v>1</v>
      </c>
      <c r="P2432">
        <f t="shared" si="75"/>
        <v>10.5</v>
      </c>
    </row>
    <row r="2433" spans="1:16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74"/>
        <v>0</v>
      </c>
      <c r="P2433">
        <f t="shared" si="75"/>
        <v>1</v>
      </c>
    </row>
    <row r="2434" spans="1:16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74"/>
        <v>0</v>
      </c>
      <c r="P2434">
        <f t="shared" si="75"/>
        <v>1</v>
      </c>
    </row>
    <row r="2435" spans="1:16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76">ROUND(E2435/D2435*100,0)</f>
        <v>0</v>
      </c>
      <c r="P2435">
        <f t="shared" ref="P2435:P2498" si="77">IFERROR(ROUND(E2435/L2435,2),0)</f>
        <v>0</v>
      </c>
    </row>
    <row r="2436" spans="1:16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76"/>
        <v>0</v>
      </c>
      <c r="P2436">
        <f t="shared" si="77"/>
        <v>13</v>
      </c>
    </row>
    <row r="2437" spans="1:16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76"/>
        <v>0</v>
      </c>
      <c r="P2437">
        <f t="shared" si="77"/>
        <v>306</v>
      </c>
    </row>
    <row r="2438" spans="1:16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76"/>
        <v>0</v>
      </c>
      <c r="P2438">
        <f t="shared" si="77"/>
        <v>22.5</v>
      </c>
    </row>
    <row r="2439" spans="1:16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76"/>
        <v>0</v>
      </c>
      <c r="P2439">
        <f t="shared" si="77"/>
        <v>0</v>
      </c>
    </row>
    <row r="2440" spans="1:16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76"/>
        <v>0</v>
      </c>
      <c r="P2440">
        <f t="shared" si="77"/>
        <v>50</v>
      </c>
    </row>
    <row r="2441" spans="1:16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76"/>
        <v>0</v>
      </c>
      <c r="P2441">
        <f t="shared" si="77"/>
        <v>0</v>
      </c>
    </row>
    <row r="2442" spans="1:16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76"/>
        <v>0</v>
      </c>
      <c r="P2442">
        <f t="shared" si="77"/>
        <v>5</v>
      </c>
    </row>
    <row r="2443" spans="1:16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76"/>
        <v>108</v>
      </c>
      <c r="P2443">
        <f t="shared" si="77"/>
        <v>74.23</v>
      </c>
    </row>
    <row r="2444" spans="1:16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76"/>
        <v>126</v>
      </c>
      <c r="P2444">
        <f t="shared" si="77"/>
        <v>81.25</v>
      </c>
    </row>
    <row r="2445" spans="1:16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76"/>
        <v>203</v>
      </c>
      <c r="P2445">
        <f t="shared" si="77"/>
        <v>130.22999999999999</v>
      </c>
    </row>
    <row r="2446" spans="1:16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76"/>
        <v>109</v>
      </c>
      <c r="P2446">
        <f t="shared" si="77"/>
        <v>53.41</v>
      </c>
    </row>
    <row r="2447" spans="1:16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76"/>
        <v>173</v>
      </c>
      <c r="P2447">
        <f t="shared" si="77"/>
        <v>75.13</v>
      </c>
    </row>
    <row r="2448" spans="1:16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76"/>
        <v>168</v>
      </c>
      <c r="P2448">
        <f t="shared" si="77"/>
        <v>75.67</v>
      </c>
    </row>
    <row r="2449" spans="1:16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76"/>
        <v>427</v>
      </c>
      <c r="P2449">
        <f t="shared" si="77"/>
        <v>31.69</v>
      </c>
    </row>
    <row r="2450" spans="1:16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76"/>
        <v>108</v>
      </c>
      <c r="P2450">
        <f t="shared" si="77"/>
        <v>47.78</v>
      </c>
    </row>
    <row r="2451" spans="1:16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76"/>
        <v>108</v>
      </c>
      <c r="P2451">
        <f t="shared" si="77"/>
        <v>90</v>
      </c>
    </row>
    <row r="2452" spans="1:16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76"/>
        <v>102</v>
      </c>
      <c r="P2452">
        <f t="shared" si="77"/>
        <v>149.31</v>
      </c>
    </row>
    <row r="2453" spans="1:16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76"/>
        <v>115</v>
      </c>
      <c r="P2453">
        <f t="shared" si="77"/>
        <v>62.07</v>
      </c>
    </row>
    <row r="2454" spans="1:16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76"/>
        <v>134</v>
      </c>
      <c r="P2454">
        <f t="shared" si="77"/>
        <v>53.4</v>
      </c>
    </row>
    <row r="2455" spans="1:16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76"/>
        <v>155</v>
      </c>
      <c r="P2455">
        <f t="shared" si="77"/>
        <v>69.27</v>
      </c>
    </row>
    <row r="2456" spans="1:16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76"/>
        <v>101</v>
      </c>
      <c r="P2456">
        <f t="shared" si="77"/>
        <v>271.51</v>
      </c>
    </row>
    <row r="2457" spans="1:16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76"/>
        <v>182</v>
      </c>
      <c r="P2457">
        <f t="shared" si="77"/>
        <v>34.130000000000003</v>
      </c>
    </row>
    <row r="2458" spans="1:16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76"/>
        <v>181</v>
      </c>
      <c r="P2458">
        <f t="shared" si="77"/>
        <v>40.49</v>
      </c>
    </row>
    <row r="2459" spans="1:16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76"/>
        <v>102</v>
      </c>
      <c r="P2459">
        <f t="shared" si="77"/>
        <v>189.76</v>
      </c>
    </row>
    <row r="2460" spans="1:16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76"/>
        <v>110</v>
      </c>
      <c r="P2460">
        <f t="shared" si="77"/>
        <v>68.86</v>
      </c>
    </row>
    <row r="2461" spans="1:16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76"/>
        <v>102</v>
      </c>
      <c r="P2461">
        <f t="shared" si="77"/>
        <v>108.78</v>
      </c>
    </row>
    <row r="2462" spans="1:16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76"/>
        <v>101</v>
      </c>
      <c r="P2462">
        <f t="shared" si="77"/>
        <v>125.99</v>
      </c>
    </row>
    <row r="2463" spans="1:16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76"/>
        <v>104</v>
      </c>
      <c r="P2463">
        <f t="shared" si="77"/>
        <v>90.52</v>
      </c>
    </row>
    <row r="2464" spans="1:16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76"/>
        <v>111</v>
      </c>
      <c r="P2464">
        <f t="shared" si="77"/>
        <v>28.88</v>
      </c>
    </row>
    <row r="2465" spans="1:16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76"/>
        <v>116</v>
      </c>
      <c r="P2465">
        <f t="shared" si="77"/>
        <v>31</v>
      </c>
    </row>
    <row r="2466" spans="1:16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76"/>
        <v>111</v>
      </c>
      <c r="P2466">
        <f t="shared" si="77"/>
        <v>51.67</v>
      </c>
    </row>
    <row r="2467" spans="1:16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76"/>
        <v>180</v>
      </c>
      <c r="P2467">
        <f t="shared" si="77"/>
        <v>26.27</v>
      </c>
    </row>
    <row r="2468" spans="1:16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76"/>
        <v>100</v>
      </c>
      <c r="P2468">
        <f t="shared" si="77"/>
        <v>48.08</v>
      </c>
    </row>
    <row r="2469" spans="1:16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76"/>
        <v>119</v>
      </c>
      <c r="P2469">
        <f t="shared" si="77"/>
        <v>27.56</v>
      </c>
    </row>
    <row r="2470" spans="1:16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76"/>
        <v>107</v>
      </c>
      <c r="P2470">
        <f t="shared" si="77"/>
        <v>36.97</v>
      </c>
    </row>
    <row r="2471" spans="1:16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76"/>
        <v>114</v>
      </c>
      <c r="P2471">
        <f t="shared" si="77"/>
        <v>29.02</v>
      </c>
    </row>
    <row r="2472" spans="1:16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76"/>
        <v>103</v>
      </c>
      <c r="P2472">
        <f t="shared" si="77"/>
        <v>28.66</v>
      </c>
    </row>
    <row r="2473" spans="1:16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76"/>
        <v>128</v>
      </c>
      <c r="P2473">
        <f t="shared" si="77"/>
        <v>37.65</v>
      </c>
    </row>
    <row r="2474" spans="1:16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76"/>
        <v>136</v>
      </c>
      <c r="P2474">
        <f t="shared" si="77"/>
        <v>97.9</v>
      </c>
    </row>
    <row r="2475" spans="1:16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76"/>
        <v>100</v>
      </c>
      <c r="P2475">
        <f t="shared" si="77"/>
        <v>42.55</v>
      </c>
    </row>
    <row r="2476" spans="1:16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76"/>
        <v>100</v>
      </c>
      <c r="P2476">
        <f t="shared" si="77"/>
        <v>131.58000000000001</v>
      </c>
    </row>
    <row r="2477" spans="1:16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76"/>
        <v>105</v>
      </c>
      <c r="P2477">
        <f t="shared" si="77"/>
        <v>32.32</v>
      </c>
    </row>
    <row r="2478" spans="1:16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76"/>
        <v>105</v>
      </c>
      <c r="P2478">
        <f t="shared" si="77"/>
        <v>61.1</v>
      </c>
    </row>
    <row r="2479" spans="1:16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76"/>
        <v>171</v>
      </c>
      <c r="P2479">
        <f t="shared" si="77"/>
        <v>31.34</v>
      </c>
    </row>
    <row r="2480" spans="1:16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76"/>
        <v>128</v>
      </c>
      <c r="P2480">
        <f t="shared" si="77"/>
        <v>129.11000000000001</v>
      </c>
    </row>
    <row r="2481" spans="1:16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76"/>
        <v>133</v>
      </c>
      <c r="P2481">
        <f t="shared" si="77"/>
        <v>25.02</v>
      </c>
    </row>
    <row r="2482" spans="1:16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76"/>
        <v>100</v>
      </c>
      <c r="P2482">
        <f t="shared" si="77"/>
        <v>250</v>
      </c>
    </row>
    <row r="2483" spans="1:16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76"/>
        <v>113</v>
      </c>
      <c r="P2483">
        <f t="shared" si="77"/>
        <v>47.54</v>
      </c>
    </row>
    <row r="2484" spans="1:16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76"/>
        <v>100</v>
      </c>
      <c r="P2484">
        <f t="shared" si="77"/>
        <v>40.04</v>
      </c>
    </row>
    <row r="2485" spans="1:16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76"/>
        <v>114</v>
      </c>
      <c r="P2485">
        <f t="shared" si="77"/>
        <v>65.84</v>
      </c>
    </row>
    <row r="2486" spans="1:16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76"/>
        <v>119</v>
      </c>
      <c r="P2486">
        <f t="shared" si="77"/>
        <v>46.4</v>
      </c>
    </row>
    <row r="2487" spans="1:16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76"/>
        <v>103</v>
      </c>
      <c r="P2487">
        <f t="shared" si="77"/>
        <v>50.37</v>
      </c>
    </row>
    <row r="2488" spans="1:16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76"/>
        <v>266</v>
      </c>
      <c r="P2488">
        <f t="shared" si="77"/>
        <v>26.57</v>
      </c>
    </row>
    <row r="2489" spans="1:16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76"/>
        <v>100</v>
      </c>
      <c r="P2489">
        <f t="shared" si="77"/>
        <v>39.49</v>
      </c>
    </row>
    <row r="2490" spans="1:16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76"/>
        <v>107</v>
      </c>
      <c r="P2490">
        <f t="shared" si="77"/>
        <v>49.25</v>
      </c>
    </row>
    <row r="2491" spans="1:16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76"/>
        <v>134</v>
      </c>
      <c r="P2491">
        <f t="shared" si="77"/>
        <v>62.38</v>
      </c>
    </row>
    <row r="2492" spans="1:16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76"/>
        <v>121</v>
      </c>
      <c r="P2492">
        <f t="shared" si="77"/>
        <v>37.94</v>
      </c>
    </row>
    <row r="2493" spans="1:16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76"/>
        <v>103</v>
      </c>
      <c r="P2493">
        <f t="shared" si="77"/>
        <v>51.6</v>
      </c>
    </row>
    <row r="2494" spans="1:16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76"/>
        <v>125</v>
      </c>
      <c r="P2494">
        <f t="shared" si="77"/>
        <v>27.78</v>
      </c>
    </row>
    <row r="2495" spans="1:16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76"/>
        <v>129</v>
      </c>
      <c r="P2495">
        <f t="shared" si="77"/>
        <v>99.38</v>
      </c>
    </row>
    <row r="2496" spans="1:16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76"/>
        <v>101</v>
      </c>
      <c r="P2496">
        <f t="shared" si="77"/>
        <v>38.85</v>
      </c>
    </row>
    <row r="2497" spans="1:16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76"/>
        <v>128</v>
      </c>
      <c r="P2497">
        <f t="shared" si="77"/>
        <v>45.55</v>
      </c>
    </row>
    <row r="2498" spans="1:16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76"/>
        <v>100</v>
      </c>
      <c r="P2498">
        <f t="shared" si="77"/>
        <v>600</v>
      </c>
    </row>
    <row r="2499" spans="1:16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78">ROUND(E2499/D2499*100,0)</f>
        <v>113</v>
      </c>
      <c r="P2499">
        <f t="shared" ref="P2499:P2562" si="79">IFERROR(ROUND(E2499/L2499,2),0)</f>
        <v>80.55</v>
      </c>
    </row>
    <row r="2500" spans="1:16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78"/>
        <v>106</v>
      </c>
      <c r="P2500">
        <f t="shared" si="79"/>
        <v>52.8</v>
      </c>
    </row>
    <row r="2501" spans="1:16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78"/>
        <v>203</v>
      </c>
      <c r="P2501">
        <f t="shared" si="79"/>
        <v>47.68</v>
      </c>
    </row>
    <row r="2502" spans="1:16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78"/>
        <v>113</v>
      </c>
      <c r="P2502">
        <f t="shared" si="79"/>
        <v>23.45</v>
      </c>
    </row>
    <row r="2503" spans="1:16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78"/>
        <v>3</v>
      </c>
      <c r="P2503">
        <f t="shared" si="79"/>
        <v>40.14</v>
      </c>
    </row>
    <row r="2504" spans="1:16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78"/>
        <v>0</v>
      </c>
      <c r="P2504">
        <f t="shared" si="79"/>
        <v>17.2</v>
      </c>
    </row>
    <row r="2505" spans="1:16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78"/>
        <v>0</v>
      </c>
      <c r="P2505">
        <f t="shared" si="79"/>
        <v>0</v>
      </c>
    </row>
    <row r="2506" spans="1:16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78"/>
        <v>0</v>
      </c>
      <c r="P2506">
        <f t="shared" si="79"/>
        <v>0</v>
      </c>
    </row>
    <row r="2507" spans="1:16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78"/>
        <v>0</v>
      </c>
      <c r="P2507">
        <f t="shared" si="79"/>
        <v>0</v>
      </c>
    </row>
    <row r="2508" spans="1:16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78"/>
        <v>1</v>
      </c>
      <c r="P2508">
        <f t="shared" si="79"/>
        <v>15</v>
      </c>
    </row>
    <row r="2509" spans="1:16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78"/>
        <v>0</v>
      </c>
      <c r="P2509">
        <f t="shared" si="79"/>
        <v>0</v>
      </c>
    </row>
    <row r="2510" spans="1:16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78"/>
        <v>0</v>
      </c>
      <c r="P2510">
        <f t="shared" si="79"/>
        <v>0</v>
      </c>
    </row>
    <row r="2511" spans="1:16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78"/>
        <v>1</v>
      </c>
      <c r="P2511">
        <f t="shared" si="79"/>
        <v>35.71</v>
      </c>
    </row>
    <row r="2512" spans="1:16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78"/>
        <v>0</v>
      </c>
      <c r="P2512">
        <f t="shared" si="79"/>
        <v>37.5</v>
      </c>
    </row>
    <row r="2513" spans="1:16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78"/>
        <v>0</v>
      </c>
      <c r="P2513">
        <f t="shared" si="79"/>
        <v>0</v>
      </c>
    </row>
    <row r="2514" spans="1:16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78"/>
        <v>0</v>
      </c>
      <c r="P2514">
        <f t="shared" si="79"/>
        <v>0</v>
      </c>
    </row>
    <row r="2515" spans="1:16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78"/>
        <v>0</v>
      </c>
      <c r="P2515">
        <f t="shared" si="79"/>
        <v>0</v>
      </c>
    </row>
    <row r="2516" spans="1:16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78"/>
        <v>2</v>
      </c>
      <c r="P2516">
        <f t="shared" si="79"/>
        <v>52.5</v>
      </c>
    </row>
    <row r="2517" spans="1:16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78"/>
        <v>19</v>
      </c>
      <c r="P2517">
        <f t="shared" si="79"/>
        <v>77.5</v>
      </c>
    </row>
    <row r="2518" spans="1:16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78"/>
        <v>0</v>
      </c>
      <c r="P2518">
        <f t="shared" si="79"/>
        <v>0</v>
      </c>
    </row>
    <row r="2519" spans="1:16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78"/>
        <v>10</v>
      </c>
      <c r="P2519">
        <f t="shared" si="79"/>
        <v>53.55</v>
      </c>
    </row>
    <row r="2520" spans="1:16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78"/>
        <v>0</v>
      </c>
      <c r="P2520">
        <f t="shared" si="79"/>
        <v>0</v>
      </c>
    </row>
    <row r="2521" spans="1:16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78"/>
        <v>0</v>
      </c>
      <c r="P2521">
        <f t="shared" si="79"/>
        <v>16.25</v>
      </c>
    </row>
    <row r="2522" spans="1:16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78"/>
        <v>0</v>
      </c>
      <c r="P2522">
        <f t="shared" si="79"/>
        <v>0</v>
      </c>
    </row>
    <row r="2523" spans="1:16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78"/>
        <v>109</v>
      </c>
      <c r="P2523">
        <f t="shared" si="79"/>
        <v>103.68</v>
      </c>
    </row>
    <row r="2524" spans="1:16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78"/>
        <v>100</v>
      </c>
      <c r="P2524">
        <f t="shared" si="79"/>
        <v>185.19</v>
      </c>
    </row>
    <row r="2525" spans="1:16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78"/>
        <v>156</v>
      </c>
      <c r="P2525">
        <f t="shared" si="79"/>
        <v>54.15</v>
      </c>
    </row>
    <row r="2526" spans="1:16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78"/>
        <v>102</v>
      </c>
      <c r="P2526">
        <f t="shared" si="79"/>
        <v>177.21</v>
      </c>
    </row>
    <row r="2527" spans="1:16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78"/>
        <v>100</v>
      </c>
      <c r="P2527">
        <f t="shared" si="79"/>
        <v>100.33</v>
      </c>
    </row>
    <row r="2528" spans="1:16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78"/>
        <v>113</v>
      </c>
      <c r="P2528">
        <f t="shared" si="79"/>
        <v>136.91</v>
      </c>
    </row>
    <row r="2529" spans="1:16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78"/>
        <v>102</v>
      </c>
      <c r="P2529">
        <f t="shared" si="79"/>
        <v>57.54</v>
      </c>
    </row>
    <row r="2530" spans="1:16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78"/>
        <v>107</v>
      </c>
      <c r="P2530">
        <f t="shared" si="79"/>
        <v>52.96</v>
      </c>
    </row>
    <row r="2531" spans="1:16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78"/>
        <v>104</v>
      </c>
      <c r="P2531">
        <f t="shared" si="79"/>
        <v>82.33</v>
      </c>
    </row>
    <row r="2532" spans="1:16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78"/>
        <v>100</v>
      </c>
      <c r="P2532">
        <f t="shared" si="79"/>
        <v>135.41999999999999</v>
      </c>
    </row>
    <row r="2533" spans="1:16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78"/>
        <v>100</v>
      </c>
      <c r="P2533">
        <f t="shared" si="79"/>
        <v>74.069999999999993</v>
      </c>
    </row>
    <row r="2534" spans="1:16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78"/>
        <v>126</v>
      </c>
      <c r="P2534">
        <f t="shared" si="79"/>
        <v>84.08</v>
      </c>
    </row>
    <row r="2535" spans="1:16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78"/>
        <v>111</v>
      </c>
      <c r="P2535">
        <f t="shared" si="79"/>
        <v>61.03</v>
      </c>
    </row>
    <row r="2536" spans="1:16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78"/>
        <v>105</v>
      </c>
      <c r="P2536">
        <f t="shared" si="79"/>
        <v>150</v>
      </c>
    </row>
    <row r="2537" spans="1:16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78"/>
        <v>104</v>
      </c>
      <c r="P2537">
        <f t="shared" si="79"/>
        <v>266.08999999999997</v>
      </c>
    </row>
    <row r="2538" spans="1:16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78"/>
        <v>116</v>
      </c>
      <c r="P2538">
        <f t="shared" si="79"/>
        <v>7.25</v>
      </c>
    </row>
    <row r="2539" spans="1:16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78"/>
        <v>110</v>
      </c>
      <c r="P2539">
        <f t="shared" si="79"/>
        <v>100</v>
      </c>
    </row>
    <row r="2540" spans="1:16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78"/>
        <v>113</v>
      </c>
      <c r="P2540">
        <f t="shared" si="79"/>
        <v>109.96</v>
      </c>
    </row>
    <row r="2541" spans="1:16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78"/>
        <v>100</v>
      </c>
      <c r="P2541">
        <f t="shared" si="79"/>
        <v>169.92</v>
      </c>
    </row>
    <row r="2542" spans="1:16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78"/>
        <v>103</v>
      </c>
      <c r="P2542">
        <f t="shared" si="79"/>
        <v>95.74</v>
      </c>
    </row>
    <row r="2543" spans="1:16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78"/>
        <v>107</v>
      </c>
      <c r="P2543">
        <f t="shared" si="79"/>
        <v>59.46</v>
      </c>
    </row>
    <row r="2544" spans="1:16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78"/>
        <v>104</v>
      </c>
      <c r="P2544">
        <f t="shared" si="79"/>
        <v>55.77</v>
      </c>
    </row>
    <row r="2545" spans="1:16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78"/>
        <v>156</v>
      </c>
      <c r="P2545">
        <f t="shared" si="79"/>
        <v>30.08</v>
      </c>
    </row>
    <row r="2546" spans="1:16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78"/>
        <v>101</v>
      </c>
      <c r="P2546">
        <f t="shared" si="79"/>
        <v>88.44</v>
      </c>
    </row>
    <row r="2547" spans="1:16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78"/>
        <v>195</v>
      </c>
      <c r="P2547">
        <f t="shared" si="79"/>
        <v>64.03</v>
      </c>
    </row>
    <row r="2548" spans="1:16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78"/>
        <v>112</v>
      </c>
      <c r="P2548">
        <f t="shared" si="79"/>
        <v>60.15</v>
      </c>
    </row>
    <row r="2549" spans="1:16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78"/>
        <v>120</v>
      </c>
      <c r="P2549">
        <f t="shared" si="79"/>
        <v>49.19</v>
      </c>
    </row>
    <row r="2550" spans="1:16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78"/>
        <v>102</v>
      </c>
      <c r="P2550">
        <f t="shared" si="79"/>
        <v>165.16</v>
      </c>
    </row>
    <row r="2551" spans="1:16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78"/>
        <v>103</v>
      </c>
      <c r="P2551">
        <f t="shared" si="79"/>
        <v>43.62</v>
      </c>
    </row>
    <row r="2552" spans="1:16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78"/>
        <v>101</v>
      </c>
      <c r="P2552">
        <f t="shared" si="79"/>
        <v>43.7</v>
      </c>
    </row>
    <row r="2553" spans="1:16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78"/>
        <v>103</v>
      </c>
      <c r="P2553">
        <f t="shared" si="79"/>
        <v>67.42</v>
      </c>
    </row>
    <row r="2554" spans="1:16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78"/>
        <v>107</v>
      </c>
      <c r="P2554">
        <f t="shared" si="79"/>
        <v>177.5</v>
      </c>
    </row>
    <row r="2555" spans="1:16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78"/>
        <v>156</v>
      </c>
      <c r="P2555">
        <f t="shared" si="79"/>
        <v>38.880000000000003</v>
      </c>
    </row>
    <row r="2556" spans="1:16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78"/>
        <v>123</v>
      </c>
      <c r="P2556">
        <f t="shared" si="79"/>
        <v>54.99</v>
      </c>
    </row>
    <row r="2557" spans="1:16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78"/>
        <v>107</v>
      </c>
      <c r="P2557">
        <f t="shared" si="79"/>
        <v>61.34</v>
      </c>
    </row>
    <row r="2558" spans="1:16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78"/>
        <v>106</v>
      </c>
      <c r="P2558">
        <f t="shared" si="79"/>
        <v>23.12</v>
      </c>
    </row>
    <row r="2559" spans="1:16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78"/>
        <v>118</v>
      </c>
      <c r="P2559">
        <f t="shared" si="79"/>
        <v>29.61</v>
      </c>
    </row>
    <row r="2560" spans="1:16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78"/>
        <v>109</v>
      </c>
      <c r="P2560">
        <f t="shared" si="79"/>
        <v>75.61</v>
      </c>
    </row>
    <row r="2561" spans="1:16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78"/>
        <v>111</v>
      </c>
      <c r="P2561">
        <f t="shared" si="79"/>
        <v>35.6</v>
      </c>
    </row>
    <row r="2562" spans="1:16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78"/>
        <v>100</v>
      </c>
      <c r="P2562">
        <f t="shared" si="79"/>
        <v>143</v>
      </c>
    </row>
    <row r="2563" spans="1:16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80">ROUND(E2563/D2563*100,0)</f>
        <v>0</v>
      </c>
      <c r="P2563">
        <f t="shared" ref="P2563:P2626" si="81">IFERROR(ROUND(E2563/L2563,2),0)</f>
        <v>0</v>
      </c>
    </row>
    <row r="2564" spans="1:16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80"/>
        <v>1</v>
      </c>
      <c r="P2564">
        <f t="shared" si="81"/>
        <v>25</v>
      </c>
    </row>
    <row r="2565" spans="1:16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80"/>
        <v>0</v>
      </c>
      <c r="P2565">
        <f t="shared" si="81"/>
        <v>0</v>
      </c>
    </row>
    <row r="2566" spans="1:16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80"/>
        <v>0</v>
      </c>
      <c r="P2566">
        <f t="shared" si="81"/>
        <v>0</v>
      </c>
    </row>
    <row r="2567" spans="1:16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80"/>
        <v>1</v>
      </c>
      <c r="P2567">
        <f t="shared" si="81"/>
        <v>100</v>
      </c>
    </row>
    <row r="2568" spans="1:16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80"/>
        <v>0</v>
      </c>
      <c r="P2568">
        <f t="shared" si="81"/>
        <v>0</v>
      </c>
    </row>
    <row r="2569" spans="1:16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80"/>
        <v>0</v>
      </c>
      <c r="P2569">
        <f t="shared" si="81"/>
        <v>60</v>
      </c>
    </row>
    <row r="2570" spans="1:16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80"/>
        <v>1</v>
      </c>
      <c r="P2570">
        <f t="shared" si="81"/>
        <v>50</v>
      </c>
    </row>
    <row r="2571" spans="1:16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80"/>
        <v>2</v>
      </c>
      <c r="P2571">
        <f t="shared" si="81"/>
        <v>72.5</v>
      </c>
    </row>
    <row r="2572" spans="1:16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80"/>
        <v>1</v>
      </c>
      <c r="P2572">
        <f t="shared" si="81"/>
        <v>29.5</v>
      </c>
    </row>
    <row r="2573" spans="1:16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80"/>
        <v>0</v>
      </c>
      <c r="P2573">
        <f t="shared" si="81"/>
        <v>62.5</v>
      </c>
    </row>
    <row r="2574" spans="1:16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80"/>
        <v>0</v>
      </c>
      <c r="P2574">
        <f t="shared" si="81"/>
        <v>0</v>
      </c>
    </row>
    <row r="2575" spans="1:16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80"/>
        <v>0</v>
      </c>
      <c r="P2575">
        <f t="shared" si="81"/>
        <v>0</v>
      </c>
    </row>
    <row r="2576" spans="1:16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80"/>
        <v>0</v>
      </c>
      <c r="P2576">
        <f t="shared" si="81"/>
        <v>0</v>
      </c>
    </row>
    <row r="2577" spans="1:16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80"/>
        <v>0</v>
      </c>
      <c r="P2577">
        <f t="shared" si="81"/>
        <v>0</v>
      </c>
    </row>
    <row r="2578" spans="1:16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80"/>
        <v>0</v>
      </c>
      <c r="P2578">
        <f t="shared" si="81"/>
        <v>0</v>
      </c>
    </row>
    <row r="2579" spans="1:16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80"/>
        <v>0</v>
      </c>
      <c r="P2579">
        <f t="shared" si="81"/>
        <v>0</v>
      </c>
    </row>
    <row r="2580" spans="1:16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80"/>
        <v>0</v>
      </c>
      <c r="P2580">
        <f t="shared" si="81"/>
        <v>0</v>
      </c>
    </row>
    <row r="2581" spans="1:16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80"/>
        <v>0</v>
      </c>
      <c r="P2581">
        <f t="shared" si="81"/>
        <v>23.08</v>
      </c>
    </row>
    <row r="2582" spans="1:16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80"/>
        <v>1</v>
      </c>
      <c r="P2582">
        <f t="shared" si="81"/>
        <v>25.5</v>
      </c>
    </row>
    <row r="2583" spans="1:16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80"/>
        <v>11</v>
      </c>
      <c r="P2583">
        <f t="shared" si="81"/>
        <v>48.18</v>
      </c>
    </row>
    <row r="2584" spans="1:16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80"/>
        <v>0</v>
      </c>
      <c r="P2584">
        <f t="shared" si="81"/>
        <v>1</v>
      </c>
    </row>
    <row r="2585" spans="1:16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80"/>
        <v>1</v>
      </c>
      <c r="P2585">
        <f t="shared" si="81"/>
        <v>1</v>
      </c>
    </row>
    <row r="2586" spans="1:16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80"/>
        <v>0</v>
      </c>
      <c r="P2586">
        <f t="shared" si="81"/>
        <v>0</v>
      </c>
    </row>
    <row r="2587" spans="1:16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80"/>
        <v>0</v>
      </c>
      <c r="P2587">
        <f t="shared" si="81"/>
        <v>50</v>
      </c>
    </row>
    <row r="2588" spans="1:16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80"/>
        <v>0</v>
      </c>
      <c r="P2588">
        <f t="shared" si="81"/>
        <v>5</v>
      </c>
    </row>
    <row r="2589" spans="1:16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80"/>
        <v>2</v>
      </c>
      <c r="P2589">
        <f t="shared" si="81"/>
        <v>202.83</v>
      </c>
    </row>
    <row r="2590" spans="1:16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80"/>
        <v>4</v>
      </c>
      <c r="P2590">
        <f t="shared" si="81"/>
        <v>29.13</v>
      </c>
    </row>
    <row r="2591" spans="1:16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80"/>
        <v>0</v>
      </c>
      <c r="P2591">
        <f t="shared" si="81"/>
        <v>5</v>
      </c>
    </row>
    <row r="2592" spans="1:16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80"/>
        <v>0</v>
      </c>
      <c r="P2592">
        <f t="shared" si="81"/>
        <v>0</v>
      </c>
    </row>
    <row r="2593" spans="1:16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80"/>
        <v>2</v>
      </c>
      <c r="P2593">
        <f t="shared" si="81"/>
        <v>13</v>
      </c>
    </row>
    <row r="2594" spans="1:16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80"/>
        <v>0</v>
      </c>
      <c r="P2594">
        <f t="shared" si="81"/>
        <v>50</v>
      </c>
    </row>
    <row r="2595" spans="1:16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80"/>
        <v>0</v>
      </c>
      <c r="P2595">
        <f t="shared" si="81"/>
        <v>0</v>
      </c>
    </row>
    <row r="2596" spans="1:16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80"/>
        <v>0</v>
      </c>
      <c r="P2596">
        <f t="shared" si="81"/>
        <v>1</v>
      </c>
    </row>
    <row r="2597" spans="1:16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80"/>
        <v>12</v>
      </c>
      <c r="P2597">
        <f t="shared" si="81"/>
        <v>96.05</v>
      </c>
    </row>
    <row r="2598" spans="1:16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80"/>
        <v>24</v>
      </c>
      <c r="P2598">
        <f t="shared" si="81"/>
        <v>305.77999999999997</v>
      </c>
    </row>
    <row r="2599" spans="1:16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80"/>
        <v>6</v>
      </c>
      <c r="P2599">
        <f t="shared" si="81"/>
        <v>12.14</v>
      </c>
    </row>
    <row r="2600" spans="1:16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80"/>
        <v>39</v>
      </c>
      <c r="P2600">
        <f t="shared" si="81"/>
        <v>83.57</v>
      </c>
    </row>
    <row r="2601" spans="1:16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80"/>
        <v>1</v>
      </c>
      <c r="P2601">
        <f t="shared" si="81"/>
        <v>18</v>
      </c>
    </row>
    <row r="2602" spans="1:16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80"/>
        <v>7</v>
      </c>
      <c r="P2602">
        <f t="shared" si="81"/>
        <v>115.53</v>
      </c>
    </row>
    <row r="2603" spans="1:16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80"/>
        <v>661</v>
      </c>
      <c r="P2603">
        <f t="shared" si="81"/>
        <v>21.9</v>
      </c>
    </row>
    <row r="2604" spans="1:16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80"/>
        <v>326</v>
      </c>
      <c r="P2604">
        <f t="shared" si="81"/>
        <v>80.02</v>
      </c>
    </row>
    <row r="2605" spans="1:16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80"/>
        <v>101</v>
      </c>
      <c r="P2605">
        <f t="shared" si="81"/>
        <v>35.520000000000003</v>
      </c>
    </row>
    <row r="2606" spans="1:16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80"/>
        <v>104</v>
      </c>
      <c r="P2606">
        <f t="shared" si="81"/>
        <v>64.930000000000007</v>
      </c>
    </row>
    <row r="2607" spans="1:16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80"/>
        <v>107</v>
      </c>
      <c r="P2607">
        <f t="shared" si="81"/>
        <v>60.97</v>
      </c>
    </row>
    <row r="2608" spans="1:16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80"/>
        <v>110</v>
      </c>
      <c r="P2608">
        <f t="shared" si="81"/>
        <v>31.44</v>
      </c>
    </row>
    <row r="2609" spans="1:16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80"/>
        <v>408</v>
      </c>
      <c r="P2609">
        <f t="shared" si="81"/>
        <v>81.95</v>
      </c>
    </row>
    <row r="2610" spans="1:16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80"/>
        <v>224</v>
      </c>
      <c r="P2610">
        <f t="shared" si="81"/>
        <v>58.93</v>
      </c>
    </row>
    <row r="2611" spans="1:16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80"/>
        <v>304</v>
      </c>
      <c r="P2611">
        <f t="shared" si="81"/>
        <v>157.29</v>
      </c>
    </row>
    <row r="2612" spans="1:16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80"/>
        <v>141</v>
      </c>
      <c r="P2612">
        <f t="shared" si="81"/>
        <v>55.76</v>
      </c>
    </row>
    <row r="2613" spans="1:16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80"/>
        <v>2791</v>
      </c>
      <c r="P2613">
        <f t="shared" si="81"/>
        <v>83.8</v>
      </c>
    </row>
    <row r="2614" spans="1:16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80"/>
        <v>172</v>
      </c>
      <c r="P2614">
        <f t="shared" si="81"/>
        <v>58.42</v>
      </c>
    </row>
    <row r="2615" spans="1:16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80"/>
        <v>101</v>
      </c>
      <c r="P2615">
        <f t="shared" si="81"/>
        <v>270.57</v>
      </c>
    </row>
    <row r="2616" spans="1:16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80"/>
        <v>102</v>
      </c>
      <c r="P2616">
        <f t="shared" si="81"/>
        <v>107.1</v>
      </c>
    </row>
    <row r="2617" spans="1:16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80"/>
        <v>170</v>
      </c>
      <c r="P2617">
        <f t="shared" si="81"/>
        <v>47.18</v>
      </c>
    </row>
    <row r="2618" spans="1:16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80"/>
        <v>115</v>
      </c>
      <c r="P2618">
        <f t="shared" si="81"/>
        <v>120.31</v>
      </c>
    </row>
    <row r="2619" spans="1:16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80"/>
        <v>878</v>
      </c>
      <c r="P2619">
        <f t="shared" si="81"/>
        <v>27.6</v>
      </c>
    </row>
    <row r="2620" spans="1:16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80"/>
        <v>105</v>
      </c>
      <c r="P2620">
        <f t="shared" si="81"/>
        <v>205.3</v>
      </c>
    </row>
    <row r="2621" spans="1:16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80"/>
        <v>188</v>
      </c>
      <c r="P2621">
        <f t="shared" si="81"/>
        <v>35.549999999999997</v>
      </c>
    </row>
    <row r="2622" spans="1:16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80"/>
        <v>144</v>
      </c>
      <c r="P2622">
        <f t="shared" si="81"/>
        <v>74.64</v>
      </c>
    </row>
    <row r="2623" spans="1:16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80"/>
        <v>146</v>
      </c>
      <c r="P2623">
        <f t="shared" si="81"/>
        <v>47.06</v>
      </c>
    </row>
    <row r="2624" spans="1:16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80"/>
        <v>131</v>
      </c>
      <c r="P2624">
        <f t="shared" si="81"/>
        <v>26.59</v>
      </c>
    </row>
    <row r="2625" spans="1:16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80"/>
        <v>114</v>
      </c>
      <c r="P2625">
        <f t="shared" si="81"/>
        <v>36.770000000000003</v>
      </c>
    </row>
    <row r="2626" spans="1:16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80"/>
        <v>1379</v>
      </c>
      <c r="P2626">
        <f t="shared" si="81"/>
        <v>31.82</v>
      </c>
    </row>
    <row r="2627" spans="1:16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82">ROUND(E2627/D2627*100,0)</f>
        <v>956</v>
      </c>
      <c r="P2627">
        <f t="shared" ref="P2627:P2690" si="83">IFERROR(ROUND(E2627/L2627,2),0)</f>
        <v>27.58</v>
      </c>
    </row>
    <row r="2628" spans="1:16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82"/>
        <v>112</v>
      </c>
      <c r="P2628">
        <f t="shared" si="83"/>
        <v>56</v>
      </c>
    </row>
    <row r="2629" spans="1:16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82"/>
        <v>647</v>
      </c>
      <c r="P2629">
        <f t="shared" si="83"/>
        <v>21.56</v>
      </c>
    </row>
    <row r="2630" spans="1:16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82"/>
        <v>110</v>
      </c>
      <c r="P2630">
        <f t="shared" si="83"/>
        <v>44.1</v>
      </c>
    </row>
    <row r="2631" spans="1:16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82"/>
        <v>128</v>
      </c>
      <c r="P2631">
        <f t="shared" si="83"/>
        <v>63.87</v>
      </c>
    </row>
    <row r="2632" spans="1:16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82"/>
        <v>158</v>
      </c>
      <c r="P2632">
        <f t="shared" si="83"/>
        <v>38.99</v>
      </c>
    </row>
    <row r="2633" spans="1:16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82"/>
        <v>115</v>
      </c>
      <c r="P2633">
        <f t="shared" si="83"/>
        <v>80.19</v>
      </c>
    </row>
    <row r="2634" spans="1:16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82"/>
        <v>137</v>
      </c>
      <c r="P2634">
        <f t="shared" si="83"/>
        <v>34.9</v>
      </c>
    </row>
    <row r="2635" spans="1:16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82"/>
        <v>355</v>
      </c>
      <c r="P2635">
        <f t="shared" si="83"/>
        <v>89.1</v>
      </c>
    </row>
    <row r="2636" spans="1:16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82"/>
        <v>106</v>
      </c>
      <c r="P2636">
        <f t="shared" si="83"/>
        <v>39.44</v>
      </c>
    </row>
    <row r="2637" spans="1:16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82"/>
        <v>100</v>
      </c>
      <c r="P2637">
        <f t="shared" si="83"/>
        <v>136.9</v>
      </c>
    </row>
    <row r="2638" spans="1:16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82"/>
        <v>187</v>
      </c>
      <c r="P2638">
        <f t="shared" si="83"/>
        <v>37.46</v>
      </c>
    </row>
    <row r="2639" spans="1:16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82"/>
        <v>166</v>
      </c>
      <c r="P2639">
        <f t="shared" si="83"/>
        <v>31.96</v>
      </c>
    </row>
    <row r="2640" spans="1:16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82"/>
        <v>102</v>
      </c>
      <c r="P2640">
        <f t="shared" si="83"/>
        <v>25.21</v>
      </c>
    </row>
    <row r="2641" spans="1:16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82"/>
        <v>164</v>
      </c>
      <c r="P2641">
        <f t="shared" si="83"/>
        <v>10.039999999999999</v>
      </c>
    </row>
    <row r="2642" spans="1:16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82"/>
        <v>106</v>
      </c>
      <c r="P2642">
        <f t="shared" si="83"/>
        <v>45.94</v>
      </c>
    </row>
    <row r="2643" spans="1:16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82"/>
        <v>1</v>
      </c>
      <c r="P2643">
        <f t="shared" si="83"/>
        <v>15</v>
      </c>
    </row>
    <row r="2644" spans="1:16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82"/>
        <v>0</v>
      </c>
      <c r="P2644">
        <f t="shared" si="83"/>
        <v>0</v>
      </c>
    </row>
    <row r="2645" spans="1:16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82"/>
        <v>34</v>
      </c>
      <c r="P2645">
        <f t="shared" si="83"/>
        <v>223.58</v>
      </c>
    </row>
    <row r="2646" spans="1:16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82"/>
        <v>2</v>
      </c>
      <c r="P2646">
        <f t="shared" si="83"/>
        <v>39.479999999999997</v>
      </c>
    </row>
    <row r="2647" spans="1:16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82"/>
        <v>11</v>
      </c>
      <c r="P2647">
        <f t="shared" si="83"/>
        <v>91.3</v>
      </c>
    </row>
    <row r="2648" spans="1:16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82"/>
        <v>8</v>
      </c>
      <c r="P2648">
        <f t="shared" si="83"/>
        <v>78.67</v>
      </c>
    </row>
    <row r="2649" spans="1:16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82"/>
        <v>1</v>
      </c>
      <c r="P2649">
        <f t="shared" si="83"/>
        <v>12</v>
      </c>
    </row>
    <row r="2650" spans="1:16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82"/>
        <v>1</v>
      </c>
      <c r="P2650">
        <f t="shared" si="83"/>
        <v>17.670000000000002</v>
      </c>
    </row>
    <row r="2651" spans="1:16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82"/>
        <v>0</v>
      </c>
      <c r="P2651">
        <f t="shared" si="83"/>
        <v>41.33</v>
      </c>
    </row>
    <row r="2652" spans="1:16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82"/>
        <v>1</v>
      </c>
      <c r="P2652">
        <f t="shared" si="83"/>
        <v>71.599999999999994</v>
      </c>
    </row>
    <row r="2653" spans="1:16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82"/>
        <v>2</v>
      </c>
      <c r="P2653">
        <f t="shared" si="83"/>
        <v>307.82</v>
      </c>
    </row>
    <row r="2654" spans="1:16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82"/>
        <v>1</v>
      </c>
      <c r="P2654">
        <f t="shared" si="83"/>
        <v>80.45</v>
      </c>
    </row>
    <row r="2655" spans="1:16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82"/>
        <v>12</v>
      </c>
      <c r="P2655">
        <f t="shared" si="83"/>
        <v>83.94</v>
      </c>
    </row>
    <row r="2656" spans="1:16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82"/>
        <v>0</v>
      </c>
      <c r="P2656">
        <f t="shared" si="83"/>
        <v>8.5</v>
      </c>
    </row>
    <row r="2657" spans="1:16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82"/>
        <v>21</v>
      </c>
      <c r="P2657">
        <f t="shared" si="83"/>
        <v>73.37</v>
      </c>
    </row>
    <row r="2658" spans="1:16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82"/>
        <v>11</v>
      </c>
      <c r="P2658">
        <f t="shared" si="83"/>
        <v>112.86</v>
      </c>
    </row>
    <row r="2659" spans="1:16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82"/>
        <v>19</v>
      </c>
      <c r="P2659">
        <f t="shared" si="83"/>
        <v>95.28</v>
      </c>
    </row>
    <row r="2660" spans="1:16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82"/>
        <v>0</v>
      </c>
      <c r="P2660">
        <f t="shared" si="83"/>
        <v>22.75</v>
      </c>
    </row>
    <row r="2661" spans="1:16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82"/>
        <v>3</v>
      </c>
      <c r="P2661">
        <f t="shared" si="83"/>
        <v>133.30000000000001</v>
      </c>
    </row>
    <row r="2662" spans="1:16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82"/>
        <v>0</v>
      </c>
      <c r="P2662">
        <f t="shared" si="83"/>
        <v>3.8</v>
      </c>
    </row>
    <row r="2663" spans="1:16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82"/>
        <v>103</v>
      </c>
      <c r="P2663">
        <f t="shared" si="83"/>
        <v>85.75</v>
      </c>
    </row>
    <row r="2664" spans="1:16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82"/>
        <v>107</v>
      </c>
      <c r="P2664">
        <f t="shared" si="83"/>
        <v>267</v>
      </c>
    </row>
    <row r="2665" spans="1:16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82"/>
        <v>105</v>
      </c>
      <c r="P2665">
        <f t="shared" si="83"/>
        <v>373.56</v>
      </c>
    </row>
    <row r="2666" spans="1:16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82"/>
        <v>103</v>
      </c>
      <c r="P2666">
        <f t="shared" si="83"/>
        <v>174.04</v>
      </c>
    </row>
    <row r="2667" spans="1:16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82"/>
        <v>123</v>
      </c>
      <c r="P2667">
        <f t="shared" si="83"/>
        <v>93.7</v>
      </c>
    </row>
    <row r="2668" spans="1:16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82"/>
        <v>159</v>
      </c>
      <c r="P2668">
        <f t="shared" si="83"/>
        <v>77.33</v>
      </c>
    </row>
    <row r="2669" spans="1:16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82"/>
        <v>111</v>
      </c>
      <c r="P2669">
        <f t="shared" si="83"/>
        <v>92.22</v>
      </c>
    </row>
    <row r="2670" spans="1:16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82"/>
        <v>171</v>
      </c>
      <c r="P2670">
        <f t="shared" si="83"/>
        <v>60.96</v>
      </c>
    </row>
    <row r="2671" spans="1:16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82"/>
        <v>125</v>
      </c>
      <c r="P2671">
        <f t="shared" si="83"/>
        <v>91</v>
      </c>
    </row>
    <row r="2672" spans="1:16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82"/>
        <v>6</v>
      </c>
      <c r="P2672">
        <f t="shared" si="83"/>
        <v>41.58</v>
      </c>
    </row>
    <row r="2673" spans="1:16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82"/>
        <v>11</v>
      </c>
      <c r="P2673">
        <f t="shared" si="83"/>
        <v>33.76</v>
      </c>
    </row>
    <row r="2674" spans="1:16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82"/>
        <v>33</v>
      </c>
      <c r="P2674">
        <f t="shared" si="83"/>
        <v>70.62</v>
      </c>
    </row>
    <row r="2675" spans="1:16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82"/>
        <v>28</v>
      </c>
      <c r="P2675">
        <f t="shared" si="83"/>
        <v>167.15</v>
      </c>
    </row>
    <row r="2676" spans="1:16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82"/>
        <v>63</v>
      </c>
      <c r="P2676">
        <f t="shared" si="83"/>
        <v>128.62</v>
      </c>
    </row>
    <row r="2677" spans="1:16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82"/>
        <v>8</v>
      </c>
      <c r="P2677">
        <f t="shared" si="83"/>
        <v>65.41</v>
      </c>
    </row>
    <row r="2678" spans="1:16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82"/>
        <v>50</v>
      </c>
      <c r="P2678">
        <f t="shared" si="83"/>
        <v>117.56</v>
      </c>
    </row>
    <row r="2679" spans="1:16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82"/>
        <v>18</v>
      </c>
      <c r="P2679">
        <f t="shared" si="83"/>
        <v>126.48</v>
      </c>
    </row>
    <row r="2680" spans="1:16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82"/>
        <v>0</v>
      </c>
      <c r="P2680">
        <f t="shared" si="83"/>
        <v>550</v>
      </c>
    </row>
    <row r="2681" spans="1:16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82"/>
        <v>0</v>
      </c>
      <c r="P2681">
        <f t="shared" si="83"/>
        <v>44</v>
      </c>
    </row>
    <row r="2682" spans="1:16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82"/>
        <v>1</v>
      </c>
      <c r="P2682">
        <f t="shared" si="83"/>
        <v>69</v>
      </c>
    </row>
    <row r="2683" spans="1:16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82"/>
        <v>1</v>
      </c>
      <c r="P2683">
        <f t="shared" si="83"/>
        <v>27.5</v>
      </c>
    </row>
    <row r="2684" spans="1:16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82"/>
        <v>28</v>
      </c>
      <c r="P2684">
        <f t="shared" si="83"/>
        <v>84.9</v>
      </c>
    </row>
    <row r="2685" spans="1:16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82"/>
        <v>0</v>
      </c>
      <c r="P2685">
        <f t="shared" si="83"/>
        <v>12</v>
      </c>
    </row>
    <row r="2686" spans="1:16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82"/>
        <v>1</v>
      </c>
      <c r="P2686">
        <f t="shared" si="83"/>
        <v>200</v>
      </c>
    </row>
    <row r="2687" spans="1:16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82"/>
        <v>0</v>
      </c>
      <c r="P2687">
        <f t="shared" si="83"/>
        <v>10</v>
      </c>
    </row>
    <row r="2688" spans="1:16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82"/>
        <v>0</v>
      </c>
      <c r="P2688">
        <f t="shared" si="83"/>
        <v>0</v>
      </c>
    </row>
    <row r="2689" spans="1:16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82"/>
        <v>0</v>
      </c>
      <c r="P2689">
        <f t="shared" si="83"/>
        <v>0</v>
      </c>
    </row>
    <row r="2690" spans="1:16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82"/>
        <v>0</v>
      </c>
      <c r="P2690">
        <f t="shared" si="83"/>
        <v>5.29</v>
      </c>
    </row>
    <row r="2691" spans="1:16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84">ROUND(E2691/D2691*100,0)</f>
        <v>0</v>
      </c>
      <c r="P2691">
        <f t="shared" ref="P2691:P2754" si="85">IFERROR(ROUND(E2691/L2691,2),0)</f>
        <v>1</v>
      </c>
    </row>
    <row r="2692" spans="1:16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84"/>
        <v>11</v>
      </c>
      <c r="P2692">
        <f t="shared" si="85"/>
        <v>72.760000000000005</v>
      </c>
    </row>
    <row r="2693" spans="1:16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84"/>
        <v>0</v>
      </c>
      <c r="P2693">
        <f t="shared" si="85"/>
        <v>17.5</v>
      </c>
    </row>
    <row r="2694" spans="1:16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84"/>
        <v>1</v>
      </c>
      <c r="P2694">
        <f t="shared" si="85"/>
        <v>25</v>
      </c>
    </row>
    <row r="2695" spans="1:16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84"/>
        <v>1</v>
      </c>
      <c r="P2695">
        <f t="shared" si="85"/>
        <v>13.33</v>
      </c>
    </row>
    <row r="2696" spans="1:16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84"/>
        <v>0</v>
      </c>
      <c r="P2696">
        <f t="shared" si="85"/>
        <v>1</v>
      </c>
    </row>
    <row r="2697" spans="1:16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84"/>
        <v>0</v>
      </c>
      <c r="P2697">
        <f t="shared" si="85"/>
        <v>23.67</v>
      </c>
    </row>
    <row r="2698" spans="1:16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84"/>
        <v>6</v>
      </c>
      <c r="P2698">
        <f t="shared" si="85"/>
        <v>89.21</v>
      </c>
    </row>
    <row r="2699" spans="1:16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84"/>
        <v>26</v>
      </c>
      <c r="P2699">
        <f t="shared" si="85"/>
        <v>116.56</v>
      </c>
    </row>
    <row r="2700" spans="1:16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84"/>
        <v>0</v>
      </c>
      <c r="P2700">
        <f t="shared" si="85"/>
        <v>13.01</v>
      </c>
    </row>
    <row r="2701" spans="1:16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84"/>
        <v>0</v>
      </c>
      <c r="P2701">
        <f t="shared" si="85"/>
        <v>0</v>
      </c>
    </row>
    <row r="2702" spans="1:16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84"/>
        <v>1</v>
      </c>
      <c r="P2702">
        <f t="shared" si="85"/>
        <v>17.5</v>
      </c>
    </row>
    <row r="2703" spans="1:16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84"/>
        <v>46</v>
      </c>
      <c r="P2703">
        <f t="shared" si="85"/>
        <v>34.130000000000003</v>
      </c>
    </row>
    <row r="2704" spans="1:16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84"/>
        <v>34</v>
      </c>
      <c r="P2704">
        <f t="shared" si="85"/>
        <v>132.35</v>
      </c>
    </row>
    <row r="2705" spans="1:16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84"/>
        <v>104</v>
      </c>
      <c r="P2705">
        <f t="shared" si="85"/>
        <v>922.22</v>
      </c>
    </row>
    <row r="2706" spans="1:16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84"/>
        <v>6</v>
      </c>
      <c r="P2706">
        <f t="shared" si="85"/>
        <v>163.57</v>
      </c>
    </row>
    <row r="2707" spans="1:16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84"/>
        <v>11</v>
      </c>
      <c r="P2707">
        <f t="shared" si="85"/>
        <v>217.38</v>
      </c>
    </row>
    <row r="2708" spans="1:16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84"/>
        <v>112</v>
      </c>
      <c r="P2708">
        <f t="shared" si="85"/>
        <v>149.44</v>
      </c>
    </row>
    <row r="2709" spans="1:16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84"/>
        <v>351</v>
      </c>
      <c r="P2709">
        <f t="shared" si="85"/>
        <v>71.239999999999995</v>
      </c>
    </row>
    <row r="2710" spans="1:16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84"/>
        <v>233</v>
      </c>
      <c r="P2710">
        <f t="shared" si="85"/>
        <v>44.46</v>
      </c>
    </row>
    <row r="2711" spans="1:16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84"/>
        <v>102</v>
      </c>
      <c r="P2711">
        <f t="shared" si="85"/>
        <v>164.94</v>
      </c>
    </row>
    <row r="2712" spans="1:16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84"/>
        <v>154</v>
      </c>
      <c r="P2712">
        <f t="shared" si="85"/>
        <v>84.87</v>
      </c>
    </row>
    <row r="2713" spans="1:16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84"/>
        <v>101</v>
      </c>
      <c r="P2713">
        <f t="shared" si="85"/>
        <v>53.95</v>
      </c>
    </row>
    <row r="2714" spans="1:16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84"/>
        <v>131</v>
      </c>
      <c r="P2714">
        <f t="shared" si="85"/>
        <v>50.53</v>
      </c>
    </row>
    <row r="2715" spans="1:16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84"/>
        <v>102</v>
      </c>
      <c r="P2715">
        <f t="shared" si="85"/>
        <v>108</v>
      </c>
    </row>
    <row r="2716" spans="1:16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84"/>
        <v>116</v>
      </c>
      <c r="P2716">
        <f t="shared" si="85"/>
        <v>95.37</v>
      </c>
    </row>
    <row r="2717" spans="1:16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84"/>
        <v>265</v>
      </c>
      <c r="P2717">
        <f t="shared" si="85"/>
        <v>57.63</v>
      </c>
    </row>
    <row r="2718" spans="1:16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84"/>
        <v>120</v>
      </c>
      <c r="P2718">
        <f t="shared" si="85"/>
        <v>64.16</v>
      </c>
    </row>
    <row r="2719" spans="1:16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84"/>
        <v>120</v>
      </c>
      <c r="P2719">
        <f t="shared" si="85"/>
        <v>92.39</v>
      </c>
    </row>
    <row r="2720" spans="1:16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84"/>
        <v>104</v>
      </c>
      <c r="P2720">
        <f t="shared" si="85"/>
        <v>125.98</v>
      </c>
    </row>
    <row r="2721" spans="1:16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84"/>
        <v>109</v>
      </c>
      <c r="P2721">
        <f t="shared" si="85"/>
        <v>94.64</v>
      </c>
    </row>
    <row r="2722" spans="1:16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84"/>
        <v>118</v>
      </c>
      <c r="P2722">
        <f t="shared" si="85"/>
        <v>170.7</v>
      </c>
    </row>
    <row r="2723" spans="1:16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84"/>
        <v>1462</v>
      </c>
      <c r="P2723">
        <f t="shared" si="85"/>
        <v>40.76</v>
      </c>
    </row>
    <row r="2724" spans="1:16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84"/>
        <v>253</v>
      </c>
      <c r="P2724">
        <f t="shared" si="85"/>
        <v>68.25</v>
      </c>
    </row>
    <row r="2725" spans="1:16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84"/>
        <v>140</v>
      </c>
      <c r="P2725">
        <f t="shared" si="85"/>
        <v>95.49</v>
      </c>
    </row>
    <row r="2726" spans="1:16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84"/>
        <v>297</v>
      </c>
      <c r="P2726">
        <f t="shared" si="85"/>
        <v>7.19</v>
      </c>
    </row>
    <row r="2727" spans="1:16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84"/>
        <v>145</v>
      </c>
      <c r="P2727">
        <f t="shared" si="85"/>
        <v>511.65</v>
      </c>
    </row>
    <row r="2728" spans="1:16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84"/>
        <v>106</v>
      </c>
      <c r="P2728">
        <f t="shared" si="85"/>
        <v>261.75</v>
      </c>
    </row>
    <row r="2729" spans="1:16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84"/>
        <v>493</v>
      </c>
      <c r="P2729">
        <f t="shared" si="85"/>
        <v>69.760000000000005</v>
      </c>
    </row>
    <row r="2730" spans="1:16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84"/>
        <v>202</v>
      </c>
      <c r="P2730">
        <f t="shared" si="85"/>
        <v>77.23</v>
      </c>
    </row>
    <row r="2731" spans="1:16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84"/>
        <v>104</v>
      </c>
      <c r="P2731">
        <f t="shared" si="85"/>
        <v>340.57</v>
      </c>
    </row>
    <row r="2732" spans="1:16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84"/>
        <v>170</v>
      </c>
      <c r="P2732">
        <f t="shared" si="85"/>
        <v>67.42</v>
      </c>
    </row>
    <row r="2733" spans="1:16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84"/>
        <v>104</v>
      </c>
      <c r="P2733">
        <f t="shared" si="85"/>
        <v>845.7</v>
      </c>
    </row>
    <row r="2734" spans="1:16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84"/>
        <v>118</v>
      </c>
      <c r="P2734">
        <f t="shared" si="85"/>
        <v>97.19</v>
      </c>
    </row>
    <row r="2735" spans="1:16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84"/>
        <v>108</v>
      </c>
      <c r="P2735">
        <f t="shared" si="85"/>
        <v>451.84</v>
      </c>
    </row>
    <row r="2736" spans="1:16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84"/>
        <v>2260300</v>
      </c>
      <c r="P2736">
        <f t="shared" si="85"/>
        <v>138.66999999999999</v>
      </c>
    </row>
    <row r="2737" spans="1:16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84"/>
        <v>978</v>
      </c>
      <c r="P2737">
        <f t="shared" si="85"/>
        <v>21.64</v>
      </c>
    </row>
    <row r="2738" spans="1:16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84"/>
        <v>123</v>
      </c>
      <c r="P2738">
        <f t="shared" si="85"/>
        <v>169.52</v>
      </c>
    </row>
    <row r="2739" spans="1:16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84"/>
        <v>246</v>
      </c>
      <c r="P2739">
        <f t="shared" si="85"/>
        <v>161.88</v>
      </c>
    </row>
    <row r="2740" spans="1:16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84"/>
        <v>148</v>
      </c>
      <c r="P2740">
        <f t="shared" si="85"/>
        <v>493.13</v>
      </c>
    </row>
    <row r="2741" spans="1:16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84"/>
        <v>384</v>
      </c>
      <c r="P2741">
        <f t="shared" si="85"/>
        <v>22.12</v>
      </c>
    </row>
    <row r="2742" spans="1:16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84"/>
        <v>103</v>
      </c>
      <c r="P2742">
        <f t="shared" si="85"/>
        <v>18.239999999999998</v>
      </c>
    </row>
    <row r="2743" spans="1:16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84"/>
        <v>0</v>
      </c>
      <c r="P2743">
        <f t="shared" si="85"/>
        <v>8.75</v>
      </c>
    </row>
    <row r="2744" spans="1:16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84"/>
        <v>29</v>
      </c>
      <c r="P2744">
        <f t="shared" si="85"/>
        <v>40.61</v>
      </c>
    </row>
    <row r="2745" spans="1:16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84"/>
        <v>0</v>
      </c>
      <c r="P2745">
        <f t="shared" si="85"/>
        <v>0</v>
      </c>
    </row>
    <row r="2746" spans="1:16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84"/>
        <v>5</v>
      </c>
      <c r="P2746">
        <f t="shared" si="85"/>
        <v>37.950000000000003</v>
      </c>
    </row>
    <row r="2747" spans="1:16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84"/>
        <v>22</v>
      </c>
      <c r="P2747">
        <f t="shared" si="85"/>
        <v>35.729999999999997</v>
      </c>
    </row>
    <row r="2748" spans="1:16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84"/>
        <v>27</v>
      </c>
      <c r="P2748">
        <f t="shared" si="85"/>
        <v>42.16</v>
      </c>
    </row>
    <row r="2749" spans="1:16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84"/>
        <v>28</v>
      </c>
      <c r="P2749">
        <f t="shared" si="85"/>
        <v>35</v>
      </c>
    </row>
    <row r="2750" spans="1:16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84"/>
        <v>1</v>
      </c>
      <c r="P2750">
        <f t="shared" si="85"/>
        <v>13.25</v>
      </c>
    </row>
    <row r="2751" spans="1:16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84"/>
        <v>1</v>
      </c>
      <c r="P2751">
        <f t="shared" si="85"/>
        <v>55</v>
      </c>
    </row>
    <row r="2752" spans="1:16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84"/>
        <v>0</v>
      </c>
      <c r="P2752">
        <f t="shared" si="85"/>
        <v>0</v>
      </c>
    </row>
    <row r="2753" spans="1:16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84"/>
        <v>0</v>
      </c>
      <c r="P2753">
        <f t="shared" si="85"/>
        <v>0</v>
      </c>
    </row>
    <row r="2754" spans="1:16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84"/>
        <v>11</v>
      </c>
      <c r="P2754">
        <f t="shared" si="85"/>
        <v>39.29</v>
      </c>
    </row>
    <row r="2755" spans="1:16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86">ROUND(E2755/D2755*100,0)</f>
        <v>19</v>
      </c>
      <c r="P2755">
        <f t="shared" ref="P2755:P2818" si="87">IFERROR(ROUND(E2755/L2755,2),0)</f>
        <v>47.5</v>
      </c>
    </row>
    <row r="2756" spans="1:16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86"/>
        <v>0</v>
      </c>
      <c r="P2756">
        <f t="shared" si="87"/>
        <v>0</v>
      </c>
    </row>
    <row r="2757" spans="1:16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86"/>
        <v>52</v>
      </c>
      <c r="P2757">
        <f t="shared" si="87"/>
        <v>17.329999999999998</v>
      </c>
    </row>
    <row r="2758" spans="1:16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86"/>
        <v>10</v>
      </c>
      <c r="P2758">
        <f t="shared" si="87"/>
        <v>31.76</v>
      </c>
    </row>
    <row r="2759" spans="1:16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86"/>
        <v>1</v>
      </c>
      <c r="P2759">
        <f t="shared" si="87"/>
        <v>5</v>
      </c>
    </row>
    <row r="2760" spans="1:16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86"/>
        <v>12</v>
      </c>
      <c r="P2760">
        <f t="shared" si="87"/>
        <v>39</v>
      </c>
    </row>
    <row r="2761" spans="1:16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86"/>
        <v>11</v>
      </c>
      <c r="P2761">
        <f t="shared" si="87"/>
        <v>52.5</v>
      </c>
    </row>
    <row r="2762" spans="1:16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86"/>
        <v>0</v>
      </c>
      <c r="P2762">
        <f t="shared" si="87"/>
        <v>0</v>
      </c>
    </row>
    <row r="2763" spans="1:16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86"/>
        <v>1</v>
      </c>
      <c r="P2763">
        <f t="shared" si="87"/>
        <v>9</v>
      </c>
    </row>
    <row r="2764" spans="1:16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86"/>
        <v>1</v>
      </c>
      <c r="P2764">
        <f t="shared" si="87"/>
        <v>25</v>
      </c>
    </row>
    <row r="2765" spans="1:16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86"/>
        <v>0</v>
      </c>
      <c r="P2765">
        <f t="shared" si="87"/>
        <v>30</v>
      </c>
    </row>
    <row r="2766" spans="1:16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86"/>
        <v>1</v>
      </c>
      <c r="P2766">
        <f t="shared" si="87"/>
        <v>11.25</v>
      </c>
    </row>
    <row r="2767" spans="1:16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86"/>
        <v>0</v>
      </c>
      <c r="P2767">
        <f t="shared" si="87"/>
        <v>0</v>
      </c>
    </row>
    <row r="2768" spans="1:16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86"/>
        <v>2</v>
      </c>
      <c r="P2768">
        <f t="shared" si="87"/>
        <v>25</v>
      </c>
    </row>
    <row r="2769" spans="1:16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86"/>
        <v>1</v>
      </c>
      <c r="P2769">
        <f t="shared" si="87"/>
        <v>11.33</v>
      </c>
    </row>
    <row r="2770" spans="1:16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86"/>
        <v>14</v>
      </c>
      <c r="P2770">
        <f t="shared" si="87"/>
        <v>29.47</v>
      </c>
    </row>
    <row r="2771" spans="1:16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86"/>
        <v>0</v>
      </c>
      <c r="P2771">
        <f t="shared" si="87"/>
        <v>1</v>
      </c>
    </row>
    <row r="2772" spans="1:16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86"/>
        <v>10</v>
      </c>
      <c r="P2772">
        <f t="shared" si="87"/>
        <v>63.1</v>
      </c>
    </row>
    <row r="2773" spans="1:16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86"/>
        <v>0</v>
      </c>
      <c r="P2773">
        <f t="shared" si="87"/>
        <v>0</v>
      </c>
    </row>
    <row r="2774" spans="1:16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86"/>
        <v>0</v>
      </c>
      <c r="P2774">
        <f t="shared" si="87"/>
        <v>0</v>
      </c>
    </row>
    <row r="2775" spans="1:16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86"/>
        <v>0</v>
      </c>
      <c r="P2775">
        <f t="shared" si="87"/>
        <v>1</v>
      </c>
    </row>
    <row r="2776" spans="1:16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86"/>
        <v>14</v>
      </c>
      <c r="P2776">
        <f t="shared" si="87"/>
        <v>43.85</v>
      </c>
    </row>
    <row r="2777" spans="1:16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86"/>
        <v>3</v>
      </c>
      <c r="P2777">
        <f t="shared" si="87"/>
        <v>75</v>
      </c>
    </row>
    <row r="2778" spans="1:16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86"/>
        <v>8</v>
      </c>
      <c r="P2778">
        <f t="shared" si="87"/>
        <v>45.97</v>
      </c>
    </row>
    <row r="2779" spans="1:16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86"/>
        <v>0</v>
      </c>
      <c r="P2779">
        <f t="shared" si="87"/>
        <v>10</v>
      </c>
    </row>
    <row r="2780" spans="1:16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86"/>
        <v>26</v>
      </c>
      <c r="P2780">
        <f t="shared" si="87"/>
        <v>93.67</v>
      </c>
    </row>
    <row r="2781" spans="1:16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86"/>
        <v>2</v>
      </c>
      <c r="P2781">
        <f t="shared" si="87"/>
        <v>53</v>
      </c>
    </row>
    <row r="2782" spans="1:16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86"/>
        <v>0</v>
      </c>
      <c r="P2782">
        <f t="shared" si="87"/>
        <v>0</v>
      </c>
    </row>
    <row r="2783" spans="1:16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86"/>
        <v>105</v>
      </c>
      <c r="P2783">
        <f t="shared" si="87"/>
        <v>47</v>
      </c>
    </row>
    <row r="2784" spans="1:16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86"/>
        <v>120</v>
      </c>
      <c r="P2784">
        <f t="shared" si="87"/>
        <v>66.67</v>
      </c>
    </row>
    <row r="2785" spans="1:16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86"/>
        <v>115</v>
      </c>
      <c r="P2785">
        <f t="shared" si="87"/>
        <v>18.77</v>
      </c>
    </row>
    <row r="2786" spans="1:16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86"/>
        <v>119</v>
      </c>
      <c r="P2786">
        <f t="shared" si="87"/>
        <v>66.11</v>
      </c>
    </row>
    <row r="2787" spans="1:16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86"/>
        <v>105</v>
      </c>
      <c r="P2787">
        <f t="shared" si="87"/>
        <v>36.86</v>
      </c>
    </row>
    <row r="2788" spans="1:16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86"/>
        <v>118</v>
      </c>
      <c r="P2788">
        <f t="shared" si="87"/>
        <v>39.81</v>
      </c>
    </row>
    <row r="2789" spans="1:16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86"/>
        <v>120</v>
      </c>
      <c r="P2789">
        <f t="shared" si="87"/>
        <v>31.5</v>
      </c>
    </row>
    <row r="2790" spans="1:16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86"/>
        <v>103</v>
      </c>
      <c r="P2790">
        <f t="shared" si="87"/>
        <v>102.5</v>
      </c>
    </row>
    <row r="2791" spans="1:16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86"/>
        <v>101</v>
      </c>
      <c r="P2791">
        <f t="shared" si="87"/>
        <v>126.46</v>
      </c>
    </row>
    <row r="2792" spans="1:16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86"/>
        <v>105</v>
      </c>
      <c r="P2792">
        <f t="shared" si="87"/>
        <v>47.88</v>
      </c>
    </row>
    <row r="2793" spans="1:16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86"/>
        <v>103</v>
      </c>
      <c r="P2793">
        <f t="shared" si="87"/>
        <v>73.209999999999994</v>
      </c>
    </row>
    <row r="2794" spans="1:16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86"/>
        <v>108</v>
      </c>
      <c r="P2794">
        <f t="shared" si="87"/>
        <v>89.67</v>
      </c>
    </row>
    <row r="2795" spans="1:16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86"/>
        <v>111</v>
      </c>
      <c r="P2795">
        <f t="shared" si="87"/>
        <v>151.46</v>
      </c>
    </row>
    <row r="2796" spans="1:16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86"/>
        <v>150</v>
      </c>
      <c r="P2796">
        <f t="shared" si="87"/>
        <v>25</v>
      </c>
    </row>
    <row r="2797" spans="1:16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86"/>
        <v>104</v>
      </c>
      <c r="P2797">
        <f t="shared" si="87"/>
        <v>36.5</v>
      </c>
    </row>
    <row r="2798" spans="1:16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86"/>
        <v>116</v>
      </c>
      <c r="P2798">
        <f t="shared" si="87"/>
        <v>44</v>
      </c>
    </row>
    <row r="2799" spans="1:16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86"/>
        <v>103</v>
      </c>
      <c r="P2799">
        <f t="shared" si="87"/>
        <v>87.36</v>
      </c>
    </row>
    <row r="2800" spans="1:16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86"/>
        <v>101</v>
      </c>
      <c r="P2800">
        <f t="shared" si="87"/>
        <v>36.47</v>
      </c>
    </row>
    <row r="2801" spans="1:16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86"/>
        <v>117</v>
      </c>
      <c r="P2801">
        <f t="shared" si="87"/>
        <v>44.86</v>
      </c>
    </row>
    <row r="2802" spans="1:16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86"/>
        <v>133</v>
      </c>
      <c r="P2802">
        <f t="shared" si="87"/>
        <v>42.9</v>
      </c>
    </row>
    <row r="2803" spans="1:16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86"/>
        <v>133</v>
      </c>
      <c r="P2803">
        <f t="shared" si="87"/>
        <v>51.23</v>
      </c>
    </row>
    <row r="2804" spans="1:16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86"/>
        <v>102</v>
      </c>
      <c r="P2804">
        <f t="shared" si="87"/>
        <v>33.94</v>
      </c>
    </row>
    <row r="2805" spans="1:16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86"/>
        <v>128</v>
      </c>
      <c r="P2805">
        <f t="shared" si="87"/>
        <v>90.74</v>
      </c>
    </row>
    <row r="2806" spans="1:16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86"/>
        <v>115</v>
      </c>
      <c r="P2806">
        <f t="shared" si="87"/>
        <v>50</v>
      </c>
    </row>
    <row r="2807" spans="1:16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86"/>
        <v>110</v>
      </c>
      <c r="P2807">
        <f t="shared" si="87"/>
        <v>24.44</v>
      </c>
    </row>
    <row r="2808" spans="1:16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86"/>
        <v>112</v>
      </c>
      <c r="P2808">
        <f t="shared" si="87"/>
        <v>44.25</v>
      </c>
    </row>
    <row r="2809" spans="1:16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86"/>
        <v>126</v>
      </c>
      <c r="P2809">
        <f t="shared" si="87"/>
        <v>67.739999999999995</v>
      </c>
    </row>
    <row r="2810" spans="1:16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86"/>
        <v>100</v>
      </c>
      <c r="P2810">
        <f t="shared" si="87"/>
        <v>65.38</v>
      </c>
    </row>
    <row r="2811" spans="1:16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86"/>
        <v>102</v>
      </c>
      <c r="P2811">
        <f t="shared" si="87"/>
        <v>121.9</v>
      </c>
    </row>
    <row r="2812" spans="1:16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86"/>
        <v>108</v>
      </c>
      <c r="P2812">
        <f t="shared" si="87"/>
        <v>47.46</v>
      </c>
    </row>
    <row r="2813" spans="1:16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86"/>
        <v>100</v>
      </c>
      <c r="P2813">
        <f t="shared" si="87"/>
        <v>92.84</v>
      </c>
    </row>
    <row r="2814" spans="1:16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86"/>
        <v>113</v>
      </c>
      <c r="P2814">
        <f t="shared" si="87"/>
        <v>68.25</v>
      </c>
    </row>
    <row r="2815" spans="1:16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86"/>
        <v>128</v>
      </c>
      <c r="P2815">
        <f t="shared" si="87"/>
        <v>37.21</v>
      </c>
    </row>
    <row r="2816" spans="1:16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86"/>
        <v>108</v>
      </c>
      <c r="P2816">
        <f t="shared" si="87"/>
        <v>25.25</v>
      </c>
    </row>
    <row r="2817" spans="1:16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86"/>
        <v>242</v>
      </c>
      <c r="P2817">
        <f t="shared" si="87"/>
        <v>43.21</v>
      </c>
    </row>
    <row r="2818" spans="1:16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86"/>
        <v>142</v>
      </c>
      <c r="P2818">
        <f t="shared" si="87"/>
        <v>25.13</v>
      </c>
    </row>
    <row r="2819" spans="1:16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88">ROUND(E2819/D2819*100,0)</f>
        <v>130</v>
      </c>
      <c r="P2819">
        <f t="shared" ref="P2819:P2882" si="89">IFERROR(ROUND(E2819/L2819,2),0)</f>
        <v>23.64</v>
      </c>
    </row>
    <row r="2820" spans="1:16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88"/>
        <v>106</v>
      </c>
      <c r="P2820">
        <f t="shared" si="89"/>
        <v>103.95</v>
      </c>
    </row>
    <row r="2821" spans="1:16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88"/>
        <v>105</v>
      </c>
      <c r="P2821">
        <f t="shared" si="89"/>
        <v>50.38</v>
      </c>
    </row>
    <row r="2822" spans="1:16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88"/>
        <v>136</v>
      </c>
      <c r="P2822">
        <f t="shared" si="89"/>
        <v>13.6</v>
      </c>
    </row>
    <row r="2823" spans="1:16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88"/>
        <v>100</v>
      </c>
      <c r="P2823">
        <f t="shared" si="89"/>
        <v>28.57</v>
      </c>
    </row>
    <row r="2824" spans="1:16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88"/>
        <v>100</v>
      </c>
      <c r="P2824">
        <f t="shared" si="89"/>
        <v>63.83</v>
      </c>
    </row>
    <row r="2825" spans="1:16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88"/>
        <v>124</v>
      </c>
      <c r="P2825">
        <f t="shared" si="89"/>
        <v>8.86</v>
      </c>
    </row>
    <row r="2826" spans="1:16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88"/>
        <v>117</v>
      </c>
      <c r="P2826">
        <f t="shared" si="89"/>
        <v>50.67</v>
      </c>
    </row>
    <row r="2827" spans="1:16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88"/>
        <v>103</v>
      </c>
      <c r="P2827">
        <f t="shared" si="89"/>
        <v>60.78</v>
      </c>
    </row>
    <row r="2828" spans="1:16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88"/>
        <v>108</v>
      </c>
      <c r="P2828">
        <f t="shared" si="89"/>
        <v>113.42</v>
      </c>
    </row>
    <row r="2829" spans="1:16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88"/>
        <v>120</v>
      </c>
      <c r="P2829">
        <f t="shared" si="89"/>
        <v>104.57</v>
      </c>
    </row>
    <row r="2830" spans="1:16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88"/>
        <v>100</v>
      </c>
      <c r="P2830">
        <f t="shared" si="89"/>
        <v>98.31</v>
      </c>
    </row>
    <row r="2831" spans="1:16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88"/>
        <v>107</v>
      </c>
      <c r="P2831">
        <f t="shared" si="89"/>
        <v>35.04</v>
      </c>
    </row>
    <row r="2832" spans="1:16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88"/>
        <v>100</v>
      </c>
      <c r="P2832">
        <f t="shared" si="89"/>
        <v>272.73</v>
      </c>
    </row>
    <row r="2833" spans="1:16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88"/>
        <v>111</v>
      </c>
      <c r="P2833">
        <f t="shared" si="89"/>
        <v>63.85</v>
      </c>
    </row>
    <row r="2834" spans="1:16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88"/>
        <v>115</v>
      </c>
      <c r="P2834">
        <f t="shared" si="89"/>
        <v>30.19</v>
      </c>
    </row>
    <row r="2835" spans="1:16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88"/>
        <v>108</v>
      </c>
      <c r="P2835">
        <f t="shared" si="89"/>
        <v>83.51</v>
      </c>
    </row>
    <row r="2836" spans="1:16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88"/>
        <v>170</v>
      </c>
      <c r="P2836">
        <f t="shared" si="89"/>
        <v>64.760000000000005</v>
      </c>
    </row>
    <row r="2837" spans="1:16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88"/>
        <v>187</v>
      </c>
      <c r="P2837">
        <f t="shared" si="89"/>
        <v>20.12</v>
      </c>
    </row>
    <row r="2838" spans="1:16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88"/>
        <v>108</v>
      </c>
      <c r="P2838">
        <f t="shared" si="89"/>
        <v>44.09</v>
      </c>
    </row>
    <row r="2839" spans="1:16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88"/>
        <v>100</v>
      </c>
      <c r="P2839">
        <f t="shared" si="89"/>
        <v>40.479999999999997</v>
      </c>
    </row>
    <row r="2840" spans="1:16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88"/>
        <v>120</v>
      </c>
      <c r="P2840">
        <f t="shared" si="89"/>
        <v>44.54</v>
      </c>
    </row>
    <row r="2841" spans="1:16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88"/>
        <v>111</v>
      </c>
      <c r="P2841">
        <f t="shared" si="89"/>
        <v>125.81</v>
      </c>
    </row>
    <row r="2842" spans="1:16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88"/>
        <v>104</v>
      </c>
      <c r="P2842">
        <f t="shared" si="89"/>
        <v>19.7</v>
      </c>
    </row>
    <row r="2843" spans="1:16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88"/>
        <v>1</v>
      </c>
      <c r="P2843">
        <f t="shared" si="89"/>
        <v>10</v>
      </c>
    </row>
    <row r="2844" spans="1:16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88"/>
        <v>0</v>
      </c>
      <c r="P2844">
        <f t="shared" si="89"/>
        <v>0</v>
      </c>
    </row>
    <row r="2845" spans="1:16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88"/>
        <v>0</v>
      </c>
      <c r="P2845">
        <f t="shared" si="89"/>
        <v>0</v>
      </c>
    </row>
    <row r="2846" spans="1:16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88"/>
        <v>5</v>
      </c>
      <c r="P2846">
        <f t="shared" si="89"/>
        <v>30</v>
      </c>
    </row>
    <row r="2847" spans="1:16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88"/>
        <v>32</v>
      </c>
      <c r="P2847">
        <f t="shared" si="89"/>
        <v>60.67</v>
      </c>
    </row>
    <row r="2848" spans="1:16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88"/>
        <v>0</v>
      </c>
      <c r="P2848">
        <f t="shared" si="89"/>
        <v>0</v>
      </c>
    </row>
    <row r="2849" spans="1:16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88"/>
        <v>0</v>
      </c>
      <c r="P2849">
        <f t="shared" si="89"/>
        <v>0</v>
      </c>
    </row>
    <row r="2850" spans="1:16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88"/>
        <v>0</v>
      </c>
      <c r="P2850">
        <f t="shared" si="89"/>
        <v>23.33</v>
      </c>
    </row>
    <row r="2851" spans="1:16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88"/>
        <v>1</v>
      </c>
      <c r="P2851">
        <f t="shared" si="89"/>
        <v>5</v>
      </c>
    </row>
    <row r="2852" spans="1:16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88"/>
        <v>4</v>
      </c>
      <c r="P2852">
        <f t="shared" si="89"/>
        <v>23.92</v>
      </c>
    </row>
    <row r="2853" spans="1:16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88"/>
        <v>0</v>
      </c>
      <c r="P2853">
        <f t="shared" si="89"/>
        <v>0</v>
      </c>
    </row>
    <row r="2854" spans="1:16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88"/>
        <v>2</v>
      </c>
      <c r="P2854">
        <f t="shared" si="89"/>
        <v>15.83</v>
      </c>
    </row>
    <row r="2855" spans="1:16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88"/>
        <v>0</v>
      </c>
      <c r="P2855">
        <f t="shared" si="89"/>
        <v>0</v>
      </c>
    </row>
    <row r="2856" spans="1:16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88"/>
        <v>42</v>
      </c>
      <c r="P2856">
        <f t="shared" si="89"/>
        <v>29.79</v>
      </c>
    </row>
    <row r="2857" spans="1:16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88"/>
        <v>50</v>
      </c>
      <c r="P2857">
        <f t="shared" si="89"/>
        <v>60</v>
      </c>
    </row>
    <row r="2858" spans="1:16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88"/>
        <v>5</v>
      </c>
      <c r="P2858">
        <f t="shared" si="89"/>
        <v>24.33</v>
      </c>
    </row>
    <row r="2859" spans="1:16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88"/>
        <v>20</v>
      </c>
      <c r="P2859">
        <f t="shared" si="89"/>
        <v>500</v>
      </c>
    </row>
    <row r="2860" spans="1:16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88"/>
        <v>0</v>
      </c>
      <c r="P2860">
        <f t="shared" si="89"/>
        <v>0</v>
      </c>
    </row>
    <row r="2861" spans="1:16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88"/>
        <v>2</v>
      </c>
      <c r="P2861">
        <f t="shared" si="89"/>
        <v>35</v>
      </c>
    </row>
    <row r="2862" spans="1:16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88"/>
        <v>7</v>
      </c>
      <c r="P2862">
        <f t="shared" si="89"/>
        <v>29.56</v>
      </c>
    </row>
    <row r="2863" spans="1:16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88"/>
        <v>32</v>
      </c>
      <c r="P2863">
        <f t="shared" si="89"/>
        <v>26.67</v>
      </c>
    </row>
    <row r="2864" spans="1:16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88"/>
        <v>0</v>
      </c>
      <c r="P2864">
        <f t="shared" si="89"/>
        <v>18.329999999999998</v>
      </c>
    </row>
    <row r="2865" spans="1:16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88"/>
        <v>0</v>
      </c>
      <c r="P2865">
        <f t="shared" si="89"/>
        <v>20</v>
      </c>
    </row>
    <row r="2866" spans="1:16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88"/>
        <v>2</v>
      </c>
      <c r="P2866">
        <f t="shared" si="89"/>
        <v>13.33</v>
      </c>
    </row>
    <row r="2867" spans="1:16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88"/>
        <v>0</v>
      </c>
      <c r="P2867">
        <f t="shared" si="89"/>
        <v>0</v>
      </c>
    </row>
    <row r="2868" spans="1:16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88"/>
        <v>1</v>
      </c>
      <c r="P2868">
        <f t="shared" si="89"/>
        <v>22.5</v>
      </c>
    </row>
    <row r="2869" spans="1:16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88"/>
        <v>20</v>
      </c>
      <c r="P2869">
        <f t="shared" si="89"/>
        <v>50.4</v>
      </c>
    </row>
    <row r="2870" spans="1:16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88"/>
        <v>42</v>
      </c>
      <c r="P2870">
        <f t="shared" si="89"/>
        <v>105.03</v>
      </c>
    </row>
    <row r="2871" spans="1:16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88"/>
        <v>1</v>
      </c>
      <c r="P2871">
        <f t="shared" si="89"/>
        <v>35.4</v>
      </c>
    </row>
    <row r="2872" spans="1:16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88"/>
        <v>15</v>
      </c>
      <c r="P2872">
        <f t="shared" si="89"/>
        <v>83.33</v>
      </c>
    </row>
    <row r="2873" spans="1:16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88"/>
        <v>5</v>
      </c>
      <c r="P2873">
        <f t="shared" si="89"/>
        <v>35.92</v>
      </c>
    </row>
    <row r="2874" spans="1:16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88"/>
        <v>0</v>
      </c>
      <c r="P2874">
        <f t="shared" si="89"/>
        <v>0</v>
      </c>
    </row>
    <row r="2875" spans="1:16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88"/>
        <v>38</v>
      </c>
      <c r="P2875">
        <f t="shared" si="89"/>
        <v>119.13</v>
      </c>
    </row>
    <row r="2876" spans="1:16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88"/>
        <v>5</v>
      </c>
      <c r="P2876">
        <f t="shared" si="89"/>
        <v>90.33</v>
      </c>
    </row>
    <row r="2877" spans="1:16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88"/>
        <v>0</v>
      </c>
      <c r="P2877">
        <f t="shared" si="89"/>
        <v>2.33</v>
      </c>
    </row>
    <row r="2878" spans="1:16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88"/>
        <v>0</v>
      </c>
      <c r="P2878">
        <f t="shared" si="89"/>
        <v>0</v>
      </c>
    </row>
    <row r="2879" spans="1:16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88"/>
        <v>11</v>
      </c>
      <c r="P2879">
        <f t="shared" si="89"/>
        <v>108.33</v>
      </c>
    </row>
    <row r="2880" spans="1:16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88"/>
        <v>2</v>
      </c>
      <c r="P2880">
        <f t="shared" si="89"/>
        <v>15.75</v>
      </c>
    </row>
    <row r="2881" spans="1:16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88"/>
        <v>0</v>
      </c>
      <c r="P2881">
        <f t="shared" si="89"/>
        <v>29</v>
      </c>
    </row>
    <row r="2882" spans="1:16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88"/>
        <v>23</v>
      </c>
      <c r="P2882">
        <f t="shared" si="89"/>
        <v>96.55</v>
      </c>
    </row>
    <row r="2883" spans="1:16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90">ROUND(E2883/D2883*100,0)</f>
        <v>0</v>
      </c>
      <c r="P2883">
        <f t="shared" ref="P2883:P2946" si="91">IFERROR(ROUND(E2883/L2883,2),0)</f>
        <v>0</v>
      </c>
    </row>
    <row r="2884" spans="1:16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90"/>
        <v>34</v>
      </c>
      <c r="P2884">
        <f t="shared" si="91"/>
        <v>63</v>
      </c>
    </row>
    <row r="2885" spans="1:16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90"/>
        <v>19</v>
      </c>
      <c r="P2885">
        <f t="shared" si="91"/>
        <v>381.6</v>
      </c>
    </row>
    <row r="2886" spans="1:16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90"/>
        <v>0</v>
      </c>
      <c r="P2886">
        <f t="shared" si="91"/>
        <v>46.25</v>
      </c>
    </row>
    <row r="2887" spans="1:16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90"/>
        <v>33</v>
      </c>
      <c r="P2887">
        <f t="shared" si="91"/>
        <v>26</v>
      </c>
    </row>
    <row r="2888" spans="1:16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90"/>
        <v>5</v>
      </c>
      <c r="P2888">
        <f t="shared" si="91"/>
        <v>10</v>
      </c>
    </row>
    <row r="2889" spans="1:16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90"/>
        <v>0</v>
      </c>
      <c r="P2889">
        <f t="shared" si="91"/>
        <v>5</v>
      </c>
    </row>
    <row r="2890" spans="1:16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90"/>
        <v>0</v>
      </c>
      <c r="P2890">
        <f t="shared" si="91"/>
        <v>0</v>
      </c>
    </row>
    <row r="2891" spans="1:16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90"/>
        <v>38</v>
      </c>
      <c r="P2891">
        <f t="shared" si="91"/>
        <v>81.569999999999993</v>
      </c>
    </row>
    <row r="2892" spans="1:16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90"/>
        <v>1</v>
      </c>
      <c r="P2892">
        <f t="shared" si="91"/>
        <v>7</v>
      </c>
    </row>
    <row r="2893" spans="1:16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90"/>
        <v>3</v>
      </c>
      <c r="P2893">
        <f t="shared" si="91"/>
        <v>27.3</v>
      </c>
    </row>
    <row r="2894" spans="1:16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90"/>
        <v>9</v>
      </c>
      <c r="P2894">
        <f t="shared" si="91"/>
        <v>29.41</v>
      </c>
    </row>
    <row r="2895" spans="1:16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90"/>
        <v>1</v>
      </c>
      <c r="P2895">
        <f t="shared" si="91"/>
        <v>12.5</v>
      </c>
    </row>
    <row r="2896" spans="1:16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90"/>
        <v>0</v>
      </c>
      <c r="P2896">
        <f t="shared" si="91"/>
        <v>0</v>
      </c>
    </row>
    <row r="2897" spans="1:16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90"/>
        <v>5</v>
      </c>
      <c r="P2897">
        <f t="shared" si="91"/>
        <v>5.75</v>
      </c>
    </row>
    <row r="2898" spans="1:16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90"/>
        <v>21</v>
      </c>
      <c r="P2898">
        <f t="shared" si="91"/>
        <v>52.08</v>
      </c>
    </row>
    <row r="2899" spans="1:16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90"/>
        <v>5</v>
      </c>
      <c r="P2899">
        <f t="shared" si="91"/>
        <v>183.33</v>
      </c>
    </row>
    <row r="2900" spans="1:16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90"/>
        <v>4</v>
      </c>
      <c r="P2900">
        <f t="shared" si="91"/>
        <v>26.33</v>
      </c>
    </row>
    <row r="2901" spans="1:16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90"/>
        <v>0</v>
      </c>
      <c r="P2901">
        <f t="shared" si="91"/>
        <v>0</v>
      </c>
    </row>
    <row r="2902" spans="1:16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90"/>
        <v>62</v>
      </c>
      <c r="P2902">
        <f t="shared" si="91"/>
        <v>486.43</v>
      </c>
    </row>
    <row r="2903" spans="1:16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90"/>
        <v>1</v>
      </c>
      <c r="P2903">
        <f t="shared" si="91"/>
        <v>3</v>
      </c>
    </row>
    <row r="2904" spans="1:16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90"/>
        <v>0</v>
      </c>
      <c r="P2904">
        <f t="shared" si="91"/>
        <v>25</v>
      </c>
    </row>
    <row r="2905" spans="1:16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90"/>
        <v>1</v>
      </c>
      <c r="P2905">
        <f t="shared" si="91"/>
        <v>9.75</v>
      </c>
    </row>
    <row r="2906" spans="1:16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90"/>
        <v>5</v>
      </c>
      <c r="P2906">
        <f t="shared" si="91"/>
        <v>18.75</v>
      </c>
    </row>
    <row r="2907" spans="1:16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90"/>
        <v>18</v>
      </c>
      <c r="P2907">
        <f t="shared" si="91"/>
        <v>36.590000000000003</v>
      </c>
    </row>
    <row r="2908" spans="1:16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90"/>
        <v>9</v>
      </c>
      <c r="P2908">
        <f t="shared" si="91"/>
        <v>80.709999999999994</v>
      </c>
    </row>
    <row r="2909" spans="1:16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90"/>
        <v>0</v>
      </c>
      <c r="P2909">
        <f t="shared" si="91"/>
        <v>1</v>
      </c>
    </row>
    <row r="2910" spans="1:16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90"/>
        <v>3</v>
      </c>
      <c r="P2910">
        <f t="shared" si="91"/>
        <v>52.8</v>
      </c>
    </row>
    <row r="2911" spans="1:16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90"/>
        <v>0</v>
      </c>
      <c r="P2911">
        <f t="shared" si="91"/>
        <v>20</v>
      </c>
    </row>
    <row r="2912" spans="1:16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90"/>
        <v>0</v>
      </c>
      <c r="P2912">
        <f t="shared" si="91"/>
        <v>1</v>
      </c>
    </row>
    <row r="2913" spans="1:16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90"/>
        <v>37</v>
      </c>
      <c r="P2913">
        <f t="shared" si="91"/>
        <v>46.93</v>
      </c>
    </row>
    <row r="2914" spans="1:16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90"/>
        <v>14</v>
      </c>
      <c r="P2914">
        <f t="shared" si="91"/>
        <v>78.08</v>
      </c>
    </row>
    <row r="2915" spans="1:16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90"/>
        <v>0</v>
      </c>
      <c r="P2915">
        <f t="shared" si="91"/>
        <v>1</v>
      </c>
    </row>
    <row r="2916" spans="1:16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90"/>
        <v>0</v>
      </c>
      <c r="P2916">
        <f t="shared" si="91"/>
        <v>1</v>
      </c>
    </row>
    <row r="2917" spans="1:16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90"/>
        <v>61</v>
      </c>
      <c r="P2917">
        <f t="shared" si="91"/>
        <v>203.67</v>
      </c>
    </row>
    <row r="2918" spans="1:16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90"/>
        <v>8</v>
      </c>
      <c r="P2918">
        <f t="shared" si="91"/>
        <v>20.71</v>
      </c>
    </row>
    <row r="2919" spans="1:16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90"/>
        <v>22</v>
      </c>
      <c r="P2919">
        <f t="shared" si="91"/>
        <v>48.56</v>
      </c>
    </row>
    <row r="2920" spans="1:16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90"/>
        <v>27</v>
      </c>
      <c r="P2920">
        <f t="shared" si="91"/>
        <v>68.099999999999994</v>
      </c>
    </row>
    <row r="2921" spans="1:16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90"/>
        <v>9</v>
      </c>
      <c r="P2921">
        <f t="shared" si="91"/>
        <v>8.5</v>
      </c>
    </row>
    <row r="2922" spans="1:16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90"/>
        <v>27</v>
      </c>
      <c r="P2922">
        <f t="shared" si="91"/>
        <v>51.62</v>
      </c>
    </row>
    <row r="2923" spans="1:16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90"/>
        <v>129</v>
      </c>
      <c r="P2923">
        <f t="shared" si="91"/>
        <v>43</v>
      </c>
    </row>
    <row r="2924" spans="1:16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90"/>
        <v>100</v>
      </c>
      <c r="P2924">
        <f t="shared" si="91"/>
        <v>83.33</v>
      </c>
    </row>
    <row r="2925" spans="1:16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90"/>
        <v>100</v>
      </c>
      <c r="P2925">
        <f t="shared" si="91"/>
        <v>30</v>
      </c>
    </row>
    <row r="2926" spans="1:16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90"/>
        <v>103</v>
      </c>
      <c r="P2926">
        <f t="shared" si="91"/>
        <v>175.51</v>
      </c>
    </row>
    <row r="2927" spans="1:16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90"/>
        <v>102</v>
      </c>
      <c r="P2927">
        <f t="shared" si="91"/>
        <v>231.66</v>
      </c>
    </row>
    <row r="2928" spans="1:16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90"/>
        <v>125</v>
      </c>
      <c r="P2928">
        <f t="shared" si="91"/>
        <v>75</v>
      </c>
    </row>
    <row r="2929" spans="1:16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90"/>
        <v>131</v>
      </c>
      <c r="P2929">
        <f t="shared" si="91"/>
        <v>112.14</v>
      </c>
    </row>
    <row r="2930" spans="1:16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90"/>
        <v>100</v>
      </c>
      <c r="P2930">
        <f t="shared" si="91"/>
        <v>41.67</v>
      </c>
    </row>
    <row r="2931" spans="1:16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90"/>
        <v>102</v>
      </c>
      <c r="P2931">
        <f t="shared" si="91"/>
        <v>255.17</v>
      </c>
    </row>
    <row r="2932" spans="1:16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90"/>
        <v>101</v>
      </c>
      <c r="P2932">
        <f t="shared" si="91"/>
        <v>162.77000000000001</v>
      </c>
    </row>
    <row r="2933" spans="1:16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90"/>
        <v>106</v>
      </c>
      <c r="P2933">
        <f t="shared" si="91"/>
        <v>88.33</v>
      </c>
    </row>
    <row r="2934" spans="1:16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90"/>
        <v>105</v>
      </c>
      <c r="P2934">
        <f t="shared" si="91"/>
        <v>85.74</v>
      </c>
    </row>
    <row r="2935" spans="1:16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90"/>
        <v>103</v>
      </c>
      <c r="P2935">
        <f t="shared" si="91"/>
        <v>47.57</v>
      </c>
    </row>
    <row r="2936" spans="1:16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90"/>
        <v>108</v>
      </c>
      <c r="P2936">
        <f t="shared" si="91"/>
        <v>72.97</v>
      </c>
    </row>
    <row r="2937" spans="1:16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90"/>
        <v>101</v>
      </c>
      <c r="P2937">
        <f t="shared" si="91"/>
        <v>90.54</v>
      </c>
    </row>
    <row r="2938" spans="1:16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90"/>
        <v>128</v>
      </c>
      <c r="P2938">
        <f t="shared" si="91"/>
        <v>37.65</v>
      </c>
    </row>
    <row r="2939" spans="1:16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90"/>
        <v>133</v>
      </c>
      <c r="P2939">
        <f t="shared" si="91"/>
        <v>36.36</v>
      </c>
    </row>
    <row r="2940" spans="1:16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90"/>
        <v>101</v>
      </c>
      <c r="P2940">
        <f t="shared" si="91"/>
        <v>126.72</v>
      </c>
    </row>
    <row r="2941" spans="1:16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90"/>
        <v>103</v>
      </c>
      <c r="P2941">
        <f t="shared" si="91"/>
        <v>329.2</v>
      </c>
    </row>
    <row r="2942" spans="1:16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90"/>
        <v>107</v>
      </c>
      <c r="P2942">
        <f t="shared" si="91"/>
        <v>81.239999999999995</v>
      </c>
    </row>
    <row r="2943" spans="1:16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90"/>
        <v>0</v>
      </c>
      <c r="P2943">
        <f t="shared" si="91"/>
        <v>1</v>
      </c>
    </row>
    <row r="2944" spans="1:16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90"/>
        <v>20</v>
      </c>
      <c r="P2944">
        <f t="shared" si="91"/>
        <v>202.23</v>
      </c>
    </row>
    <row r="2945" spans="1:16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90"/>
        <v>0</v>
      </c>
      <c r="P2945">
        <f t="shared" si="91"/>
        <v>0</v>
      </c>
    </row>
    <row r="2946" spans="1:16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90"/>
        <v>1</v>
      </c>
      <c r="P2946">
        <f t="shared" si="91"/>
        <v>100</v>
      </c>
    </row>
    <row r="2947" spans="1:16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92">ROUND(E2947/D2947*100,0)</f>
        <v>0</v>
      </c>
      <c r="P2947">
        <f t="shared" ref="P2947:P3010" si="93">IFERROR(ROUND(E2947/L2947,2),0)</f>
        <v>0</v>
      </c>
    </row>
    <row r="2948" spans="1:16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92"/>
        <v>0</v>
      </c>
      <c r="P2948">
        <f t="shared" si="93"/>
        <v>1</v>
      </c>
    </row>
    <row r="2949" spans="1:16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92"/>
        <v>4</v>
      </c>
      <c r="P2949">
        <f t="shared" si="93"/>
        <v>82.46</v>
      </c>
    </row>
    <row r="2950" spans="1:16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92"/>
        <v>0</v>
      </c>
      <c r="P2950">
        <f t="shared" si="93"/>
        <v>2.67</v>
      </c>
    </row>
    <row r="2951" spans="1:16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92"/>
        <v>3</v>
      </c>
      <c r="P2951">
        <f t="shared" si="93"/>
        <v>12.5</v>
      </c>
    </row>
    <row r="2952" spans="1:16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92"/>
        <v>0</v>
      </c>
      <c r="P2952">
        <f t="shared" si="93"/>
        <v>0</v>
      </c>
    </row>
    <row r="2953" spans="1:16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92"/>
        <v>2</v>
      </c>
      <c r="P2953">
        <f t="shared" si="93"/>
        <v>18.899999999999999</v>
      </c>
    </row>
    <row r="2954" spans="1:16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92"/>
        <v>8</v>
      </c>
      <c r="P2954">
        <f t="shared" si="93"/>
        <v>200.63</v>
      </c>
    </row>
    <row r="2955" spans="1:16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92"/>
        <v>0</v>
      </c>
      <c r="P2955">
        <f t="shared" si="93"/>
        <v>201.67</v>
      </c>
    </row>
    <row r="2956" spans="1:16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92"/>
        <v>0</v>
      </c>
      <c r="P2956">
        <f t="shared" si="93"/>
        <v>0</v>
      </c>
    </row>
    <row r="2957" spans="1:16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92"/>
        <v>60</v>
      </c>
      <c r="P2957">
        <f t="shared" si="93"/>
        <v>65</v>
      </c>
    </row>
    <row r="2958" spans="1:16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92"/>
        <v>17</v>
      </c>
      <c r="P2958">
        <f t="shared" si="93"/>
        <v>66.099999999999994</v>
      </c>
    </row>
    <row r="2959" spans="1:16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92"/>
        <v>2</v>
      </c>
      <c r="P2959">
        <f t="shared" si="93"/>
        <v>93.33</v>
      </c>
    </row>
    <row r="2960" spans="1:16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92"/>
        <v>0</v>
      </c>
      <c r="P2960">
        <f t="shared" si="93"/>
        <v>0</v>
      </c>
    </row>
    <row r="2961" spans="1:16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92"/>
        <v>0</v>
      </c>
      <c r="P2961">
        <f t="shared" si="93"/>
        <v>0</v>
      </c>
    </row>
    <row r="2962" spans="1:16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92"/>
        <v>0</v>
      </c>
      <c r="P2962">
        <f t="shared" si="93"/>
        <v>0</v>
      </c>
    </row>
    <row r="2963" spans="1:16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92"/>
        <v>110</v>
      </c>
      <c r="P2963">
        <f t="shared" si="93"/>
        <v>50.75</v>
      </c>
    </row>
    <row r="2964" spans="1:16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92"/>
        <v>122</v>
      </c>
      <c r="P2964">
        <f t="shared" si="93"/>
        <v>60.9</v>
      </c>
    </row>
    <row r="2965" spans="1:16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92"/>
        <v>107</v>
      </c>
      <c r="P2965">
        <f t="shared" si="93"/>
        <v>109.03</v>
      </c>
    </row>
    <row r="2966" spans="1:16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92"/>
        <v>101</v>
      </c>
      <c r="P2966">
        <f t="shared" si="93"/>
        <v>25.69</v>
      </c>
    </row>
    <row r="2967" spans="1:16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92"/>
        <v>109</v>
      </c>
      <c r="P2967">
        <f t="shared" si="93"/>
        <v>41.92</v>
      </c>
    </row>
    <row r="2968" spans="1:16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92"/>
        <v>114</v>
      </c>
      <c r="P2968">
        <f t="shared" si="93"/>
        <v>88.77</v>
      </c>
    </row>
    <row r="2969" spans="1:16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92"/>
        <v>114</v>
      </c>
      <c r="P2969">
        <f t="shared" si="93"/>
        <v>80.23</v>
      </c>
    </row>
    <row r="2970" spans="1:16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92"/>
        <v>106</v>
      </c>
      <c r="P2970">
        <f t="shared" si="93"/>
        <v>78.94</v>
      </c>
    </row>
    <row r="2971" spans="1:16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92"/>
        <v>163</v>
      </c>
      <c r="P2971">
        <f t="shared" si="93"/>
        <v>95.59</v>
      </c>
    </row>
    <row r="2972" spans="1:16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92"/>
        <v>106</v>
      </c>
      <c r="P2972">
        <f t="shared" si="93"/>
        <v>69.89</v>
      </c>
    </row>
    <row r="2973" spans="1:16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92"/>
        <v>100</v>
      </c>
      <c r="P2973">
        <f t="shared" si="93"/>
        <v>74.53</v>
      </c>
    </row>
    <row r="2974" spans="1:16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92"/>
        <v>105</v>
      </c>
      <c r="P2974">
        <f t="shared" si="93"/>
        <v>123.94</v>
      </c>
    </row>
    <row r="2975" spans="1:16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92"/>
        <v>175</v>
      </c>
      <c r="P2975">
        <f t="shared" si="93"/>
        <v>264.85000000000002</v>
      </c>
    </row>
    <row r="2976" spans="1:16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92"/>
        <v>102</v>
      </c>
      <c r="P2976">
        <f t="shared" si="93"/>
        <v>58.62</v>
      </c>
    </row>
    <row r="2977" spans="1:16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92"/>
        <v>100</v>
      </c>
      <c r="P2977">
        <f t="shared" si="93"/>
        <v>70.88</v>
      </c>
    </row>
    <row r="2978" spans="1:16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92"/>
        <v>171</v>
      </c>
      <c r="P2978">
        <f t="shared" si="93"/>
        <v>8.57</v>
      </c>
    </row>
    <row r="2979" spans="1:16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92"/>
        <v>114</v>
      </c>
      <c r="P2979">
        <f t="shared" si="93"/>
        <v>113.57</v>
      </c>
    </row>
    <row r="2980" spans="1:16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92"/>
        <v>129</v>
      </c>
      <c r="P2980">
        <f t="shared" si="93"/>
        <v>60.69</v>
      </c>
    </row>
    <row r="2981" spans="1:16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92"/>
        <v>101</v>
      </c>
      <c r="P2981">
        <f t="shared" si="93"/>
        <v>110.22</v>
      </c>
    </row>
    <row r="2982" spans="1:16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92"/>
        <v>109</v>
      </c>
      <c r="P2982">
        <f t="shared" si="93"/>
        <v>136.46</v>
      </c>
    </row>
    <row r="2983" spans="1:16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92"/>
        <v>129</v>
      </c>
      <c r="P2983">
        <f t="shared" si="93"/>
        <v>53.16</v>
      </c>
    </row>
    <row r="2984" spans="1:16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92"/>
        <v>102</v>
      </c>
      <c r="P2984">
        <f t="shared" si="93"/>
        <v>86.49</v>
      </c>
    </row>
    <row r="2985" spans="1:16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92"/>
        <v>147</v>
      </c>
      <c r="P2985">
        <f t="shared" si="93"/>
        <v>155.24</v>
      </c>
    </row>
    <row r="2986" spans="1:16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92"/>
        <v>100</v>
      </c>
      <c r="P2986">
        <f t="shared" si="93"/>
        <v>115.08</v>
      </c>
    </row>
    <row r="2987" spans="1:16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92"/>
        <v>122</v>
      </c>
      <c r="P2987">
        <f t="shared" si="93"/>
        <v>109.59</v>
      </c>
    </row>
    <row r="2988" spans="1:16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92"/>
        <v>106</v>
      </c>
      <c r="P2988">
        <f t="shared" si="93"/>
        <v>45.21</v>
      </c>
    </row>
    <row r="2989" spans="1:16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92"/>
        <v>110</v>
      </c>
      <c r="P2989">
        <f t="shared" si="93"/>
        <v>104.15</v>
      </c>
    </row>
    <row r="2990" spans="1:16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92"/>
        <v>100</v>
      </c>
      <c r="P2990">
        <f t="shared" si="93"/>
        <v>35.71</v>
      </c>
    </row>
    <row r="2991" spans="1:16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92"/>
        <v>177</v>
      </c>
      <c r="P2991">
        <f t="shared" si="93"/>
        <v>97</v>
      </c>
    </row>
    <row r="2992" spans="1:16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92"/>
        <v>100</v>
      </c>
      <c r="P2992">
        <f t="shared" si="93"/>
        <v>370.37</v>
      </c>
    </row>
    <row r="2993" spans="1:16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92"/>
        <v>103</v>
      </c>
      <c r="P2993">
        <f t="shared" si="93"/>
        <v>94.41</v>
      </c>
    </row>
    <row r="2994" spans="1:16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92"/>
        <v>105</v>
      </c>
      <c r="P2994">
        <f t="shared" si="93"/>
        <v>48.98</v>
      </c>
    </row>
    <row r="2995" spans="1:16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92"/>
        <v>100</v>
      </c>
      <c r="P2995">
        <f t="shared" si="93"/>
        <v>45.59</v>
      </c>
    </row>
    <row r="2996" spans="1:16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92"/>
        <v>458</v>
      </c>
      <c r="P2996">
        <f t="shared" si="93"/>
        <v>23.28</v>
      </c>
    </row>
    <row r="2997" spans="1:16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92"/>
        <v>105</v>
      </c>
      <c r="P2997">
        <f t="shared" si="93"/>
        <v>63.23</v>
      </c>
    </row>
    <row r="2998" spans="1:16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92"/>
        <v>172</v>
      </c>
      <c r="P2998">
        <f t="shared" si="93"/>
        <v>153.52000000000001</v>
      </c>
    </row>
    <row r="2999" spans="1:16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92"/>
        <v>104</v>
      </c>
      <c r="P2999">
        <f t="shared" si="93"/>
        <v>90.2</v>
      </c>
    </row>
    <row r="3000" spans="1:16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92"/>
        <v>103</v>
      </c>
      <c r="P3000">
        <f t="shared" si="93"/>
        <v>118.97</v>
      </c>
    </row>
    <row r="3001" spans="1:16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92"/>
        <v>119</v>
      </c>
      <c r="P3001">
        <f t="shared" si="93"/>
        <v>80.25</v>
      </c>
    </row>
    <row r="3002" spans="1:16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92"/>
        <v>100</v>
      </c>
      <c r="P3002">
        <f t="shared" si="93"/>
        <v>62.5</v>
      </c>
    </row>
    <row r="3003" spans="1:16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92"/>
        <v>319</v>
      </c>
      <c r="P3003">
        <f t="shared" si="93"/>
        <v>131.38</v>
      </c>
    </row>
    <row r="3004" spans="1:16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92"/>
        <v>109</v>
      </c>
      <c r="P3004">
        <f t="shared" si="93"/>
        <v>73.03</v>
      </c>
    </row>
    <row r="3005" spans="1:16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92"/>
        <v>101</v>
      </c>
      <c r="P3005">
        <f t="shared" si="93"/>
        <v>178.53</v>
      </c>
    </row>
    <row r="3006" spans="1:16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92"/>
        <v>113</v>
      </c>
      <c r="P3006">
        <f t="shared" si="93"/>
        <v>162.91</v>
      </c>
    </row>
    <row r="3007" spans="1:16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92"/>
        <v>120</v>
      </c>
      <c r="P3007">
        <f t="shared" si="93"/>
        <v>108.24</v>
      </c>
    </row>
    <row r="3008" spans="1:16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92"/>
        <v>108</v>
      </c>
      <c r="P3008">
        <f t="shared" si="93"/>
        <v>88.87</v>
      </c>
    </row>
    <row r="3009" spans="1:16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92"/>
        <v>180</v>
      </c>
      <c r="P3009">
        <f t="shared" si="93"/>
        <v>54</v>
      </c>
    </row>
    <row r="3010" spans="1:16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92"/>
        <v>101</v>
      </c>
      <c r="P3010">
        <f t="shared" si="93"/>
        <v>116.73</v>
      </c>
    </row>
    <row r="3011" spans="1:16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94">ROUND(E3011/D3011*100,0)</f>
        <v>120</v>
      </c>
      <c r="P3011">
        <f t="shared" ref="P3011:P3074" si="95">IFERROR(ROUND(E3011/L3011,2),0)</f>
        <v>233.9</v>
      </c>
    </row>
    <row r="3012" spans="1:16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94"/>
        <v>158</v>
      </c>
      <c r="P3012">
        <f t="shared" si="95"/>
        <v>158</v>
      </c>
    </row>
    <row r="3013" spans="1:16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94"/>
        <v>124</v>
      </c>
      <c r="P3013">
        <f t="shared" si="95"/>
        <v>14.84</v>
      </c>
    </row>
    <row r="3014" spans="1:16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94"/>
        <v>117</v>
      </c>
      <c r="P3014">
        <f t="shared" si="95"/>
        <v>85.18</v>
      </c>
    </row>
    <row r="3015" spans="1:16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94"/>
        <v>157</v>
      </c>
      <c r="P3015">
        <f t="shared" si="95"/>
        <v>146.69</v>
      </c>
    </row>
    <row r="3016" spans="1:16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94"/>
        <v>113</v>
      </c>
      <c r="P3016">
        <f t="shared" si="95"/>
        <v>50.76</v>
      </c>
    </row>
    <row r="3017" spans="1:16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94"/>
        <v>103</v>
      </c>
      <c r="P3017">
        <f t="shared" si="95"/>
        <v>87.7</v>
      </c>
    </row>
    <row r="3018" spans="1:16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94"/>
        <v>103</v>
      </c>
      <c r="P3018">
        <f t="shared" si="95"/>
        <v>242.28</v>
      </c>
    </row>
    <row r="3019" spans="1:16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94"/>
        <v>106</v>
      </c>
      <c r="P3019">
        <f t="shared" si="95"/>
        <v>146.44999999999999</v>
      </c>
    </row>
    <row r="3020" spans="1:16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94"/>
        <v>101</v>
      </c>
      <c r="P3020">
        <f t="shared" si="95"/>
        <v>103.17</v>
      </c>
    </row>
    <row r="3021" spans="1:16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94"/>
        <v>121</v>
      </c>
      <c r="P3021">
        <f t="shared" si="95"/>
        <v>80.459999999999994</v>
      </c>
    </row>
    <row r="3022" spans="1:16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94"/>
        <v>101</v>
      </c>
      <c r="P3022">
        <f t="shared" si="95"/>
        <v>234.67</v>
      </c>
    </row>
    <row r="3023" spans="1:16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94"/>
        <v>116</v>
      </c>
      <c r="P3023">
        <f t="shared" si="95"/>
        <v>50.69</v>
      </c>
    </row>
    <row r="3024" spans="1:16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94"/>
        <v>101</v>
      </c>
      <c r="P3024">
        <f t="shared" si="95"/>
        <v>162.71</v>
      </c>
    </row>
    <row r="3025" spans="1:16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94"/>
        <v>103</v>
      </c>
      <c r="P3025">
        <f t="shared" si="95"/>
        <v>120.17</v>
      </c>
    </row>
    <row r="3026" spans="1:16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94"/>
        <v>246</v>
      </c>
      <c r="P3026">
        <f t="shared" si="95"/>
        <v>67.7</v>
      </c>
    </row>
    <row r="3027" spans="1:16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94"/>
        <v>302</v>
      </c>
      <c r="P3027">
        <f t="shared" si="95"/>
        <v>52.1</v>
      </c>
    </row>
    <row r="3028" spans="1:16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94"/>
        <v>143</v>
      </c>
      <c r="P3028">
        <f t="shared" si="95"/>
        <v>51.6</v>
      </c>
    </row>
    <row r="3029" spans="1:16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94"/>
        <v>131</v>
      </c>
      <c r="P3029">
        <f t="shared" si="95"/>
        <v>164.3</v>
      </c>
    </row>
    <row r="3030" spans="1:16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94"/>
        <v>168</v>
      </c>
      <c r="P3030">
        <f t="shared" si="95"/>
        <v>84.86</v>
      </c>
    </row>
    <row r="3031" spans="1:16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94"/>
        <v>110</v>
      </c>
      <c r="P3031">
        <f t="shared" si="95"/>
        <v>94.55</v>
      </c>
    </row>
    <row r="3032" spans="1:16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94"/>
        <v>107</v>
      </c>
      <c r="P3032">
        <f t="shared" si="95"/>
        <v>45.54</v>
      </c>
    </row>
    <row r="3033" spans="1:16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94"/>
        <v>100</v>
      </c>
      <c r="P3033">
        <f t="shared" si="95"/>
        <v>51.72</v>
      </c>
    </row>
    <row r="3034" spans="1:16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94"/>
        <v>127</v>
      </c>
      <c r="P3034">
        <f t="shared" si="95"/>
        <v>50.88</v>
      </c>
    </row>
    <row r="3035" spans="1:16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94"/>
        <v>147</v>
      </c>
      <c r="P3035">
        <f t="shared" si="95"/>
        <v>191.13</v>
      </c>
    </row>
    <row r="3036" spans="1:16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94"/>
        <v>113</v>
      </c>
      <c r="P3036">
        <f t="shared" si="95"/>
        <v>89.31</v>
      </c>
    </row>
    <row r="3037" spans="1:16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94"/>
        <v>109</v>
      </c>
      <c r="P3037">
        <f t="shared" si="95"/>
        <v>88.59</v>
      </c>
    </row>
    <row r="3038" spans="1:16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94"/>
        <v>127</v>
      </c>
      <c r="P3038">
        <f t="shared" si="95"/>
        <v>96.3</v>
      </c>
    </row>
    <row r="3039" spans="1:16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94"/>
        <v>213</v>
      </c>
      <c r="P3039">
        <f t="shared" si="95"/>
        <v>33.31</v>
      </c>
    </row>
    <row r="3040" spans="1:16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94"/>
        <v>101</v>
      </c>
      <c r="P3040">
        <f t="shared" si="95"/>
        <v>37.22</v>
      </c>
    </row>
    <row r="3041" spans="1:16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94"/>
        <v>109</v>
      </c>
      <c r="P3041">
        <f t="shared" si="95"/>
        <v>92.13</v>
      </c>
    </row>
    <row r="3042" spans="1:16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94"/>
        <v>108</v>
      </c>
      <c r="P3042">
        <f t="shared" si="95"/>
        <v>76.790000000000006</v>
      </c>
    </row>
    <row r="3043" spans="1:16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94"/>
        <v>110</v>
      </c>
      <c r="P3043">
        <f t="shared" si="95"/>
        <v>96.53</v>
      </c>
    </row>
    <row r="3044" spans="1:16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94"/>
        <v>128</v>
      </c>
      <c r="P3044">
        <f t="shared" si="95"/>
        <v>51.89</v>
      </c>
    </row>
    <row r="3045" spans="1:16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94"/>
        <v>110</v>
      </c>
      <c r="P3045">
        <f t="shared" si="95"/>
        <v>128.91</v>
      </c>
    </row>
    <row r="3046" spans="1:16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94"/>
        <v>109</v>
      </c>
      <c r="P3046">
        <f t="shared" si="95"/>
        <v>84.11</v>
      </c>
    </row>
    <row r="3047" spans="1:16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94"/>
        <v>133</v>
      </c>
      <c r="P3047">
        <f t="shared" si="95"/>
        <v>82.94</v>
      </c>
    </row>
    <row r="3048" spans="1:16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94"/>
        <v>191</v>
      </c>
      <c r="P3048">
        <f t="shared" si="95"/>
        <v>259.95</v>
      </c>
    </row>
    <row r="3049" spans="1:16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94"/>
        <v>149</v>
      </c>
      <c r="P3049">
        <f t="shared" si="95"/>
        <v>37.25</v>
      </c>
    </row>
    <row r="3050" spans="1:16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94"/>
        <v>166</v>
      </c>
      <c r="P3050">
        <f t="shared" si="95"/>
        <v>177.02</v>
      </c>
    </row>
    <row r="3051" spans="1:16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94"/>
        <v>107</v>
      </c>
      <c r="P3051">
        <f t="shared" si="95"/>
        <v>74.069999999999993</v>
      </c>
    </row>
    <row r="3052" spans="1:16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94"/>
        <v>106</v>
      </c>
      <c r="P3052">
        <f t="shared" si="95"/>
        <v>70.67</v>
      </c>
    </row>
    <row r="3053" spans="1:16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94"/>
        <v>24</v>
      </c>
      <c r="P3053">
        <f t="shared" si="95"/>
        <v>23.63</v>
      </c>
    </row>
    <row r="3054" spans="1:16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94"/>
        <v>0</v>
      </c>
      <c r="P3054">
        <f t="shared" si="95"/>
        <v>37.5</v>
      </c>
    </row>
    <row r="3055" spans="1:16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94"/>
        <v>0</v>
      </c>
      <c r="P3055">
        <f t="shared" si="95"/>
        <v>13.33</v>
      </c>
    </row>
    <row r="3056" spans="1:16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94"/>
        <v>0</v>
      </c>
      <c r="P3056">
        <f t="shared" si="95"/>
        <v>0</v>
      </c>
    </row>
    <row r="3057" spans="1:16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94"/>
        <v>0</v>
      </c>
      <c r="P3057">
        <f t="shared" si="95"/>
        <v>1</v>
      </c>
    </row>
    <row r="3058" spans="1:16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94"/>
        <v>0</v>
      </c>
      <c r="P3058">
        <f t="shared" si="95"/>
        <v>0</v>
      </c>
    </row>
    <row r="3059" spans="1:16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94"/>
        <v>0</v>
      </c>
      <c r="P3059">
        <f t="shared" si="95"/>
        <v>0</v>
      </c>
    </row>
    <row r="3060" spans="1:16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94"/>
        <v>0</v>
      </c>
      <c r="P3060">
        <f t="shared" si="95"/>
        <v>1</v>
      </c>
    </row>
    <row r="3061" spans="1:16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94"/>
        <v>3</v>
      </c>
      <c r="P3061">
        <f t="shared" si="95"/>
        <v>41</v>
      </c>
    </row>
    <row r="3062" spans="1:16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94"/>
        <v>0</v>
      </c>
      <c r="P3062">
        <f t="shared" si="95"/>
        <v>55.83</v>
      </c>
    </row>
    <row r="3063" spans="1:16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94"/>
        <v>0</v>
      </c>
      <c r="P3063">
        <f t="shared" si="95"/>
        <v>0</v>
      </c>
    </row>
    <row r="3064" spans="1:16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94"/>
        <v>67</v>
      </c>
      <c r="P3064">
        <f t="shared" si="95"/>
        <v>99.76</v>
      </c>
    </row>
    <row r="3065" spans="1:16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94"/>
        <v>20</v>
      </c>
      <c r="P3065">
        <f t="shared" si="95"/>
        <v>25.52</v>
      </c>
    </row>
    <row r="3066" spans="1:16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94"/>
        <v>11</v>
      </c>
      <c r="P3066">
        <f t="shared" si="95"/>
        <v>117.65</v>
      </c>
    </row>
    <row r="3067" spans="1:16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94"/>
        <v>0</v>
      </c>
      <c r="P3067">
        <f t="shared" si="95"/>
        <v>5</v>
      </c>
    </row>
    <row r="3068" spans="1:16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94"/>
        <v>12</v>
      </c>
      <c r="P3068">
        <f t="shared" si="95"/>
        <v>2796.67</v>
      </c>
    </row>
    <row r="3069" spans="1:16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94"/>
        <v>3</v>
      </c>
      <c r="P3069">
        <f t="shared" si="95"/>
        <v>200</v>
      </c>
    </row>
    <row r="3070" spans="1:16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94"/>
        <v>0</v>
      </c>
      <c r="P3070">
        <f t="shared" si="95"/>
        <v>87.5</v>
      </c>
    </row>
    <row r="3071" spans="1:16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94"/>
        <v>14</v>
      </c>
      <c r="P3071">
        <f t="shared" si="95"/>
        <v>20.14</v>
      </c>
    </row>
    <row r="3072" spans="1:16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94"/>
        <v>3</v>
      </c>
      <c r="P3072">
        <f t="shared" si="95"/>
        <v>20.88</v>
      </c>
    </row>
    <row r="3073" spans="1:16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94"/>
        <v>60</v>
      </c>
      <c r="P3073">
        <f t="shared" si="95"/>
        <v>61.31</v>
      </c>
    </row>
    <row r="3074" spans="1:16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94"/>
        <v>0</v>
      </c>
      <c r="P3074">
        <f t="shared" si="95"/>
        <v>1</v>
      </c>
    </row>
    <row r="3075" spans="1:16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96">ROUND(E3075/D3075*100,0)</f>
        <v>0</v>
      </c>
      <c r="P3075">
        <f t="shared" ref="P3075:P3138" si="97">IFERROR(ROUND(E3075/L3075,2),0)</f>
        <v>92.14</v>
      </c>
    </row>
    <row r="3076" spans="1:16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96"/>
        <v>0</v>
      </c>
      <c r="P3076">
        <f t="shared" si="97"/>
        <v>7.33</v>
      </c>
    </row>
    <row r="3077" spans="1:16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96"/>
        <v>9</v>
      </c>
      <c r="P3077">
        <f t="shared" si="97"/>
        <v>64.8</v>
      </c>
    </row>
    <row r="3078" spans="1:16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96"/>
        <v>15</v>
      </c>
      <c r="P3078">
        <f t="shared" si="97"/>
        <v>30.12</v>
      </c>
    </row>
    <row r="3079" spans="1:16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96"/>
        <v>0</v>
      </c>
      <c r="P3079">
        <f t="shared" si="97"/>
        <v>52.5</v>
      </c>
    </row>
    <row r="3080" spans="1:16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96"/>
        <v>0</v>
      </c>
      <c r="P3080">
        <f t="shared" si="97"/>
        <v>23.67</v>
      </c>
    </row>
    <row r="3081" spans="1:16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96"/>
        <v>1</v>
      </c>
      <c r="P3081">
        <f t="shared" si="97"/>
        <v>415.78</v>
      </c>
    </row>
    <row r="3082" spans="1:16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96"/>
        <v>0</v>
      </c>
      <c r="P3082">
        <f t="shared" si="97"/>
        <v>53.71</v>
      </c>
    </row>
    <row r="3083" spans="1:16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96"/>
        <v>0</v>
      </c>
      <c r="P3083">
        <f t="shared" si="97"/>
        <v>420.6</v>
      </c>
    </row>
    <row r="3084" spans="1:16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96"/>
        <v>0</v>
      </c>
      <c r="P3084">
        <f t="shared" si="97"/>
        <v>0</v>
      </c>
    </row>
    <row r="3085" spans="1:16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96"/>
        <v>0</v>
      </c>
      <c r="P3085">
        <f t="shared" si="97"/>
        <v>18.670000000000002</v>
      </c>
    </row>
    <row r="3086" spans="1:16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96"/>
        <v>12</v>
      </c>
      <c r="P3086">
        <f t="shared" si="97"/>
        <v>78.33</v>
      </c>
    </row>
    <row r="3087" spans="1:16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96"/>
        <v>2</v>
      </c>
      <c r="P3087">
        <f t="shared" si="97"/>
        <v>67.78</v>
      </c>
    </row>
    <row r="3088" spans="1:16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96"/>
        <v>0</v>
      </c>
      <c r="P3088">
        <f t="shared" si="97"/>
        <v>16.670000000000002</v>
      </c>
    </row>
    <row r="3089" spans="1:16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96"/>
        <v>1</v>
      </c>
      <c r="P3089">
        <f t="shared" si="97"/>
        <v>62.5</v>
      </c>
    </row>
    <row r="3090" spans="1:16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96"/>
        <v>0</v>
      </c>
      <c r="P3090">
        <f t="shared" si="97"/>
        <v>42</v>
      </c>
    </row>
    <row r="3091" spans="1:16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96"/>
        <v>23</v>
      </c>
      <c r="P3091">
        <f t="shared" si="97"/>
        <v>130.09</v>
      </c>
    </row>
    <row r="3092" spans="1:16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96"/>
        <v>5</v>
      </c>
      <c r="P3092">
        <f t="shared" si="97"/>
        <v>1270.22</v>
      </c>
    </row>
    <row r="3093" spans="1:16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96"/>
        <v>16</v>
      </c>
      <c r="P3093">
        <f t="shared" si="97"/>
        <v>88.44</v>
      </c>
    </row>
    <row r="3094" spans="1:16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96"/>
        <v>1</v>
      </c>
      <c r="P3094">
        <f t="shared" si="97"/>
        <v>56.34</v>
      </c>
    </row>
    <row r="3095" spans="1:16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96"/>
        <v>23</v>
      </c>
      <c r="P3095">
        <f t="shared" si="97"/>
        <v>53.53</v>
      </c>
    </row>
    <row r="3096" spans="1:16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96"/>
        <v>0</v>
      </c>
      <c r="P3096">
        <f t="shared" si="97"/>
        <v>25</v>
      </c>
    </row>
    <row r="3097" spans="1:16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96"/>
        <v>0</v>
      </c>
      <c r="P3097">
        <f t="shared" si="97"/>
        <v>50</v>
      </c>
    </row>
    <row r="3098" spans="1:16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96"/>
        <v>4</v>
      </c>
      <c r="P3098">
        <f t="shared" si="97"/>
        <v>56.79</v>
      </c>
    </row>
    <row r="3099" spans="1:16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96"/>
        <v>17</v>
      </c>
      <c r="P3099">
        <f t="shared" si="97"/>
        <v>40.83</v>
      </c>
    </row>
    <row r="3100" spans="1:16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96"/>
        <v>4</v>
      </c>
      <c r="P3100">
        <f t="shared" si="97"/>
        <v>65.11</v>
      </c>
    </row>
    <row r="3101" spans="1:16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96"/>
        <v>14</v>
      </c>
      <c r="P3101">
        <f t="shared" si="97"/>
        <v>55.6</v>
      </c>
    </row>
    <row r="3102" spans="1:16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96"/>
        <v>15</v>
      </c>
      <c r="P3102">
        <f t="shared" si="97"/>
        <v>140.54</v>
      </c>
    </row>
    <row r="3103" spans="1:16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96"/>
        <v>12</v>
      </c>
      <c r="P3103">
        <f t="shared" si="97"/>
        <v>25</v>
      </c>
    </row>
    <row r="3104" spans="1:16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96"/>
        <v>39</v>
      </c>
      <c r="P3104">
        <f t="shared" si="97"/>
        <v>69.53</v>
      </c>
    </row>
    <row r="3105" spans="1:16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96"/>
        <v>0</v>
      </c>
      <c r="P3105">
        <f t="shared" si="97"/>
        <v>5.5</v>
      </c>
    </row>
    <row r="3106" spans="1:16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96"/>
        <v>30</v>
      </c>
      <c r="P3106">
        <f t="shared" si="97"/>
        <v>237</v>
      </c>
    </row>
    <row r="3107" spans="1:16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96"/>
        <v>42</v>
      </c>
      <c r="P3107">
        <f t="shared" si="97"/>
        <v>79.87</v>
      </c>
    </row>
    <row r="3108" spans="1:16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96"/>
        <v>4</v>
      </c>
      <c r="P3108">
        <f t="shared" si="97"/>
        <v>10.25</v>
      </c>
    </row>
    <row r="3109" spans="1:16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96"/>
        <v>20</v>
      </c>
      <c r="P3109">
        <f t="shared" si="97"/>
        <v>272.58999999999997</v>
      </c>
    </row>
    <row r="3110" spans="1:16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96"/>
        <v>0</v>
      </c>
      <c r="P3110">
        <f t="shared" si="97"/>
        <v>13</v>
      </c>
    </row>
    <row r="3111" spans="1:16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96"/>
        <v>25</v>
      </c>
      <c r="P3111">
        <f t="shared" si="97"/>
        <v>58.18</v>
      </c>
    </row>
    <row r="3112" spans="1:16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96"/>
        <v>0</v>
      </c>
      <c r="P3112">
        <f t="shared" si="97"/>
        <v>10</v>
      </c>
    </row>
    <row r="3113" spans="1:16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96"/>
        <v>27</v>
      </c>
      <c r="P3113">
        <f t="shared" si="97"/>
        <v>70.11</v>
      </c>
    </row>
    <row r="3114" spans="1:16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96"/>
        <v>5</v>
      </c>
      <c r="P3114">
        <f t="shared" si="97"/>
        <v>57.89</v>
      </c>
    </row>
    <row r="3115" spans="1:16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96"/>
        <v>4</v>
      </c>
      <c r="P3115">
        <f t="shared" si="97"/>
        <v>125.27</v>
      </c>
    </row>
    <row r="3116" spans="1:16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96"/>
        <v>0</v>
      </c>
      <c r="P3116">
        <f t="shared" si="97"/>
        <v>0</v>
      </c>
    </row>
    <row r="3117" spans="1:16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96"/>
        <v>3</v>
      </c>
      <c r="P3117">
        <f t="shared" si="97"/>
        <v>300</v>
      </c>
    </row>
    <row r="3118" spans="1:16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96"/>
        <v>57</v>
      </c>
      <c r="P3118">
        <f t="shared" si="97"/>
        <v>43</v>
      </c>
    </row>
    <row r="3119" spans="1:16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96"/>
        <v>0</v>
      </c>
      <c r="P3119">
        <f t="shared" si="97"/>
        <v>1</v>
      </c>
    </row>
    <row r="3120" spans="1:16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96"/>
        <v>0</v>
      </c>
      <c r="P3120">
        <f t="shared" si="97"/>
        <v>775</v>
      </c>
    </row>
    <row r="3121" spans="1:16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96"/>
        <v>0</v>
      </c>
      <c r="P3121">
        <f t="shared" si="97"/>
        <v>5</v>
      </c>
    </row>
    <row r="3122" spans="1:16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96"/>
        <v>0</v>
      </c>
      <c r="P3122">
        <f t="shared" si="97"/>
        <v>12.8</v>
      </c>
    </row>
    <row r="3123" spans="1:16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96"/>
        <v>1</v>
      </c>
      <c r="P3123">
        <f t="shared" si="97"/>
        <v>10</v>
      </c>
    </row>
    <row r="3124" spans="1:16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96"/>
        <v>58</v>
      </c>
      <c r="P3124">
        <f t="shared" si="97"/>
        <v>58</v>
      </c>
    </row>
    <row r="3125" spans="1:16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96"/>
        <v>68</v>
      </c>
      <c r="P3125">
        <f t="shared" si="97"/>
        <v>244.8</v>
      </c>
    </row>
    <row r="3126" spans="1:16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96"/>
        <v>0</v>
      </c>
      <c r="P3126">
        <f t="shared" si="97"/>
        <v>6.5</v>
      </c>
    </row>
    <row r="3127" spans="1:16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96"/>
        <v>0</v>
      </c>
      <c r="P3127">
        <f t="shared" si="97"/>
        <v>0</v>
      </c>
    </row>
    <row r="3128" spans="1:16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96"/>
        <v>4</v>
      </c>
      <c r="P3128">
        <f t="shared" si="97"/>
        <v>61.18</v>
      </c>
    </row>
    <row r="3129" spans="1:16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96"/>
        <v>0</v>
      </c>
      <c r="P3129">
        <f t="shared" si="97"/>
        <v>0</v>
      </c>
    </row>
    <row r="3130" spans="1:16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96"/>
        <v>109</v>
      </c>
      <c r="P3130">
        <f t="shared" si="97"/>
        <v>139.24</v>
      </c>
    </row>
    <row r="3131" spans="1:16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96"/>
        <v>1</v>
      </c>
      <c r="P3131">
        <f t="shared" si="97"/>
        <v>10</v>
      </c>
    </row>
    <row r="3132" spans="1:16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96"/>
        <v>4</v>
      </c>
      <c r="P3132">
        <f t="shared" si="97"/>
        <v>93.75</v>
      </c>
    </row>
    <row r="3133" spans="1:16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96"/>
        <v>16</v>
      </c>
      <c r="P3133">
        <f t="shared" si="97"/>
        <v>53.75</v>
      </c>
    </row>
    <row r="3134" spans="1:16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96"/>
        <v>0</v>
      </c>
      <c r="P3134">
        <f t="shared" si="97"/>
        <v>10</v>
      </c>
    </row>
    <row r="3135" spans="1:16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96"/>
        <v>108</v>
      </c>
      <c r="P3135">
        <f t="shared" si="97"/>
        <v>33.75</v>
      </c>
    </row>
    <row r="3136" spans="1:16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96"/>
        <v>23</v>
      </c>
      <c r="P3136">
        <f t="shared" si="97"/>
        <v>18.75</v>
      </c>
    </row>
    <row r="3137" spans="1:16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96"/>
        <v>21</v>
      </c>
      <c r="P3137">
        <f t="shared" si="97"/>
        <v>23.14</v>
      </c>
    </row>
    <row r="3138" spans="1:16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96"/>
        <v>128</v>
      </c>
      <c r="P3138">
        <f t="shared" si="97"/>
        <v>29.05</v>
      </c>
    </row>
    <row r="3139" spans="1:16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98">ROUND(E3139/D3139*100,0)</f>
        <v>3</v>
      </c>
      <c r="P3139">
        <f t="shared" ref="P3139:P3202" si="99">IFERROR(ROUND(E3139/L3139,2),0)</f>
        <v>50</v>
      </c>
    </row>
    <row r="3140" spans="1:16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98"/>
        <v>0</v>
      </c>
      <c r="P3140">
        <f t="shared" si="99"/>
        <v>0</v>
      </c>
    </row>
    <row r="3141" spans="1:16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98"/>
        <v>5</v>
      </c>
      <c r="P3141">
        <f t="shared" si="99"/>
        <v>450</v>
      </c>
    </row>
    <row r="3142" spans="1:16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98"/>
        <v>1</v>
      </c>
      <c r="P3142">
        <f t="shared" si="99"/>
        <v>24</v>
      </c>
    </row>
    <row r="3143" spans="1:16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98"/>
        <v>52</v>
      </c>
      <c r="P3143">
        <f t="shared" si="99"/>
        <v>32.25</v>
      </c>
    </row>
    <row r="3144" spans="1:16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98"/>
        <v>2</v>
      </c>
      <c r="P3144">
        <f t="shared" si="99"/>
        <v>15</v>
      </c>
    </row>
    <row r="3145" spans="1:16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98"/>
        <v>0</v>
      </c>
      <c r="P3145">
        <f t="shared" si="99"/>
        <v>0</v>
      </c>
    </row>
    <row r="3146" spans="1:16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98"/>
        <v>75</v>
      </c>
      <c r="P3146">
        <f t="shared" si="99"/>
        <v>251.33</v>
      </c>
    </row>
    <row r="3147" spans="1:16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98"/>
        <v>0</v>
      </c>
      <c r="P3147">
        <f t="shared" si="99"/>
        <v>0</v>
      </c>
    </row>
    <row r="3148" spans="1:16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98"/>
        <v>11</v>
      </c>
      <c r="P3148">
        <f t="shared" si="99"/>
        <v>437.5</v>
      </c>
    </row>
    <row r="3149" spans="1:16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98"/>
        <v>118</v>
      </c>
      <c r="P3149">
        <f t="shared" si="99"/>
        <v>110.35</v>
      </c>
    </row>
    <row r="3150" spans="1:16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98"/>
        <v>131</v>
      </c>
      <c r="P3150">
        <f t="shared" si="99"/>
        <v>41.42</v>
      </c>
    </row>
    <row r="3151" spans="1:16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98"/>
        <v>104</v>
      </c>
      <c r="P3151">
        <f t="shared" si="99"/>
        <v>52</v>
      </c>
    </row>
    <row r="3152" spans="1:16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98"/>
        <v>101</v>
      </c>
      <c r="P3152">
        <f t="shared" si="99"/>
        <v>33.99</v>
      </c>
    </row>
    <row r="3153" spans="1:16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98"/>
        <v>100</v>
      </c>
      <c r="P3153">
        <f t="shared" si="99"/>
        <v>103.35</v>
      </c>
    </row>
    <row r="3154" spans="1:16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98"/>
        <v>106</v>
      </c>
      <c r="P3154">
        <f t="shared" si="99"/>
        <v>34.79</v>
      </c>
    </row>
    <row r="3155" spans="1:16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98"/>
        <v>336</v>
      </c>
      <c r="P3155">
        <f t="shared" si="99"/>
        <v>41.77</v>
      </c>
    </row>
    <row r="3156" spans="1:16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98"/>
        <v>113</v>
      </c>
      <c r="P3156">
        <f t="shared" si="99"/>
        <v>64.27</v>
      </c>
    </row>
    <row r="3157" spans="1:16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98"/>
        <v>189</v>
      </c>
      <c r="P3157">
        <f t="shared" si="99"/>
        <v>31.21</v>
      </c>
    </row>
    <row r="3158" spans="1:16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98"/>
        <v>102</v>
      </c>
      <c r="P3158">
        <f t="shared" si="99"/>
        <v>62.92</v>
      </c>
    </row>
    <row r="3159" spans="1:16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98"/>
        <v>101</v>
      </c>
      <c r="P3159">
        <f t="shared" si="99"/>
        <v>98.54</v>
      </c>
    </row>
    <row r="3160" spans="1:16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98"/>
        <v>114</v>
      </c>
      <c r="P3160">
        <f t="shared" si="99"/>
        <v>82.61</v>
      </c>
    </row>
    <row r="3161" spans="1:16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98"/>
        <v>133</v>
      </c>
      <c r="P3161">
        <f t="shared" si="99"/>
        <v>38.5</v>
      </c>
    </row>
    <row r="3162" spans="1:16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98"/>
        <v>102</v>
      </c>
      <c r="P3162">
        <f t="shared" si="99"/>
        <v>80.16</v>
      </c>
    </row>
    <row r="3163" spans="1:16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98"/>
        <v>105</v>
      </c>
      <c r="P3163">
        <f t="shared" si="99"/>
        <v>28.41</v>
      </c>
    </row>
    <row r="3164" spans="1:16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98"/>
        <v>127</v>
      </c>
      <c r="P3164">
        <f t="shared" si="99"/>
        <v>80.73</v>
      </c>
    </row>
    <row r="3165" spans="1:16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98"/>
        <v>111</v>
      </c>
      <c r="P3165">
        <f t="shared" si="99"/>
        <v>200.69</v>
      </c>
    </row>
    <row r="3166" spans="1:16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98"/>
        <v>107</v>
      </c>
      <c r="P3166">
        <f t="shared" si="99"/>
        <v>37.590000000000003</v>
      </c>
    </row>
    <row r="3167" spans="1:16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98"/>
        <v>163</v>
      </c>
      <c r="P3167">
        <f t="shared" si="99"/>
        <v>58.1</v>
      </c>
    </row>
    <row r="3168" spans="1:16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98"/>
        <v>160</v>
      </c>
      <c r="P3168">
        <f t="shared" si="99"/>
        <v>60.3</v>
      </c>
    </row>
    <row r="3169" spans="1:16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98"/>
        <v>116</v>
      </c>
      <c r="P3169">
        <f t="shared" si="99"/>
        <v>63.36</v>
      </c>
    </row>
    <row r="3170" spans="1:16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98"/>
        <v>124</v>
      </c>
      <c r="P3170">
        <f t="shared" si="99"/>
        <v>50.9</v>
      </c>
    </row>
    <row r="3171" spans="1:16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98"/>
        <v>103</v>
      </c>
      <c r="P3171">
        <f t="shared" si="99"/>
        <v>100.5</v>
      </c>
    </row>
    <row r="3172" spans="1:16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98"/>
        <v>112</v>
      </c>
      <c r="P3172">
        <f t="shared" si="99"/>
        <v>31.62</v>
      </c>
    </row>
    <row r="3173" spans="1:16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98"/>
        <v>109</v>
      </c>
      <c r="P3173">
        <f t="shared" si="99"/>
        <v>65.099999999999994</v>
      </c>
    </row>
    <row r="3174" spans="1:16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98"/>
        <v>115</v>
      </c>
      <c r="P3174">
        <f t="shared" si="99"/>
        <v>79.31</v>
      </c>
    </row>
    <row r="3175" spans="1:16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98"/>
        <v>103</v>
      </c>
      <c r="P3175">
        <f t="shared" si="99"/>
        <v>139.19</v>
      </c>
    </row>
    <row r="3176" spans="1:16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98"/>
        <v>101</v>
      </c>
      <c r="P3176">
        <f t="shared" si="99"/>
        <v>131.91</v>
      </c>
    </row>
    <row r="3177" spans="1:16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98"/>
        <v>110</v>
      </c>
      <c r="P3177">
        <f t="shared" si="99"/>
        <v>91.3</v>
      </c>
    </row>
    <row r="3178" spans="1:16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98"/>
        <v>115</v>
      </c>
      <c r="P3178">
        <f t="shared" si="99"/>
        <v>39.67</v>
      </c>
    </row>
    <row r="3179" spans="1:16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98"/>
        <v>117</v>
      </c>
      <c r="P3179">
        <f t="shared" si="99"/>
        <v>57.55</v>
      </c>
    </row>
    <row r="3180" spans="1:16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98"/>
        <v>172</v>
      </c>
      <c r="P3180">
        <f t="shared" si="99"/>
        <v>33.03</v>
      </c>
    </row>
    <row r="3181" spans="1:16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98"/>
        <v>114</v>
      </c>
      <c r="P3181">
        <f t="shared" si="99"/>
        <v>77.34</v>
      </c>
    </row>
    <row r="3182" spans="1:16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98"/>
        <v>120</v>
      </c>
      <c r="P3182">
        <f t="shared" si="99"/>
        <v>31.93</v>
      </c>
    </row>
    <row r="3183" spans="1:16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98"/>
        <v>109</v>
      </c>
      <c r="P3183">
        <f t="shared" si="99"/>
        <v>36.33</v>
      </c>
    </row>
    <row r="3184" spans="1:16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98"/>
        <v>101</v>
      </c>
      <c r="P3184">
        <f t="shared" si="99"/>
        <v>46.77</v>
      </c>
    </row>
    <row r="3185" spans="1:16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98"/>
        <v>109</v>
      </c>
      <c r="P3185">
        <f t="shared" si="99"/>
        <v>40.07</v>
      </c>
    </row>
    <row r="3186" spans="1:16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98"/>
        <v>107</v>
      </c>
      <c r="P3186">
        <f t="shared" si="99"/>
        <v>100.22</v>
      </c>
    </row>
    <row r="3187" spans="1:16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98"/>
        <v>100</v>
      </c>
      <c r="P3187">
        <f t="shared" si="99"/>
        <v>41.67</v>
      </c>
    </row>
    <row r="3188" spans="1:16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98"/>
        <v>102</v>
      </c>
      <c r="P3188">
        <f t="shared" si="99"/>
        <v>46.71</v>
      </c>
    </row>
    <row r="3189" spans="1:16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98"/>
        <v>116</v>
      </c>
      <c r="P3189">
        <f t="shared" si="99"/>
        <v>71.489999999999995</v>
      </c>
    </row>
    <row r="3190" spans="1:16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98"/>
        <v>65</v>
      </c>
      <c r="P3190">
        <f t="shared" si="99"/>
        <v>14.44</v>
      </c>
    </row>
    <row r="3191" spans="1:16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98"/>
        <v>12</v>
      </c>
      <c r="P3191">
        <f t="shared" si="99"/>
        <v>356.84</v>
      </c>
    </row>
    <row r="3192" spans="1:16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98"/>
        <v>0</v>
      </c>
      <c r="P3192">
        <f t="shared" si="99"/>
        <v>0</v>
      </c>
    </row>
    <row r="3193" spans="1:16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98"/>
        <v>4</v>
      </c>
      <c r="P3193">
        <f t="shared" si="99"/>
        <v>37.75</v>
      </c>
    </row>
    <row r="3194" spans="1:16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98"/>
        <v>1</v>
      </c>
      <c r="P3194">
        <f t="shared" si="99"/>
        <v>12.75</v>
      </c>
    </row>
    <row r="3195" spans="1:16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98"/>
        <v>12</v>
      </c>
      <c r="P3195">
        <f t="shared" si="99"/>
        <v>24.46</v>
      </c>
    </row>
    <row r="3196" spans="1:16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98"/>
        <v>0</v>
      </c>
      <c r="P3196">
        <f t="shared" si="99"/>
        <v>0</v>
      </c>
    </row>
    <row r="3197" spans="1:16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98"/>
        <v>59</v>
      </c>
      <c r="P3197">
        <f t="shared" si="99"/>
        <v>53.08</v>
      </c>
    </row>
    <row r="3198" spans="1:16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98"/>
        <v>0</v>
      </c>
      <c r="P3198">
        <f t="shared" si="99"/>
        <v>300</v>
      </c>
    </row>
    <row r="3199" spans="1:16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98"/>
        <v>11</v>
      </c>
      <c r="P3199">
        <f t="shared" si="99"/>
        <v>286.25</v>
      </c>
    </row>
    <row r="3200" spans="1:16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98"/>
        <v>0</v>
      </c>
      <c r="P3200">
        <f t="shared" si="99"/>
        <v>36.67</v>
      </c>
    </row>
    <row r="3201" spans="1:16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98"/>
        <v>52</v>
      </c>
      <c r="P3201">
        <f t="shared" si="99"/>
        <v>49.21</v>
      </c>
    </row>
    <row r="3202" spans="1:16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98"/>
        <v>0</v>
      </c>
      <c r="P3202">
        <f t="shared" si="99"/>
        <v>1</v>
      </c>
    </row>
    <row r="3203" spans="1:16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00">ROUND(E3203/D3203*100,0)</f>
        <v>1</v>
      </c>
      <c r="P3203">
        <f t="shared" ref="P3203:P3266" si="101">IFERROR(ROUND(E3203/L3203,2),0)</f>
        <v>12.5</v>
      </c>
    </row>
    <row r="3204" spans="1:16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00"/>
        <v>55</v>
      </c>
      <c r="P3204">
        <f t="shared" si="101"/>
        <v>109.04</v>
      </c>
    </row>
    <row r="3205" spans="1:16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00"/>
        <v>25</v>
      </c>
      <c r="P3205">
        <f t="shared" si="101"/>
        <v>41.67</v>
      </c>
    </row>
    <row r="3206" spans="1:16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00"/>
        <v>0</v>
      </c>
      <c r="P3206">
        <f t="shared" si="101"/>
        <v>0</v>
      </c>
    </row>
    <row r="3207" spans="1:16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00"/>
        <v>3</v>
      </c>
      <c r="P3207">
        <f t="shared" si="101"/>
        <v>22.75</v>
      </c>
    </row>
    <row r="3208" spans="1:16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00"/>
        <v>0</v>
      </c>
      <c r="P3208">
        <f t="shared" si="101"/>
        <v>0</v>
      </c>
    </row>
    <row r="3209" spans="1:16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00"/>
        <v>46</v>
      </c>
      <c r="P3209">
        <f t="shared" si="101"/>
        <v>70.83</v>
      </c>
    </row>
    <row r="3210" spans="1:16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00"/>
        <v>104</v>
      </c>
      <c r="P3210">
        <f t="shared" si="101"/>
        <v>63.11</v>
      </c>
    </row>
    <row r="3211" spans="1:16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00"/>
        <v>119</v>
      </c>
      <c r="P3211">
        <f t="shared" si="101"/>
        <v>50.16</v>
      </c>
    </row>
    <row r="3212" spans="1:16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00"/>
        <v>126</v>
      </c>
      <c r="P3212">
        <f t="shared" si="101"/>
        <v>62.88</v>
      </c>
    </row>
    <row r="3213" spans="1:16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00"/>
        <v>120</v>
      </c>
      <c r="P3213">
        <f t="shared" si="101"/>
        <v>85.53</v>
      </c>
    </row>
    <row r="3214" spans="1:16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00"/>
        <v>126</v>
      </c>
      <c r="P3214">
        <f t="shared" si="101"/>
        <v>53.72</v>
      </c>
    </row>
    <row r="3215" spans="1:16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00"/>
        <v>100</v>
      </c>
      <c r="P3215">
        <f t="shared" si="101"/>
        <v>127.81</v>
      </c>
    </row>
    <row r="3216" spans="1:16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00"/>
        <v>102</v>
      </c>
      <c r="P3216">
        <f t="shared" si="101"/>
        <v>106.57</v>
      </c>
    </row>
    <row r="3217" spans="1:16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00"/>
        <v>100</v>
      </c>
      <c r="P3217">
        <f t="shared" si="101"/>
        <v>262.11</v>
      </c>
    </row>
    <row r="3218" spans="1:16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00"/>
        <v>100</v>
      </c>
      <c r="P3218">
        <f t="shared" si="101"/>
        <v>57.17</v>
      </c>
    </row>
    <row r="3219" spans="1:16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00"/>
        <v>116</v>
      </c>
      <c r="P3219">
        <f t="shared" si="101"/>
        <v>50.2</v>
      </c>
    </row>
    <row r="3220" spans="1:16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00"/>
        <v>102</v>
      </c>
      <c r="P3220">
        <f t="shared" si="101"/>
        <v>66.59</v>
      </c>
    </row>
    <row r="3221" spans="1:16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00"/>
        <v>100</v>
      </c>
      <c r="P3221">
        <f t="shared" si="101"/>
        <v>168.25</v>
      </c>
    </row>
    <row r="3222" spans="1:16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00"/>
        <v>101</v>
      </c>
      <c r="P3222">
        <f t="shared" si="101"/>
        <v>256.37</v>
      </c>
    </row>
    <row r="3223" spans="1:16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00"/>
        <v>103</v>
      </c>
      <c r="P3223">
        <f t="shared" si="101"/>
        <v>36.61</v>
      </c>
    </row>
    <row r="3224" spans="1:16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00"/>
        <v>125</v>
      </c>
      <c r="P3224">
        <f t="shared" si="101"/>
        <v>37.14</v>
      </c>
    </row>
    <row r="3225" spans="1:16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00"/>
        <v>110</v>
      </c>
      <c r="P3225">
        <f t="shared" si="101"/>
        <v>45.88</v>
      </c>
    </row>
    <row r="3226" spans="1:16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00"/>
        <v>102</v>
      </c>
      <c r="P3226">
        <f t="shared" si="101"/>
        <v>141.71</v>
      </c>
    </row>
    <row r="3227" spans="1:16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00"/>
        <v>102</v>
      </c>
      <c r="P3227">
        <f t="shared" si="101"/>
        <v>52.49</v>
      </c>
    </row>
    <row r="3228" spans="1:16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00"/>
        <v>104</v>
      </c>
      <c r="P3228">
        <f t="shared" si="101"/>
        <v>59.52</v>
      </c>
    </row>
    <row r="3229" spans="1:16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00"/>
        <v>125</v>
      </c>
      <c r="P3229">
        <f t="shared" si="101"/>
        <v>50</v>
      </c>
    </row>
    <row r="3230" spans="1:16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00"/>
        <v>102</v>
      </c>
      <c r="P3230">
        <f t="shared" si="101"/>
        <v>193.62</v>
      </c>
    </row>
    <row r="3231" spans="1:16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00"/>
        <v>108</v>
      </c>
      <c r="P3231">
        <f t="shared" si="101"/>
        <v>106.8</v>
      </c>
    </row>
    <row r="3232" spans="1:16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00"/>
        <v>110</v>
      </c>
      <c r="P3232">
        <f t="shared" si="101"/>
        <v>77.22</v>
      </c>
    </row>
    <row r="3233" spans="1:16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00"/>
        <v>161</v>
      </c>
      <c r="P3233">
        <f t="shared" si="101"/>
        <v>57.5</v>
      </c>
    </row>
    <row r="3234" spans="1:16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00"/>
        <v>131</v>
      </c>
      <c r="P3234">
        <f t="shared" si="101"/>
        <v>50.46</v>
      </c>
    </row>
    <row r="3235" spans="1:16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00"/>
        <v>119</v>
      </c>
      <c r="P3235">
        <f t="shared" si="101"/>
        <v>97.38</v>
      </c>
    </row>
    <row r="3236" spans="1:16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00"/>
        <v>100</v>
      </c>
      <c r="P3236">
        <f t="shared" si="101"/>
        <v>34.92</v>
      </c>
    </row>
    <row r="3237" spans="1:16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00"/>
        <v>103</v>
      </c>
      <c r="P3237">
        <f t="shared" si="101"/>
        <v>85.53</v>
      </c>
    </row>
    <row r="3238" spans="1:16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00"/>
        <v>101</v>
      </c>
      <c r="P3238">
        <f t="shared" si="101"/>
        <v>182.91</v>
      </c>
    </row>
    <row r="3239" spans="1:16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00"/>
        <v>101</v>
      </c>
      <c r="P3239">
        <f t="shared" si="101"/>
        <v>131.13999999999999</v>
      </c>
    </row>
    <row r="3240" spans="1:16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00"/>
        <v>112</v>
      </c>
      <c r="P3240">
        <f t="shared" si="101"/>
        <v>39.81</v>
      </c>
    </row>
    <row r="3241" spans="1:16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00"/>
        <v>106</v>
      </c>
      <c r="P3241">
        <f t="shared" si="101"/>
        <v>59.7</v>
      </c>
    </row>
    <row r="3242" spans="1:16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00"/>
        <v>101</v>
      </c>
      <c r="P3242">
        <f t="shared" si="101"/>
        <v>88.74</v>
      </c>
    </row>
    <row r="3243" spans="1:16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00"/>
        <v>115</v>
      </c>
      <c r="P3243">
        <f t="shared" si="101"/>
        <v>58.69</v>
      </c>
    </row>
    <row r="3244" spans="1:16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00"/>
        <v>127</v>
      </c>
      <c r="P3244">
        <f t="shared" si="101"/>
        <v>69.569999999999993</v>
      </c>
    </row>
    <row r="3245" spans="1:16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00"/>
        <v>103</v>
      </c>
      <c r="P3245">
        <f t="shared" si="101"/>
        <v>115.87</v>
      </c>
    </row>
    <row r="3246" spans="1:16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00"/>
        <v>103</v>
      </c>
      <c r="P3246">
        <f t="shared" si="101"/>
        <v>23.87</v>
      </c>
    </row>
    <row r="3247" spans="1:16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00"/>
        <v>104</v>
      </c>
      <c r="P3247">
        <f t="shared" si="101"/>
        <v>81.13</v>
      </c>
    </row>
    <row r="3248" spans="1:16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00"/>
        <v>111</v>
      </c>
      <c r="P3248">
        <f t="shared" si="101"/>
        <v>57.63</v>
      </c>
    </row>
    <row r="3249" spans="1:16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00"/>
        <v>106</v>
      </c>
      <c r="P3249">
        <f t="shared" si="101"/>
        <v>46.43</v>
      </c>
    </row>
    <row r="3250" spans="1:16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00"/>
        <v>101</v>
      </c>
      <c r="P3250">
        <f t="shared" si="101"/>
        <v>60.48</v>
      </c>
    </row>
    <row r="3251" spans="1:16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00"/>
        <v>105</v>
      </c>
      <c r="P3251">
        <f t="shared" si="101"/>
        <v>65.58</v>
      </c>
    </row>
    <row r="3252" spans="1:16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00"/>
        <v>102</v>
      </c>
      <c r="P3252">
        <f t="shared" si="101"/>
        <v>119.19</v>
      </c>
    </row>
    <row r="3253" spans="1:16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00"/>
        <v>111</v>
      </c>
      <c r="P3253">
        <f t="shared" si="101"/>
        <v>83.05</v>
      </c>
    </row>
    <row r="3254" spans="1:16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00"/>
        <v>128</v>
      </c>
      <c r="P3254">
        <f t="shared" si="101"/>
        <v>57.52</v>
      </c>
    </row>
    <row r="3255" spans="1:16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00"/>
        <v>102</v>
      </c>
      <c r="P3255">
        <f t="shared" si="101"/>
        <v>177.09</v>
      </c>
    </row>
    <row r="3256" spans="1:16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00"/>
        <v>101</v>
      </c>
      <c r="P3256">
        <f t="shared" si="101"/>
        <v>70.77</v>
      </c>
    </row>
    <row r="3257" spans="1:16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00"/>
        <v>175</v>
      </c>
      <c r="P3257">
        <f t="shared" si="101"/>
        <v>29.17</v>
      </c>
    </row>
    <row r="3258" spans="1:16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00"/>
        <v>128</v>
      </c>
      <c r="P3258">
        <f t="shared" si="101"/>
        <v>72.760000000000005</v>
      </c>
    </row>
    <row r="3259" spans="1:16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00"/>
        <v>106</v>
      </c>
      <c r="P3259">
        <f t="shared" si="101"/>
        <v>51.85</v>
      </c>
    </row>
    <row r="3260" spans="1:16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00"/>
        <v>105</v>
      </c>
      <c r="P3260">
        <f t="shared" si="101"/>
        <v>98.2</v>
      </c>
    </row>
    <row r="3261" spans="1:16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00"/>
        <v>106</v>
      </c>
      <c r="P3261">
        <f t="shared" si="101"/>
        <v>251.74</v>
      </c>
    </row>
    <row r="3262" spans="1:16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00"/>
        <v>109</v>
      </c>
      <c r="P3262">
        <f t="shared" si="101"/>
        <v>74.819999999999993</v>
      </c>
    </row>
    <row r="3263" spans="1:16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00"/>
        <v>100</v>
      </c>
      <c r="P3263">
        <f t="shared" si="101"/>
        <v>67.650000000000006</v>
      </c>
    </row>
    <row r="3264" spans="1:16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00"/>
        <v>103</v>
      </c>
      <c r="P3264">
        <f t="shared" si="101"/>
        <v>93.81</v>
      </c>
    </row>
    <row r="3265" spans="1:16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00"/>
        <v>112</v>
      </c>
      <c r="P3265">
        <f t="shared" si="101"/>
        <v>41.24</v>
      </c>
    </row>
    <row r="3266" spans="1:16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00"/>
        <v>103</v>
      </c>
      <c r="P3266">
        <f t="shared" si="101"/>
        <v>52.55</v>
      </c>
    </row>
    <row r="3267" spans="1:16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02">ROUND(E3267/D3267*100,0)</f>
        <v>164</v>
      </c>
      <c r="P3267">
        <f t="shared" ref="P3267:P3330" si="103">IFERROR(ROUND(E3267/L3267,2),0)</f>
        <v>70.290000000000006</v>
      </c>
    </row>
    <row r="3268" spans="1:16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02"/>
        <v>131</v>
      </c>
      <c r="P3268">
        <f t="shared" si="103"/>
        <v>48.33</v>
      </c>
    </row>
    <row r="3269" spans="1:16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02"/>
        <v>102</v>
      </c>
      <c r="P3269">
        <f t="shared" si="103"/>
        <v>53.18</v>
      </c>
    </row>
    <row r="3270" spans="1:16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02"/>
        <v>128</v>
      </c>
      <c r="P3270">
        <f t="shared" si="103"/>
        <v>60.95</v>
      </c>
    </row>
    <row r="3271" spans="1:16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02"/>
        <v>102</v>
      </c>
      <c r="P3271">
        <f t="shared" si="103"/>
        <v>116</v>
      </c>
    </row>
    <row r="3272" spans="1:16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02"/>
        <v>102</v>
      </c>
      <c r="P3272">
        <f t="shared" si="103"/>
        <v>61</v>
      </c>
    </row>
    <row r="3273" spans="1:16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02"/>
        <v>130</v>
      </c>
      <c r="P3273">
        <f t="shared" si="103"/>
        <v>38.24</v>
      </c>
    </row>
    <row r="3274" spans="1:16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02"/>
        <v>154</v>
      </c>
      <c r="P3274">
        <f t="shared" si="103"/>
        <v>106.5</v>
      </c>
    </row>
    <row r="3275" spans="1:16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02"/>
        <v>107</v>
      </c>
      <c r="P3275">
        <f t="shared" si="103"/>
        <v>204.57</v>
      </c>
    </row>
    <row r="3276" spans="1:16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02"/>
        <v>101</v>
      </c>
      <c r="P3276">
        <f t="shared" si="103"/>
        <v>54.91</v>
      </c>
    </row>
    <row r="3277" spans="1:16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02"/>
        <v>100</v>
      </c>
      <c r="P3277">
        <f t="shared" si="103"/>
        <v>150.41999999999999</v>
      </c>
    </row>
    <row r="3278" spans="1:16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02"/>
        <v>117</v>
      </c>
      <c r="P3278">
        <f t="shared" si="103"/>
        <v>52.58</v>
      </c>
    </row>
    <row r="3279" spans="1:16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02"/>
        <v>109</v>
      </c>
      <c r="P3279">
        <f t="shared" si="103"/>
        <v>54.3</v>
      </c>
    </row>
    <row r="3280" spans="1:16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02"/>
        <v>103</v>
      </c>
      <c r="P3280">
        <f t="shared" si="103"/>
        <v>76.03</v>
      </c>
    </row>
    <row r="3281" spans="1:16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02"/>
        <v>114</v>
      </c>
      <c r="P3281">
        <f t="shared" si="103"/>
        <v>105.21</v>
      </c>
    </row>
    <row r="3282" spans="1:16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02"/>
        <v>103</v>
      </c>
      <c r="P3282">
        <f t="shared" si="103"/>
        <v>68.67</v>
      </c>
    </row>
    <row r="3283" spans="1:16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02"/>
        <v>122</v>
      </c>
      <c r="P3283">
        <f t="shared" si="103"/>
        <v>129.36000000000001</v>
      </c>
    </row>
    <row r="3284" spans="1:16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02"/>
        <v>103</v>
      </c>
      <c r="P3284">
        <f t="shared" si="103"/>
        <v>134.26</v>
      </c>
    </row>
    <row r="3285" spans="1:16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02"/>
        <v>105</v>
      </c>
      <c r="P3285">
        <f t="shared" si="103"/>
        <v>17.829999999999998</v>
      </c>
    </row>
    <row r="3286" spans="1:16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02"/>
        <v>102</v>
      </c>
      <c r="P3286">
        <f t="shared" si="103"/>
        <v>203.2</v>
      </c>
    </row>
    <row r="3287" spans="1:16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02"/>
        <v>112</v>
      </c>
      <c r="P3287">
        <f t="shared" si="103"/>
        <v>69.19</v>
      </c>
    </row>
    <row r="3288" spans="1:16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02"/>
        <v>102</v>
      </c>
      <c r="P3288">
        <f t="shared" si="103"/>
        <v>125.12</v>
      </c>
    </row>
    <row r="3289" spans="1:16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02"/>
        <v>100</v>
      </c>
      <c r="P3289">
        <f t="shared" si="103"/>
        <v>73.53</v>
      </c>
    </row>
    <row r="3290" spans="1:16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02"/>
        <v>100</v>
      </c>
      <c r="P3290">
        <f t="shared" si="103"/>
        <v>48.44</v>
      </c>
    </row>
    <row r="3291" spans="1:16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02"/>
        <v>133</v>
      </c>
      <c r="P3291">
        <f t="shared" si="103"/>
        <v>26.61</v>
      </c>
    </row>
    <row r="3292" spans="1:16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02"/>
        <v>121</v>
      </c>
      <c r="P3292">
        <f t="shared" si="103"/>
        <v>33.67</v>
      </c>
    </row>
    <row r="3293" spans="1:16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02"/>
        <v>114</v>
      </c>
      <c r="P3293">
        <f t="shared" si="103"/>
        <v>40.71</v>
      </c>
    </row>
    <row r="3294" spans="1:16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02"/>
        <v>286</v>
      </c>
      <c r="P3294">
        <f t="shared" si="103"/>
        <v>19.27</v>
      </c>
    </row>
    <row r="3295" spans="1:16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02"/>
        <v>170</v>
      </c>
      <c r="P3295">
        <f t="shared" si="103"/>
        <v>84.29</v>
      </c>
    </row>
    <row r="3296" spans="1:16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02"/>
        <v>118</v>
      </c>
      <c r="P3296">
        <f t="shared" si="103"/>
        <v>29.58</v>
      </c>
    </row>
    <row r="3297" spans="1:16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02"/>
        <v>103</v>
      </c>
      <c r="P3297">
        <f t="shared" si="103"/>
        <v>26.67</v>
      </c>
    </row>
    <row r="3298" spans="1:16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02"/>
        <v>144</v>
      </c>
      <c r="P3298">
        <f t="shared" si="103"/>
        <v>45.98</v>
      </c>
    </row>
    <row r="3299" spans="1:16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02"/>
        <v>100</v>
      </c>
      <c r="P3299">
        <f t="shared" si="103"/>
        <v>125.09</v>
      </c>
    </row>
    <row r="3300" spans="1:16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02"/>
        <v>102</v>
      </c>
      <c r="P3300">
        <f t="shared" si="103"/>
        <v>141.29</v>
      </c>
    </row>
    <row r="3301" spans="1:16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02"/>
        <v>116</v>
      </c>
      <c r="P3301">
        <f t="shared" si="103"/>
        <v>55.33</v>
      </c>
    </row>
    <row r="3302" spans="1:16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02"/>
        <v>136</v>
      </c>
      <c r="P3302">
        <f t="shared" si="103"/>
        <v>46.42</v>
      </c>
    </row>
    <row r="3303" spans="1:16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02"/>
        <v>133</v>
      </c>
      <c r="P3303">
        <f t="shared" si="103"/>
        <v>57.2</v>
      </c>
    </row>
    <row r="3304" spans="1:16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02"/>
        <v>103</v>
      </c>
      <c r="P3304">
        <f t="shared" si="103"/>
        <v>173.7</v>
      </c>
    </row>
    <row r="3305" spans="1:16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02"/>
        <v>116</v>
      </c>
      <c r="P3305">
        <f t="shared" si="103"/>
        <v>59.6</v>
      </c>
    </row>
    <row r="3306" spans="1:16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02"/>
        <v>105</v>
      </c>
      <c r="P3306">
        <f t="shared" si="103"/>
        <v>89.59</v>
      </c>
    </row>
    <row r="3307" spans="1:16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02"/>
        <v>102</v>
      </c>
      <c r="P3307">
        <f t="shared" si="103"/>
        <v>204.05</v>
      </c>
    </row>
    <row r="3308" spans="1:16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02"/>
        <v>175</v>
      </c>
      <c r="P3308">
        <f t="shared" si="103"/>
        <v>48.7</v>
      </c>
    </row>
    <row r="3309" spans="1:16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02"/>
        <v>107</v>
      </c>
      <c r="P3309">
        <f t="shared" si="103"/>
        <v>53.34</v>
      </c>
    </row>
    <row r="3310" spans="1:16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02"/>
        <v>122</v>
      </c>
      <c r="P3310">
        <f t="shared" si="103"/>
        <v>75.09</v>
      </c>
    </row>
    <row r="3311" spans="1:16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02"/>
        <v>159</v>
      </c>
      <c r="P3311">
        <f t="shared" si="103"/>
        <v>18</v>
      </c>
    </row>
    <row r="3312" spans="1:16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02"/>
        <v>100</v>
      </c>
      <c r="P3312">
        <f t="shared" si="103"/>
        <v>209.84</v>
      </c>
    </row>
    <row r="3313" spans="1:16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02"/>
        <v>110</v>
      </c>
      <c r="P3313">
        <f t="shared" si="103"/>
        <v>61.02</v>
      </c>
    </row>
    <row r="3314" spans="1:16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02"/>
        <v>100</v>
      </c>
      <c r="P3314">
        <f t="shared" si="103"/>
        <v>61</v>
      </c>
    </row>
    <row r="3315" spans="1:16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02"/>
        <v>116</v>
      </c>
      <c r="P3315">
        <f t="shared" si="103"/>
        <v>80.03</v>
      </c>
    </row>
    <row r="3316" spans="1:16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02"/>
        <v>211</v>
      </c>
      <c r="P3316">
        <f t="shared" si="103"/>
        <v>29.07</v>
      </c>
    </row>
    <row r="3317" spans="1:16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02"/>
        <v>110</v>
      </c>
      <c r="P3317">
        <f t="shared" si="103"/>
        <v>49.44</v>
      </c>
    </row>
    <row r="3318" spans="1:16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02"/>
        <v>100</v>
      </c>
      <c r="P3318">
        <f t="shared" si="103"/>
        <v>93.98</v>
      </c>
    </row>
    <row r="3319" spans="1:16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02"/>
        <v>106</v>
      </c>
      <c r="P3319">
        <f t="shared" si="103"/>
        <v>61.94</v>
      </c>
    </row>
    <row r="3320" spans="1:16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02"/>
        <v>126</v>
      </c>
      <c r="P3320">
        <f t="shared" si="103"/>
        <v>78.5</v>
      </c>
    </row>
    <row r="3321" spans="1:16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02"/>
        <v>108</v>
      </c>
      <c r="P3321">
        <f t="shared" si="103"/>
        <v>33.75</v>
      </c>
    </row>
    <row r="3322" spans="1:16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02"/>
        <v>101</v>
      </c>
      <c r="P3322">
        <f t="shared" si="103"/>
        <v>66.45</v>
      </c>
    </row>
    <row r="3323" spans="1:16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02"/>
        <v>107</v>
      </c>
      <c r="P3323">
        <f t="shared" si="103"/>
        <v>35.799999999999997</v>
      </c>
    </row>
    <row r="3324" spans="1:16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02"/>
        <v>102</v>
      </c>
      <c r="P3324">
        <f t="shared" si="103"/>
        <v>145.65</v>
      </c>
    </row>
    <row r="3325" spans="1:16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02"/>
        <v>126</v>
      </c>
      <c r="P3325">
        <f t="shared" si="103"/>
        <v>25.69</v>
      </c>
    </row>
    <row r="3326" spans="1:16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02"/>
        <v>102</v>
      </c>
      <c r="P3326">
        <f t="shared" si="103"/>
        <v>152.5</v>
      </c>
    </row>
    <row r="3327" spans="1:16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02"/>
        <v>113</v>
      </c>
      <c r="P3327">
        <f t="shared" si="103"/>
        <v>30</v>
      </c>
    </row>
    <row r="3328" spans="1:16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02"/>
        <v>101</v>
      </c>
      <c r="P3328">
        <f t="shared" si="103"/>
        <v>142.28</v>
      </c>
    </row>
    <row r="3329" spans="1:16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02"/>
        <v>101</v>
      </c>
      <c r="P3329">
        <f t="shared" si="103"/>
        <v>24.55</v>
      </c>
    </row>
    <row r="3330" spans="1:16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02"/>
        <v>146</v>
      </c>
      <c r="P3330">
        <f t="shared" si="103"/>
        <v>292.77999999999997</v>
      </c>
    </row>
    <row r="3331" spans="1:16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04">ROUND(E3331/D3331*100,0)</f>
        <v>117</v>
      </c>
      <c r="P3331">
        <f t="shared" ref="P3331:P3394" si="105">IFERROR(ROUND(E3331/L3331,2),0)</f>
        <v>44.92</v>
      </c>
    </row>
    <row r="3332" spans="1:16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04"/>
        <v>106</v>
      </c>
      <c r="P3332">
        <f t="shared" si="105"/>
        <v>23.1</v>
      </c>
    </row>
    <row r="3333" spans="1:16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04"/>
        <v>105</v>
      </c>
      <c r="P3333">
        <f t="shared" si="105"/>
        <v>80.400000000000006</v>
      </c>
    </row>
    <row r="3334" spans="1:16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04"/>
        <v>100</v>
      </c>
      <c r="P3334">
        <f t="shared" si="105"/>
        <v>72.290000000000006</v>
      </c>
    </row>
    <row r="3335" spans="1:16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04"/>
        <v>105</v>
      </c>
      <c r="P3335">
        <f t="shared" si="105"/>
        <v>32.97</v>
      </c>
    </row>
    <row r="3336" spans="1:16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04"/>
        <v>139</v>
      </c>
      <c r="P3336">
        <f t="shared" si="105"/>
        <v>116.65</v>
      </c>
    </row>
    <row r="3337" spans="1:16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04"/>
        <v>100</v>
      </c>
      <c r="P3337">
        <f t="shared" si="105"/>
        <v>79.62</v>
      </c>
    </row>
    <row r="3338" spans="1:16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04"/>
        <v>100</v>
      </c>
      <c r="P3338">
        <f t="shared" si="105"/>
        <v>27.78</v>
      </c>
    </row>
    <row r="3339" spans="1:16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04"/>
        <v>110</v>
      </c>
      <c r="P3339">
        <f t="shared" si="105"/>
        <v>81.03</v>
      </c>
    </row>
    <row r="3340" spans="1:16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04"/>
        <v>102</v>
      </c>
      <c r="P3340">
        <f t="shared" si="105"/>
        <v>136.85</v>
      </c>
    </row>
    <row r="3341" spans="1:16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04"/>
        <v>104</v>
      </c>
      <c r="P3341">
        <f t="shared" si="105"/>
        <v>177.62</v>
      </c>
    </row>
    <row r="3342" spans="1:16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04"/>
        <v>138</v>
      </c>
      <c r="P3342">
        <f t="shared" si="105"/>
        <v>109.08</v>
      </c>
    </row>
    <row r="3343" spans="1:16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04"/>
        <v>100</v>
      </c>
      <c r="P3343">
        <f t="shared" si="105"/>
        <v>119.64</v>
      </c>
    </row>
    <row r="3344" spans="1:16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04"/>
        <v>102</v>
      </c>
      <c r="P3344">
        <f t="shared" si="105"/>
        <v>78.209999999999994</v>
      </c>
    </row>
    <row r="3345" spans="1:16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04"/>
        <v>171</v>
      </c>
      <c r="P3345">
        <f t="shared" si="105"/>
        <v>52.17</v>
      </c>
    </row>
    <row r="3346" spans="1:16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04"/>
        <v>101</v>
      </c>
      <c r="P3346">
        <f t="shared" si="105"/>
        <v>114.13</v>
      </c>
    </row>
    <row r="3347" spans="1:16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04"/>
        <v>130</v>
      </c>
      <c r="P3347">
        <f t="shared" si="105"/>
        <v>50</v>
      </c>
    </row>
    <row r="3348" spans="1:16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04"/>
        <v>110</v>
      </c>
      <c r="P3348">
        <f t="shared" si="105"/>
        <v>91.67</v>
      </c>
    </row>
    <row r="3349" spans="1:16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04"/>
        <v>119</v>
      </c>
      <c r="P3349">
        <f t="shared" si="105"/>
        <v>108.59</v>
      </c>
    </row>
    <row r="3350" spans="1:16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04"/>
        <v>100</v>
      </c>
      <c r="P3350">
        <f t="shared" si="105"/>
        <v>69.819999999999993</v>
      </c>
    </row>
    <row r="3351" spans="1:16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04"/>
        <v>153</v>
      </c>
      <c r="P3351">
        <f t="shared" si="105"/>
        <v>109.57</v>
      </c>
    </row>
    <row r="3352" spans="1:16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04"/>
        <v>104</v>
      </c>
      <c r="P3352">
        <f t="shared" si="105"/>
        <v>71.67</v>
      </c>
    </row>
    <row r="3353" spans="1:16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04"/>
        <v>101</v>
      </c>
      <c r="P3353">
        <f t="shared" si="105"/>
        <v>93.61</v>
      </c>
    </row>
    <row r="3354" spans="1:16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04"/>
        <v>108</v>
      </c>
      <c r="P3354">
        <f t="shared" si="105"/>
        <v>76.8</v>
      </c>
    </row>
    <row r="3355" spans="1:16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04"/>
        <v>315</v>
      </c>
      <c r="P3355">
        <f t="shared" si="105"/>
        <v>35.799999999999997</v>
      </c>
    </row>
    <row r="3356" spans="1:16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04"/>
        <v>102</v>
      </c>
      <c r="P3356">
        <f t="shared" si="105"/>
        <v>55.6</v>
      </c>
    </row>
    <row r="3357" spans="1:16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04"/>
        <v>126</v>
      </c>
      <c r="P3357">
        <f t="shared" si="105"/>
        <v>147.33000000000001</v>
      </c>
    </row>
    <row r="3358" spans="1:16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04"/>
        <v>101</v>
      </c>
      <c r="P3358">
        <f t="shared" si="105"/>
        <v>56.33</v>
      </c>
    </row>
    <row r="3359" spans="1:16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04"/>
        <v>101</v>
      </c>
      <c r="P3359">
        <f t="shared" si="105"/>
        <v>96.19</v>
      </c>
    </row>
    <row r="3360" spans="1:16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04"/>
        <v>103</v>
      </c>
      <c r="P3360">
        <f t="shared" si="105"/>
        <v>63.57</v>
      </c>
    </row>
    <row r="3361" spans="1:16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04"/>
        <v>106</v>
      </c>
      <c r="P3361">
        <f t="shared" si="105"/>
        <v>184.78</v>
      </c>
    </row>
    <row r="3362" spans="1:16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04"/>
        <v>101</v>
      </c>
      <c r="P3362">
        <f t="shared" si="105"/>
        <v>126.72</v>
      </c>
    </row>
    <row r="3363" spans="1:16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04"/>
        <v>113</v>
      </c>
      <c r="P3363">
        <f t="shared" si="105"/>
        <v>83.43</v>
      </c>
    </row>
    <row r="3364" spans="1:16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04"/>
        <v>218</v>
      </c>
      <c r="P3364">
        <f t="shared" si="105"/>
        <v>54.5</v>
      </c>
    </row>
    <row r="3365" spans="1:16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04"/>
        <v>101</v>
      </c>
      <c r="P3365">
        <f t="shared" si="105"/>
        <v>302.31</v>
      </c>
    </row>
    <row r="3366" spans="1:16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04"/>
        <v>106</v>
      </c>
      <c r="P3366">
        <f t="shared" si="105"/>
        <v>44.14</v>
      </c>
    </row>
    <row r="3367" spans="1:16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04"/>
        <v>104</v>
      </c>
      <c r="P3367">
        <f t="shared" si="105"/>
        <v>866.67</v>
      </c>
    </row>
    <row r="3368" spans="1:16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04"/>
        <v>221</v>
      </c>
      <c r="P3368">
        <f t="shared" si="105"/>
        <v>61.39</v>
      </c>
    </row>
    <row r="3369" spans="1:16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04"/>
        <v>119</v>
      </c>
      <c r="P3369">
        <f t="shared" si="105"/>
        <v>29.67</v>
      </c>
    </row>
    <row r="3370" spans="1:16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04"/>
        <v>105</v>
      </c>
      <c r="P3370">
        <f t="shared" si="105"/>
        <v>45.48</v>
      </c>
    </row>
    <row r="3371" spans="1:16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04"/>
        <v>104</v>
      </c>
      <c r="P3371">
        <f t="shared" si="105"/>
        <v>96.2</v>
      </c>
    </row>
    <row r="3372" spans="1:16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04"/>
        <v>118</v>
      </c>
      <c r="P3372">
        <f t="shared" si="105"/>
        <v>67.92</v>
      </c>
    </row>
    <row r="3373" spans="1:16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04"/>
        <v>139</v>
      </c>
      <c r="P3373">
        <f t="shared" si="105"/>
        <v>30.78</v>
      </c>
    </row>
    <row r="3374" spans="1:16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04"/>
        <v>104</v>
      </c>
      <c r="P3374">
        <f t="shared" si="105"/>
        <v>38.33</v>
      </c>
    </row>
    <row r="3375" spans="1:16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04"/>
        <v>100</v>
      </c>
      <c r="P3375">
        <f t="shared" si="105"/>
        <v>66.83</v>
      </c>
    </row>
    <row r="3376" spans="1:16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04"/>
        <v>107</v>
      </c>
      <c r="P3376">
        <f t="shared" si="105"/>
        <v>71.73</v>
      </c>
    </row>
    <row r="3377" spans="1:16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04"/>
        <v>100</v>
      </c>
      <c r="P3377">
        <f t="shared" si="105"/>
        <v>176.47</v>
      </c>
    </row>
    <row r="3378" spans="1:16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04"/>
        <v>100</v>
      </c>
      <c r="P3378">
        <f t="shared" si="105"/>
        <v>421.11</v>
      </c>
    </row>
    <row r="3379" spans="1:16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04"/>
        <v>101</v>
      </c>
      <c r="P3379">
        <f t="shared" si="105"/>
        <v>104.99</v>
      </c>
    </row>
    <row r="3380" spans="1:16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04"/>
        <v>108</v>
      </c>
      <c r="P3380">
        <f t="shared" si="105"/>
        <v>28.19</v>
      </c>
    </row>
    <row r="3381" spans="1:16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04"/>
        <v>104</v>
      </c>
      <c r="P3381">
        <f t="shared" si="105"/>
        <v>54.55</v>
      </c>
    </row>
    <row r="3382" spans="1:16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04"/>
        <v>104</v>
      </c>
      <c r="P3382">
        <f t="shared" si="105"/>
        <v>111.89</v>
      </c>
    </row>
    <row r="3383" spans="1:16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04"/>
        <v>102</v>
      </c>
      <c r="P3383">
        <f t="shared" si="105"/>
        <v>85.21</v>
      </c>
    </row>
    <row r="3384" spans="1:16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04"/>
        <v>101</v>
      </c>
      <c r="P3384">
        <f t="shared" si="105"/>
        <v>76.650000000000006</v>
      </c>
    </row>
    <row r="3385" spans="1:16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04"/>
        <v>112</v>
      </c>
      <c r="P3385">
        <f t="shared" si="105"/>
        <v>65.17</v>
      </c>
    </row>
    <row r="3386" spans="1:16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04"/>
        <v>100</v>
      </c>
      <c r="P3386">
        <f t="shared" si="105"/>
        <v>93.76</v>
      </c>
    </row>
    <row r="3387" spans="1:16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04"/>
        <v>100</v>
      </c>
      <c r="P3387">
        <f t="shared" si="105"/>
        <v>133.33000000000001</v>
      </c>
    </row>
    <row r="3388" spans="1:16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04"/>
        <v>105</v>
      </c>
      <c r="P3388">
        <f t="shared" si="105"/>
        <v>51.22</v>
      </c>
    </row>
    <row r="3389" spans="1:16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04"/>
        <v>117</v>
      </c>
      <c r="P3389">
        <f t="shared" si="105"/>
        <v>100.17</v>
      </c>
    </row>
    <row r="3390" spans="1:16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04"/>
        <v>104</v>
      </c>
      <c r="P3390">
        <f t="shared" si="105"/>
        <v>34.6</v>
      </c>
    </row>
    <row r="3391" spans="1:16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04"/>
        <v>115</v>
      </c>
      <c r="P3391">
        <f t="shared" si="105"/>
        <v>184.68</v>
      </c>
    </row>
    <row r="3392" spans="1:16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04"/>
        <v>102</v>
      </c>
      <c r="P3392">
        <f t="shared" si="105"/>
        <v>69.819999999999993</v>
      </c>
    </row>
    <row r="3393" spans="1:16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04"/>
        <v>223</v>
      </c>
      <c r="P3393">
        <f t="shared" si="105"/>
        <v>61.94</v>
      </c>
    </row>
    <row r="3394" spans="1:16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04"/>
        <v>100</v>
      </c>
      <c r="P3394">
        <f t="shared" si="105"/>
        <v>41.67</v>
      </c>
    </row>
    <row r="3395" spans="1:16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106">ROUND(E3395/D3395*100,0)</f>
        <v>106</v>
      </c>
      <c r="P3395">
        <f t="shared" ref="P3395:P3458" si="107">IFERROR(ROUND(E3395/L3395,2),0)</f>
        <v>36.07</v>
      </c>
    </row>
    <row r="3396" spans="1:16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06"/>
        <v>142</v>
      </c>
      <c r="P3396">
        <f t="shared" si="107"/>
        <v>29</v>
      </c>
    </row>
    <row r="3397" spans="1:16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06"/>
        <v>184</v>
      </c>
      <c r="P3397">
        <f t="shared" si="107"/>
        <v>24.21</v>
      </c>
    </row>
    <row r="3398" spans="1:16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06"/>
        <v>104</v>
      </c>
      <c r="P3398">
        <f t="shared" si="107"/>
        <v>55.89</v>
      </c>
    </row>
    <row r="3399" spans="1:16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06"/>
        <v>112</v>
      </c>
      <c r="P3399">
        <f t="shared" si="107"/>
        <v>11.67</v>
      </c>
    </row>
    <row r="3400" spans="1:16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06"/>
        <v>111</v>
      </c>
      <c r="P3400">
        <f t="shared" si="107"/>
        <v>68.349999999999994</v>
      </c>
    </row>
    <row r="3401" spans="1:16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06"/>
        <v>104</v>
      </c>
      <c r="P3401">
        <f t="shared" si="107"/>
        <v>27.07</v>
      </c>
    </row>
    <row r="3402" spans="1:16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06"/>
        <v>100</v>
      </c>
      <c r="P3402">
        <f t="shared" si="107"/>
        <v>118.13</v>
      </c>
    </row>
    <row r="3403" spans="1:16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06"/>
        <v>102</v>
      </c>
      <c r="P3403">
        <f t="shared" si="107"/>
        <v>44.76</v>
      </c>
    </row>
    <row r="3404" spans="1:16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06"/>
        <v>110</v>
      </c>
      <c r="P3404">
        <f t="shared" si="107"/>
        <v>99.79</v>
      </c>
    </row>
    <row r="3405" spans="1:16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06"/>
        <v>100</v>
      </c>
      <c r="P3405">
        <f t="shared" si="107"/>
        <v>117.65</v>
      </c>
    </row>
    <row r="3406" spans="1:16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06"/>
        <v>122</v>
      </c>
      <c r="P3406">
        <f t="shared" si="107"/>
        <v>203.33</v>
      </c>
    </row>
    <row r="3407" spans="1:16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06"/>
        <v>138</v>
      </c>
      <c r="P3407">
        <f t="shared" si="107"/>
        <v>28.32</v>
      </c>
    </row>
    <row r="3408" spans="1:16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06"/>
        <v>100</v>
      </c>
      <c r="P3408">
        <f t="shared" si="107"/>
        <v>110.23</v>
      </c>
    </row>
    <row r="3409" spans="1:16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06"/>
        <v>107</v>
      </c>
      <c r="P3409">
        <f t="shared" si="107"/>
        <v>31.97</v>
      </c>
    </row>
    <row r="3410" spans="1:16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06"/>
        <v>211</v>
      </c>
      <c r="P3410">
        <f t="shared" si="107"/>
        <v>58.61</v>
      </c>
    </row>
    <row r="3411" spans="1:16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06"/>
        <v>124</v>
      </c>
      <c r="P3411">
        <f t="shared" si="107"/>
        <v>29.43</v>
      </c>
    </row>
    <row r="3412" spans="1:16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06"/>
        <v>109</v>
      </c>
      <c r="P3412">
        <f t="shared" si="107"/>
        <v>81.38</v>
      </c>
    </row>
    <row r="3413" spans="1:16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06"/>
        <v>104</v>
      </c>
      <c r="P3413">
        <f t="shared" si="107"/>
        <v>199.17</v>
      </c>
    </row>
    <row r="3414" spans="1:16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06"/>
        <v>100</v>
      </c>
      <c r="P3414">
        <f t="shared" si="107"/>
        <v>115.38</v>
      </c>
    </row>
    <row r="3415" spans="1:16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06"/>
        <v>130</v>
      </c>
      <c r="P3415">
        <f t="shared" si="107"/>
        <v>46.43</v>
      </c>
    </row>
    <row r="3416" spans="1:16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06"/>
        <v>104</v>
      </c>
      <c r="P3416">
        <f t="shared" si="107"/>
        <v>70.569999999999993</v>
      </c>
    </row>
    <row r="3417" spans="1:16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06"/>
        <v>100</v>
      </c>
      <c r="P3417">
        <f t="shared" si="107"/>
        <v>22.22</v>
      </c>
    </row>
    <row r="3418" spans="1:16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06"/>
        <v>120</v>
      </c>
      <c r="P3418">
        <f t="shared" si="107"/>
        <v>159.47</v>
      </c>
    </row>
    <row r="3419" spans="1:16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06"/>
        <v>100</v>
      </c>
      <c r="P3419">
        <f t="shared" si="107"/>
        <v>37.78</v>
      </c>
    </row>
    <row r="3420" spans="1:16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06"/>
        <v>101</v>
      </c>
      <c r="P3420">
        <f t="shared" si="107"/>
        <v>72.05</v>
      </c>
    </row>
    <row r="3421" spans="1:16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06"/>
        <v>107</v>
      </c>
      <c r="P3421">
        <f t="shared" si="107"/>
        <v>63.7</v>
      </c>
    </row>
    <row r="3422" spans="1:16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06"/>
        <v>138</v>
      </c>
      <c r="P3422">
        <f t="shared" si="107"/>
        <v>28.41</v>
      </c>
    </row>
    <row r="3423" spans="1:16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06"/>
        <v>101</v>
      </c>
      <c r="P3423">
        <f t="shared" si="107"/>
        <v>103.21</v>
      </c>
    </row>
    <row r="3424" spans="1:16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06"/>
        <v>109</v>
      </c>
      <c r="P3424">
        <f t="shared" si="107"/>
        <v>71.150000000000006</v>
      </c>
    </row>
    <row r="3425" spans="1:16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06"/>
        <v>140</v>
      </c>
      <c r="P3425">
        <f t="shared" si="107"/>
        <v>35</v>
      </c>
    </row>
    <row r="3426" spans="1:16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06"/>
        <v>104</v>
      </c>
      <c r="P3426">
        <f t="shared" si="107"/>
        <v>81.78</v>
      </c>
    </row>
    <row r="3427" spans="1:16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06"/>
        <v>103</v>
      </c>
      <c r="P3427">
        <f t="shared" si="107"/>
        <v>297.02999999999997</v>
      </c>
    </row>
    <row r="3428" spans="1:16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06"/>
        <v>108</v>
      </c>
      <c r="P3428">
        <f t="shared" si="107"/>
        <v>46.61</v>
      </c>
    </row>
    <row r="3429" spans="1:16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06"/>
        <v>100</v>
      </c>
      <c r="P3429">
        <f t="shared" si="107"/>
        <v>51.72</v>
      </c>
    </row>
    <row r="3430" spans="1:16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06"/>
        <v>103</v>
      </c>
      <c r="P3430">
        <f t="shared" si="107"/>
        <v>40.29</v>
      </c>
    </row>
    <row r="3431" spans="1:16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06"/>
        <v>130</v>
      </c>
      <c r="P3431">
        <f t="shared" si="107"/>
        <v>16.25</v>
      </c>
    </row>
    <row r="3432" spans="1:16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06"/>
        <v>109</v>
      </c>
      <c r="P3432">
        <f t="shared" si="107"/>
        <v>30.15</v>
      </c>
    </row>
    <row r="3433" spans="1:16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06"/>
        <v>100</v>
      </c>
      <c r="P3433">
        <f t="shared" si="107"/>
        <v>95.24</v>
      </c>
    </row>
    <row r="3434" spans="1:16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06"/>
        <v>110</v>
      </c>
      <c r="P3434">
        <f t="shared" si="107"/>
        <v>52.21</v>
      </c>
    </row>
    <row r="3435" spans="1:16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06"/>
        <v>100</v>
      </c>
      <c r="P3435">
        <f t="shared" si="107"/>
        <v>134.15</v>
      </c>
    </row>
    <row r="3436" spans="1:16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06"/>
        <v>106</v>
      </c>
      <c r="P3436">
        <f t="shared" si="107"/>
        <v>62.83</v>
      </c>
    </row>
    <row r="3437" spans="1:16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06"/>
        <v>112</v>
      </c>
      <c r="P3437">
        <f t="shared" si="107"/>
        <v>58.95</v>
      </c>
    </row>
    <row r="3438" spans="1:16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06"/>
        <v>106</v>
      </c>
      <c r="P3438">
        <f t="shared" si="107"/>
        <v>143.11000000000001</v>
      </c>
    </row>
    <row r="3439" spans="1:16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06"/>
        <v>101</v>
      </c>
      <c r="P3439">
        <f t="shared" si="107"/>
        <v>84.17</v>
      </c>
    </row>
    <row r="3440" spans="1:16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06"/>
        <v>104</v>
      </c>
      <c r="P3440">
        <f t="shared" si="107"/>
        <v>186.07</v>
      </c>
    </row>
    <row r="3441" spans="1:16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06"/>
        <v>135</v>
      </c>
      <c r="P3441">
        <f t="shared" si="107"/>
        <v>89.79</v>
      </c>
    </row>
    <row r="3442" spans="1:16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06"/>
        <v>105</v>
      </c>
      <c r="P3442">
        <f t="shared" si="107"/>
        <v>64.16</v>
      </c>
    </row>
    <row r="3443" spans="1:16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06"/>
        <v>103</v>
      </c>
      <c r="P3443">
        <f t="shared" si="107"/>
        <v>59.65</v>
      </c>
    </row>
    <row r="3444" spans="1:16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06"/>
        <v>100</v>
      </c>
      <c r="P3444">
        <f t="shared" si="107"/>
        <v>31.25</v>
      </c>
    </row>
    <row r="3445" spans="1:16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06"/>
        <v>186</v>
      </c>
      <c r="P3445">
        <f t="shared" si="107"/>
        <v>41.22</v>
      </c>
    </row>
    <row r="3446" spans="1:16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06"/>
        <v>289</v>
      </c>
      <c r="P3446">
        <f t="shared" si="107"/>
        <v>43.35</v>
      </c>
    </row>
    <row r="3447" spans="1:16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06"/>
        <v>100</v>
      </c>
      <c r="P3447">
        <f t="shared" si="107"/>
        <v>64.52</v>
      </c>
    </row>
    <row r="3448" spans="1:16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06"/>
        <v>108</v>
      </c>
      <c r="P3448">
        <f t="shared" si="107"/>
        <v>43.28</v>
      </c>
    </row>
    <row r="3449" spans="1:16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06"/>
        <v>108</v>
      </c>
      <c r="P3449">
        <f t="shared" si="107"/>
        <v>77</v>
      </c>
    </row>
    <row r="3450" spans="1:16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06"/>
        <v>110</v>
      </c>
      <c r="P3450">
        <f t="shared" si="107"/>
        <v>51.22</v>
      </c>
    </row>
    <row r="3451" spans="1:16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06"/>
        <v>171</v>
      </c>
      <c r="P3451">
        <f t="shared" si="107"/>
        <v>68.25</v>
      </c>
    </row>
    <row r="3452" spans="1:16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06"/>
        <v>152</v>
      </c>
      <c r="P3452">
        <f t="shared" si="107"/>
        <v>19.489999999999998</v>
      </c>
    </row>
    <row r="3453" spans="1:16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06"/>
        <v>101</v>
      </c>
      <c r="P3453">
        <f t="shared" si="107"/>
        <v>41.13</v>
      </c>
    </row>
    <row r="3454" spans="1:16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06"/>
        <v>153</v>
      </c>
      <c r="P3454">
        <f t="shared" si="107"/>
        <v>41.41</v>
      </c>
    </row>
    <row r="3455" spans="1:16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06"/>
        <v>128</v>
      </c>
      <c r="P3455">
        <f t="shared" si="107"/>
        <v>27.5</v>
      </c>
    </row>
    <row r="3456" spans="1:16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06"/>
        <v>101</v>
      </c>
      <c r="P3456">
        <f t="shared" si="107"/>
        <v>33.57</v>
      </c>
    </row>
    <row r="3457" spans="1:16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06"/>
        <v>101</v>
      </c>
      <c r="P3457">
        <f t="shared" si="107"/>
        <v>145.87</v>
      </c>
    </row>
    <row r="3458" spans="1:16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06"/>
        <v>191</v>
      </c>
      <c r="P3458">
        <f t="shared" si="107"/>
        <v>358.69</v>
      </c>
    </row>
    <row r="3459" spans="1:16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108">ROUND(E3459/D3459*100,0)</f>
        <v>140</v>
      </c>
      <c r="P3459">
        <f t="shared" ref="P3459:P3522" si="109">IFERROR(ROUND(E3459/L3459,2),0)</f>
        <v>50.98</v>
      </c>
    </row>
    <row r="3460" spans="1:16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08"/>
        <v>124</v>
      </c>
      <c r="P3460">
        <f t="shared" si="109"/>
        <v>45.04</v>
      </c>
    </row>
    <row r="3461" spans="1:16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08"/>
        <v>126</v>
      </c>
      <c r="P3461">
        <f t="shared" si="109"/>
        <v>17.53</v>
      </c>
    </row>
    <row r="3462" spans="1:16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08"/>
        <v>190</v>
      </c>
      <c r="P3462">
        <f t="shared" si="109"/>
        <v>50</v>
      </c>
    </row>
    <row r="3463" spans="1:16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08"/>
        <v>139</v>
      </c>
      <c r="P3463">
        <f t="shared" si="109"/>
        <v>57.92</v>
      </c>
    </row>
    <row r="3464" spans="1:16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08"/>
        <v>202</v>
      </c>
      <c r="P3464">
        <f t="shared" si="109"/>
        <v>29.71</v>
      </c>
    </row>
    <row r="3465" spans="1:16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08"/>
        <v>103</v>
      </c>
      <c r="P3465">
        <f t="shared" si="109"/>
        <v>90.68</v>
      </c>
    </row>
    <row r="3466" spans="1:16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08"/>
        <v>102</v>
      </c>
      <c r="P3466">
        <f t="shared" si="109"/>
        <v>55.01</v>
      </c>
    </row>
    <row r="3467" spans="1:16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08"/>
        <v>103</v>
      </c>
      <c r="P3467">
        <f t="shared" si="109"/>
        <v>57.22</v>
      </c>
    </row>
    <row r="3468" spans="1:16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08"/>
        <v>127</v>
      </c>
      <c r="P3468">
        <f t="shared" si="109"/>
        <v>72.95</v>
      </c>
    </row>
    <row r="3469" spans="1:16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08"/>
        <v>101</v>
      </c>
      <c r="P3469">
        <f t="shared" si="109"/>
        <v>64.47</v>
      </c>
    </row>
    <row r="3470" spans="1:16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08"/>
        <v>122</v>
      </c>
      <c r="P3470">
        <f t="shared" si="109"/>
        <v>716.35</v>
      </c>
    </row>
    <row r="3471" spans="1:16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08"/>
        <v>113</v>
      </c>
      <c r="P3471">
        <f t="shared" si="109"/>
        <v>50.4</v>
      </c>
    </row>
    <row r="3472" spans="1:16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08"/>
        <v>150</v>
      </c>
      <c r="P3472">
        <f t="shared" si="109"/>
        <v>41.67</v>
      </c>
    </row>
    <row r="3473" spans="1:16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08"/>
        <v>215</v>
      </c>
      <c r="P3473">
        <f t="shared" si="109"/>
        <v>35.770000000000003</v>
      </c>
    </row>
    <row r="3474" spans="1:16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08"/>
        <v>102</v>
      </c>
      <c r="P3474">
        <f t="shared" si="109"/>
        <v>88.74</v>
      </c>
    </row>
    <row r="3475" spans="1:16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08"/>
        <v>100</v>
      </c>
      <c r="P3475">
        <f t="shared" si="109"/>
        <v>148.47999999999999</v>
      </c>
    </row>
    <row r="3476" spans="1:16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08"/>
        <v>101</v>
      </c>
      <c r="P3476">
        <f t="shared" si="109"/>
        <v>51.79</v>
      </c>
    </row>
    <row r="3477" spans="1:16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08"/>
        <v>113</v>
      </c>
      <c r="P3477">
        <f t="shared" si="109"/>
        <v>20</v>
      </c>
    </row>
    <row r="3478" spans="1:16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08"/>
        <v>104</v>
      </c>
      <c r="P3478">
        <f t="shared" si="109"/>
        <v>52</v>
      </c>
    </row>
    <row r="3479" spans="1:16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08"/>
        <v>115</v>
      </c>
      <c r="P3479">
        <f t="shared" si="109"/>
        <v>53.23</v>
      </c>
    </row>
    <row r="3480" spans="1:16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08"/>
        <v>113</v>
      </c>
      <c r="P3480">
        <f t="shared" si="109"/>
        <v>39.6</v>
      </c>
    </row>
    <row r="3481" spans="1:16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08"/>
        <v>128</v>
      </c>
      <c r="P3481">
        <f t="shared" si="109"/>
        <v>34.25</v>
      </c>
    </row>
    <row r="3482" spans="1:16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08"/>
        <v>143</v>
      </c>
      <c r="P3482">
        <f t="shared" si="109"/>
        <v>164.62</v>
      </c>
    </row>
    <row r="3483" spans="1:16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08"/>
        <v>119</v>
      </c>
      <c r="P3483">
        <f t="shared" si="109"/>
        <v>125.05</v>
      </c>
    </row>
    <row r="3484" spans="1:16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08"/>
        <v>138</v>
      </c>
      <c r="P3484">
        <f t="shared" si="109"/>
        <v>51.88</v>
      </c>
    </row>
    <row r="3485" spans="1:16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08"/>
        <v>160</v>
      </c>
      <c r="P3485">
        <f t="shared" si="109"/>
        <v>40.29</v>
      </c>
    </row>
    <row r="3486" spans="1:16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08"/>
        <v>114</v>
      </c>
      <c r="P3486">
        <f t="shared" si="109"/>
        <v>64.91</v>
      </c>
    </row>
    <row r="3487" spans="1:16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08"/>
        <v>101</v>
      </c>
      <c r="P3487">
        <f t="shared" si="109"/>
        <v>55.33</v>
      </c>
    </row>
    <row r="3488" spans="1:16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08"/>
        <v>155</v>
      </c>
      <c r="P3488">
        <f t="shared" si="109"/>
        <v>83.14</v>
      </c>
    </row>
    <row r="3489" spans="1:16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08"/>
        <v>128</v>
      </c>
      <c r="P3489">
        <f t="shared" si="109"/>
        <v>38.71</v>
      </c>
    </row>
    <row r="3490" spans="1:16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08"/>
        <v>121</v>
      </c>
      <c r="P3490">
        <f t="shared" si="109"/>
        <v>125.38</v>
      </c>
    </row>
    <row r="3491" spans="1:16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08"/>
        <v>113</v>
      </c>
      <c r="P3491">
        <f t="shared" si="109"/>
        <v>78.260000000000005</v>
      </c>
    </row>
    <row r="3492" spans="1:16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08"/>
        <v>128</v>
      </c>
      <c r="P3492">
        <f t="shared" si="109"/>
        <v>47.22</v>
      </c>
    </row>
    <row r="3493" spans="1:16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08"/>
        <v>158</v>
      </c>
      <c r="P3493">
        <f t="shared" si="109"/>
        <v>79.099999999999994</v>
      </c>
    </row>
    <row r="3494" spans="1:16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08"/>
        <v>105</v>
      </c>
      <c r="P3494">
        <f t="shared" si="109"/>
        <v>114.29</v>
      </c>
    </row>
    <row r="3495" spans="1:16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08"/>
        <v>100</v>
      </c>
      <c r="P3495">
        <f t="shared" si="109"/>
        <v>51.72</v>
      </c>
    </row>
    <row r="3496" spans="1:16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08"/>
        <v>100</v>
      </c>
      <c r="P3496">
        <f t="shared" si="109"/>
        <v>30.77</v>
      </c>
    </row>
    <row r="3497" spans="1:16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08"/>
        <v>107</v>
      </c>
      <c r="P3497">
        <f t="shared" si="109"/>
        <v>74.209999999999994</v>
      </c>
    </row>
    <row r="3498" spans="1:16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08"/>
        <v>124</v>
      </c>
      <c r="P3498">
        <f t="shared" si="109"/>
        <v>47.85</v>
      </c>
    </row>
    <row r="3499" spans="1:16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08"/>
        <v>109</v>
      </c>
      <c r="P3499">
        <f t="shared" si="109"/>
        <v>34.409999999999997</v>
      </c>
    </row>
    <row r="3500" spans="1:16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08"/>
        <v>102</v>
      </c>
      <c r="P3500">
        <f t="shared" si="109"/>
        <v>40.24</v>
      </c>
    </row>
    <row r="3501" spans="1:16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08"/>
        <v>106</v>
      </c>
      <c r="P3501">
        <f t="shared" si="109"/>
        <v>60.29</v>
      </c>
    </row>
    <row r="3502" spans="1:16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08"/>
        <v>106</v>
      </c>
      <c r="P3502">
        <f t="shared" si="109"/>
        <v>25.31</v>
      </c>
    </row>
    <row r="3503" spans="1:16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08"/>
        <v>101</v>
      </c>
      <c r="P3503">
        <f t="shared" si="109"/>
        <v>35.950000000000003</v>
      </c>
    </row>
    <row r="3504" spans="1:16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08"/>
        <v>105</v>
      </c>
      <c r="P3504">
        <f t="shared" si="109"/>
        <v>136</v>
      </c>
    </row>
    <row r="3505" spans="1:16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08"/>
        <v>108</v>
      </c>
      <c r="P3505">
        <f t="shared" si="109"/>
        <v>70.760000000000005</v>
      </c>
    </row>
    <row r="3506" spans="1:16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08"/>
        <v>100</v>
      </c>
      <c r="P3506">
        <f t="shared" si="109"/>
        <v>125</v>
      </c>
    </row>
    <row r="3507" spans="1:16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08"/>
        <v>104</v>
      </c>
      <c r="P3507">
        <f t="shared" si="109"/>
        <v>66.510000000000005</v>
      </c>
    </row>
    <row r="3508" spans="1:16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08"/>
        <v>102</v>
      </c>
      <c r="P3508">
        <f t="shared" si="109"/>
        <v>105</v>
      </c>
    </row>
    <row r="3509" spans="1:16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08"/>
        <v>104</v>
      </c>
      <c r="P3509">
        <f t="shared" si="109"/>
        <v>145</v>
      </c>
    </row>
    <row r="3510" spans="1:16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08"/>
        <v>180</v>
      </c>
      <c r="P3510">
        <f t="shared" si="109"/>
        <v>12</v>
      </c>
    </row>
    <row r="3511" spans="1:16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08"/>
        <v>106</v>
      </c>
      <c r="P3511">
        <f t="shared" si="109"/>
        <v>96.67</v>
      </c>
    </row>
    <row r="3512" spans="1:16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08"/>
        <v>101</v>
      </c>
      <c r="P3512">
        <f t="shared" si="109"/>
        <v>60.33</v>
      </c>
    </row>
    <row r="3513" spans="1:16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08"/>
        <v>101</v>
      </c>
      <c r="P3513">
        <f t="shared" si="109"/>
        <v>79.89</v>
      </c>
    </row>
    <row r="3514" spans="1:16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08"/>
        <v>100</v>
      </c>
      <c r="P3514">
        <f t="shared" si="109"/>
        <v>58.82</v>
      </c>
    </row>
    <row r="3515" spans="1:16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08"/>
        <v>118</v>
      </c>
      <c r="P3515">
        <f t="shared" si="109"/>
        <v>75.34</v>
      </c>
    </row>
    <row r="3516" spans="1:16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08"/>
        <v>110</v>
      </c>
      <c r="P3516">
        <f t="shared" si="109"/>
        <v>55</v>
      </c>
    </row>
    <row r="3517" spans="1:16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08"/>
        <v>103</v>
      </c>
      <c r="P3517">
        <f t="shared" si="109"/>
        <v>66.959999999999994</v>
      </c>
    </row>
    <row r="3518" spans="1:16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08"/>
        <v>100</v>
      </c>
      <c r="P3518">
        <f t="shared" si="109"/>
        <v>227.27</v>
      </c>
    </row>
    <row r="3519" spans="1:16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08"/>
        <v>100</v>
      </c>
      <c r="P3519">
        <f t="shared" si="109"/>
        <v>307.69</v>
      </c>
    </row>
    <row r="3520" spans="1:16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08"/>
        <v>110</v>
      </c>
      <c r="P3520">
        <f t="shared" si="109"/>
        <v>50.02</v>
      </c>
    </row>
    <row r="3521" spans="1:16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08"/>
        <v>101</v>
      </c>
      <c r="P3521">
        <f t="shared" si="109"/>
        <v>72.39</v>
      </c>
    </row>
    <row r="3522" spans="1:16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08"/>
        <v>101</v>
      </c>
      <c r="P3522">
        <f t="shared" si="109"/>
        <v>95.95</v>
      </c>
    </row>
    <row r="3523" spans="1:16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110">ROUND(E3523/D3523*100,0)</f>
        <v>169</v>
      </c>
      <c r="P3523">
        <f t="shared" ref="P3523:P3586" si="111">IFERROR(ROUND(E3523/L3523,2),0)</f>
        <v>45.62</v>
      </c>
    </row>
    <row r="3524" spans="1:16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10"/>
        <v>100</v>
      </c>
      <c r="P3524">
        <f t="shared" si="111"/>
        <v>41.03</v>
      </c>
    </row>
    <row r="3525" spans="1:16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10"/>
        <v>114</v>
      </c>
      <c r="P3525">
        <f t="shared" si="111"/>
        <v>56.83</v>
      </c>
    </row>
    <row r="3526" spans="1:16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10"/>
        <v>102</v>
      </c>
      <c r="P3526">
        <f t="shared" si="111"/>
        <v>137.24</v>
      </c>
    </row>
    <row r="3527" spans="1:16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10"/>
        <v>106</v>
      </c>
      <c r="P3527">
        <f t="shared" si="111"/>
        <v>75.709999999999994</v>
      </c>
    </row>
    <row r="3528" spans="1:16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10"/>
        <v>102</v>
      </c>
      <c r="P3528">
        <f t="shared" si="111"/>
        <v>99</v>
      </c>
    </row>
    <row r="3529" spans="1:16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10"/>
        <v>117</v>
      </c>
      <c r="P3529">
        <f t="shared" si="111"/>
        <v>81.569999999999993</v>
      </c>
    </row>
    <row r="3530" spans="1:16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10"/>
        <v>101</v>
      </c>
      <c r="P3530">
        <f t="shared" si="111"/>
        <v>45.11</v>
      </c>
    </row>
    <row r="3531" spans="1:16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10"/>
        <v>132</v>
      </c>
      <c r="P3531">
        <f t="shared" si="111"/>
        <v>36.67</v>
      </c>
    </row>
    <row r="3532" spans="1:16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10"/>
        <v>100</v>
      </c>
      <c r="P3532">
        <f t="shared" si="111"/>
        <v>125</v>
      </c>
    </row>
    <row r="3533" spans="1:16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10"/>
        <v>128</v>
      </c>
      <c r="P3533">
        <f t="shared" si="111"/>
        <v>49.23</v>
      </c>
    </row>
    <row r="3534" spans="1:16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10"/>
        <v>119</v>
      </c>
      <c r="P3534">
        <f t="shared" si="111"/>
        <v>42.3</v>
      </c>
    </row>
    <row r="3535" spans="1:16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10"/>
        <v>126</v>
      </c>
      <c r="P3535">
        <f t="shared" si="111"/>
        <v>78.88</v>
      </c>
    </row>
    <row r="3536" spans="1:16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10"/>
        <v>156</v>
      </c>
      <c r="P3536">
        <f t="shared" si="111"/>
        <v>38.28</v>
      </c>
    </row>
    <row r="3537" spans="1:16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10"/>
        <v>103</v>
      </c>
      <c r="P3537">
        <f t="shared" si="111"/>
        <v>44.85</v>
      </c>
    </row>
    <row r="3538" spans="1:16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10"/>
        <v>153</v>
      </c>
      <c r="P3538">
        <f t="shared" si="111"/>
        <v>13.53</v>
      </c>
    </row>
    <row r="3539" spans="1:16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10"/>
        <v>180</v>
      </c>
      <c r="P3539">
        <f t="shared" si="111"/>
        <v>43.5</v>
      </c>
    </row>
    <row r="3540" spans="1:16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10"/>
        <v>128</v>
      </c>
      <c r="P3540">
        <f t="shared" si="111"/>
        <v>30.95</v>
      </c>
    </row>
    <row r="3541" spans="1:16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10"/>
        <v>120</v>
      </c>
      <c r="P3541">
        <f t="shared" si="111"/>
        <v>55.23</v>
      </c>
    </row>
    <row r="3542" spans="1:16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10"/>
        <v>123</v>
      </c>
      <c r="P3542">
        <f t="shared" si="111"/>
        <v>46.13</v>
      </c>
    </row>
    <row r="3543" spans="1:16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10"/>
        <v>105</v>
      </c>
      <c r="P3543">
        <f t="shared" si="111"/>
        <v>39.380000000000003</v>
      </c>
    </row>
    <row r="3544" spans="1:16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10"/>
        <v>102</v>
      </c>
      <c r="P3544">
        <f t="shared" si="111"/>
        <v>66.150000000000006</v>
      </c>
    </row>
    <row r="3545" spans="1:16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10"/>
        <v>105</v>
      </c>
      <c r="P3545">
        <f t="shared" si="111"/>
        <v>54.14</v>
      </c>
    </row>
    <row r="3546" spans="1:16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10"/>
        <v>100</v>
      </c>
      <c r="P3546">
        <f t="shared" si="111"/>
        <v>104.17</v>
      </c>
    </row>
    <row r="3547" spans="1:16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10"/>
        <v>100</v>
      </c>
      <c r="P3547">
        <f t="shared" si="111"/>
        <v>31.38</v>
      </c>
    </row>
    <row r="3548" spans="1:16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10"/>
        <v>102</v>
      </c>
      <c r="P3548">
        <f t="shared" si="111"/>
        <v>59.21</v>
      </c>
    </row>
    <row r="3549" spans="1:16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10"/>
        <v>114</v>
      </c>
      <c r="P3549">
        <f t="shared" si="111"/>
        <v>119.18</v>
      </c>
    </row>
    <row r="3550" spans="1:16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10"/>
        <v>102</v>
      </c>
      <c r="P3550">
        <f t="shared" si="111"/>
        <v>164.62</v>
      </c>
    </row>
    <row r="3551" spans="1:16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10"/>
        <v>102</v>
      </c>
      <c r="P3551">
        <f t="shared" si="111"/>
        <v>24.29</v>
      </c>
    </row>
    <row r="3552" spans="1:16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10"/>
        <v>105</v>
      </c>
      <c r="P3552">
        <f t="shared" si="111"/>
        <v>40.94</v>
      </c>
    </row>
    <row r="3553" spans="1:16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10"/>
        <v>102</v>
      </c>
      <c r="P3553">
        <f t="shared" si="111"/>
        <v>61.1</v>
      </c>
    </row>
    <row r="3554" spans="1:16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10"/>
        <v>100</v>
      </c>
      <c r="P3554">
        <f t="shared" si="111"/>
        <v>38.65</v>
      </c>
    </row>
    <row r="3555" spans="1:16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10"/>
        <v>106</v>
      </c>
      <c r="P3555">
        <f t="shared" si="111"/>
        <v>56.2</v>
      </c>
    </row>
    <row r="3556" spans="1:16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10"/>
        <v>113</v>
      </c>
      <c r="P3556">
        <f t="shared" si="111"/>
        <v>107</v>
      </c>
    </row>
    <row r="3557" spans="1:16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10"/>
        <v>100</v>
      </c>
      <c r="P3557">
        <f t="shared" si="111"/>
        <v>171.43</v>
      </c>
    </row>
    <row r="3558" spans="1:16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10"/>
        <v>100</v>
      </c>
      <c r="P3558">
        <f t="shared" si="111"/>
        <v>110.5</v>
      </c>
    </row>
    <row r="3559" spans="1:16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10"/>
        <v>100</v>
      </c>
      <c r="P3559">
        <f t="shared" si="111"/>
        <v>179.28</v>
      </c>
    </row>
    <row r="3560" spans="1:16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10"/>
        <v>144</v>
      </c>
      <c r="P3560">
        <f t="shared" si="111"/>
        <v>22.91</v>
      </c>
    </row>
    <row r="3561" spans="1:16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10"/>
        <v>104</v>
      </c>
      <c r="P3561">
        <f t="shared" si="111"/>
        <v>43.13</v>
      </c>
    </row>
    <row r="3562" spans="1:16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10"/>
        <v>108</v>
      </c>
      <c r="P3562">
        <f t="shared" si="111"/>
        <v>46.89</v>
      </c>
    </row>
    <row r="3563" spans="1:16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10"/>
        <v>102</v>
      </c>
      <c r="P3563">
        <f t="shared" si="111"/>
        <v>47.41</v>
      </c>
    </row>
    <row r="3564" spans="1:16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10"/>
        <v>149</v>
      </c>
      <c r="P3564">
        <f t="shared" si="111"/>
        <v>15.13</v>
      </c>
    </row>
    <row r="3565" spans="1:16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10"/>
        <v>105</v>
      </c>
      <c r="P3565">
        <f t="shared" si="111"/>
        <v>21.1</v>
      </c>
    </row>
    <row r="3566" spans="1:16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10"/>
        <v>101</v>
      </c>
      <c r="P3566">
        <f t="shared" si="111"/>
        <v>59.12</v>
      </c>
    </row>
    <row r="3567" spans="1:16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10"/>
        <v>131</v>
      </c>
      <c r="P3567">
        <f t="shared" si="111"/>
        <v>97.92</v>
      </c>
    </row>
    <row r="3568" spans="1:16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10"/>
        <v>105</v>
      </c>
      <c r="P3568">
        <f t="shared" si="111"/>
        <v>55.13</v>
      </c>
    </row>
    <row r="3569" spans="1:16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10"/>
        <v>109</v>
      </c>
      <c r="P3569">
        <f t="shared" si="111"/>
        <v>26.54</v>
      </c>
    </row>
    <row r="3570" spans="1:16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10"/>
        <v>111</v>
      </c>
      <c r="P3570">
        <f t="shared" si="111"/>
        <v>58.42</v>
      </c>
    </row>
    <row r="3571" spans="1:16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10"/>
        <v>100</v>
      </c>
      <c r="P3571">
        <f t="shared" si="111"/>
        <v>122.54</v>
      </c>
    </row>
    <row r="3572" spans="1:16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10"/>
        <v>114</v>
      </c>
      <c r="P3572">
        <f t="shared" si="111"/>
        <v>87.96</v>
      </c>
    </row>
    <row r="3573" spans="1:16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10"/>
        <v>122</v>
      </c>
      <c r="P3573">
        <f t="shared" si="111"/>
        <v>73.239999999999995</v>
      </c>
    </row>
    <row r="3574" spans="1:16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10"/>
        <v>100</v>
      </c>
      <c r="P3574">
        <f t="shared" si="111"/>
        <v>55.56</v>
      </c>
    </row>
    <row r="3575" spans="1:16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10"/>
        <v>103</v>
      </c>
      <c r="P3575">
        <f t="shared" si="111"/>
        <v>39.54</v>
      </c>
    </row>
    <row r="3576" spans="1:16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10"/>
        <v>106</v>
      </c>
      <c r="P3576">
        <f t="shared" si="111"/>
        <v>136.78</v>
      </c>
    </row>
    <row r="3577" spans="1:16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10"/>
        <v>101</v>
      </c>
      <c r="P3577">
        <f t="shared" si="111"/>
        <v>99.34</v>
      </c>
    </row>
    <row r="3578" spans="1:16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10"/>
        <v>100</v>
      </c>
      <c r="P3578">
        <f t="shared" si="111"/>
        <v>20</v>
      </c>
    </row>
    <row r="3579" spans="1:16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10"/>
        <v>130</v>
      </c>
      <c r="P3579">
        <f t="shared" si="111"/>
        <v>28.89</v>
      </c>
    </row>
    <row r="3580" spans="1:16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10"/>
        <v>100</v>
      </c>
      <c r="P3580">
        <f t="shared" si="111"/>
        <v>40.549999999999997</v>
      </c>
    </row>
    <row r="3581" spans="1:16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10"/>
        <v>100</v>
      </c>
      <c r="P3581">
        <f t="shared" si="111"/>
        <v>35.71</v>
      </c>
    </row>
    <row r="3582" spans="1:16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10"/>
        <v>114</v>
      </c>
      <c r="P3582">
        <f t="shared" si="111"/>
        <v>37.96</v>
      </c>
    </row>
    <row r="3583" spans="1:16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10"/>
        <v>100</v>
      </c>
      <c r="P3583">
        <f t="shared" si="111"/>
        <v>33.33</v>
      </c>
    </row>
    <row r="3584" spans="1:16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10"/>
        <v>287</v>
      </c>
      <c r="P3584">
        <f t="shared" si="111"/>
        <v>58.57</v>
      </c>
    </row>
    <row r="3585" spans="1:16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10"/>
        <v>109</v>
      </c>
      <c r="P3585">
        <f t="shared" si="111"/>
        <v>135.63</v>
      </c>
    </row>
    <row r="3586" spans="1:16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10"/>
        <v>116</v>
      </c>
      <c r="P3586">
        <f t="shared" si="111"/>
        <v>30.94</v>
      </c>
    </row>
    <row r="3587" spans="1:16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112">ROUND(E3587/D3587*100,0)</f>
        <v>119</v>
      </c>
      <c r="P3587">
        <f t="shared" ref="P3587:P3650" si="113">IFERROR(ROUND(E3587/L3587,2),0)</f>
        <v>176.09</v>
      </c>
    </row>
    <row r="3588" spans="1:16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12"/>
        <v>109</v>
      </c>
      <c r="P3588">
        <f t="shared" si="113"/>
        <v>151.97999999999999</v>
      </c>
    </row>
    <row r="3589" spans="1:16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12"/>
        <v>127</v>
      </c>
      <c r="P3589">
        <f t="shared" si="113"/>
        <v>22.61</v>
      </c>
    </row>
    <row r="3590" spans="1:16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12"/>
        <v>101</v>
      </c>
      <c r="P3590">
        <f t="shared" si="113"/>
        <v>18.27</v>
      </c>
    </row>
    <row r="3591" spans="1:16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12"/>
        <v>128</v>
      </c>
      <c r="P3591">
        <f t="shared" si="113"/>
        <v>82.26</v>
      </c>
    </row>
    <row r="3592" spans="1:16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12"/>
        <v>100</v>
      </c>
      <c r="P3592">
        <f t="shared" si="113"/>
        <v>68.53</v>
      </c>
    </row>
    <row r="3593" spans="1:16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12"/>
        <v>175</v>
      </c>
      <c r="P3593">
        <f t="shared" si="113"/>
        <v>68.06</v>
      </c>
    </row>
    <row r="3594" spans="1:16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12"/>
        <v>127</v>
      </c>
      <c r="P3594">
        <f t="shared" si="113"/>
        <v>72.709999999999994</v>
      </c>
    </row>
    <row r="3595" spans="1:16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12"/>
        <v>111</v>
      </c>
      <c r="P3595">
        <f t="shared" si="113"/>
        <v>77.19</v>
      </c>
    </row>
    <row r="3596" spans="1:16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12"/>
        <v>126</v>
      </c>
      <c r="P3596">
        <f t="shared" si="113"/>
        <v>55.97</v>
      </c>
    </row>
    <row r="3597" spans="1:16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12"/>
        <v>119</v>
      </c>
      <c r="P3597">
        <f t="shared" si="113"/>
        <v>49.69</v>
      </c>
    </row>
    <row r="3598" spans="1:16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12"/>
        <v>108</v>
      </c>
      <c r="P3598">
        <f t="shared" si="113"/>
        <v>79</v>
      </c>
    </row>
    <row r="3599" spans="1:16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12"/>
        <v>103</v>
      </c>
      <c r="P3599">
        <f t="shared" si="113"/>
        <v>77.73</v>
      </c>
    </row>
    <row r="3600" spans="1:16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12"/>
        <v>110</v>
      </c>
      <c r="P3600">
        <f t="shared" si="113"/>
        <v>40.78</v>
      </c>
    </row>
    <row r="3601" spans="1:16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12"/>
        <v>202</v>
      </c>
      <c r="P3601">
        <f t="shared" si="113"/>
        <v>59.41</v>
      </c>
    </row>
    <row r="3602" spans="1:16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12"/>
        <v>130</v>
      </c>
      <c r="P3602">
        <f t="shared" si="113"/>
        <v>3.25</v>
      </c>
    </row>
    <row r="3603" spans="1:16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12"/>
        <v>104</v>
      </c>
      <c r="P3603">
        <f t="shared" si="113"/>
        <v>39.380000000000003</v>
      </c>
    </row>
    <row r="3604" spans="1:16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12"/>
        <v>100</v>
      </c>
      <c r="P3604">
        <f t="shared" si="113"/>
        <v>81.67</v>
      </c>
    </row>
    <row r="3605" spans="1:16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12"/>
        <v>171</v>
      </c>
      <c r="P3605">
        <f t="shared" si="113"/>
        <v>44.91</v>
      </c>
    </row>
    <row r="3606" spans="1:16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12"/>
        <v>113</v>
      </c>
      <c r="P3606">
        <f t="shared" si="113"/>
        <v>49.06</v>
      </c>
    </row>
    <row r="3607" spans="1:16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12"/>
        <v>184</v>
      </c>
      <c r="P3607">
        <f t="shared" si="113"/>
        <v>30.67</v>
      </c>
    </row>
    <row r="3608" spans="1:16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12"/>
        <v>130</v>
      </c>
      <c r="P3608">
        <f t="shared" si="113"/>
        <v>61.06</v>
      </c>
    </row>
    <row r="3609" spans="1:16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12"/>
        <v>105</v>
      </c>
      <c r="P3609">
        <f t="shared" si="113"/>
        <v>29</v>
      </c>
    </row>
    <row r="3610" spans="1:16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12"/>
        <v>100</v>
      </c>
      <c r="P3610">
        <f t="shared" si="113"/>
        <v>29.63</v>
      </c>
    </row>
    <row r="3611" spans="1:16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12"/>
        <v>153</v>
      </c>
      <c r="P3611">
        <f t="shared" si="113"/>
        <v>143.1</v>
      </c>
    </row>
    <row r="3612" spans="1:16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12"/>
        <v>162</v>
      </c>
      <c r="P3612">
        <f t="shared" si="113"/>
        <v>52.35</v>
      </c>
    </row>
    <row r="3613" spans="1:16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12"/>
        <v>136</v>
      </c>
      <c r="P3613">
        <f t="shared" si="113"/>
        <v>66.67</v>
      </c>
    </row>
    <row r="3614" spans="1:16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12"/>
        <v>144</v>
      </c>
      <c r="P3614">
        <f t="shared" si="113"/>
        <v>126.67</v>
      </c>
    </row>
    <row r="3615" spans="1:16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12"/>
        <v>100</v>
      </c>
      <c r="P3615">
        <f t="shared" si="113"/>
        <v>62.5</v>
      </c>
    </row>
    <row r="3616" spans="1:16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12"/>
        <v>101</v>
      </c>
      <c r="P3616">
        <f t="shared" si="113"/>
        <v>35.49</v>
      </c>
    </row>
    <row r="3617" spans="1:16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12"/>
        <v>107</v>
      </c>
      <c r="P3617">
        <f t="shared" si="113"/>
        <v>37.08</v>
      </c>
    </row>
    <row r="3618" spans="1:16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12"/>
        <v>125</v>
      </c>
      <c r="P3618">
        <f t="shared" si="113"/>
        <v>69.33</v>
      </c>
    </row>
    <row r="3619" spans="1:16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12"/>
        <v>119</v>
      </c>
      <c r="P3619">
        <f t="shared" si="113"/>
        <v>17.25</v>
      </c>
    </row>
    <row r="3620" spans="1:16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12"/>
        <v>101</v>
      </c>
      <c r="P3620">
        <f t="shared" si="113"/>
        <v>36.07</v>
      </c>
    </row>
    <row r="3621" spans="1:16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12"/>
        <v>113</v>
      </c>
      <c r="P3621">
        <f t="shared" si="113"/>
        <v>66.47</v>
      </c>
    </row>
    <row r="3622" spans="1:16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12"/>
        <v>105</v>
      </c>
      <c r="P3622">
        <f t="shared" si="113"/>
        <v>56.07</v>
      </c>
    </row>
    <row r="3623" spans="1:16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12"/>
        <v>110</v>
      </c>
      <c r="P3623">
        <f t="shared" si="113"/>
        <v>47.03</v>
      </c>
    </row>
    <row r="3624" spans="1:16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12"/>
        <v>100</v>
      </c>
      <c r="P3624">
        <f t="shared" si="113"/>
        <v>47.67</v>
      </c>
    </row>
    <row r="3625" spans="1:16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12"/>
        <v>120</v>
      </c>
      <c r="P3625">
        <f t="shared" si="113"/>
        <v>88.24</v>
      </c>
    </row>
    <row r="3626" spans="1:16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12"/>
        <v>105</v>
      </c>
      <c r="P3626">
        <f t="shared" si="113"/>
        <v>80.72</v>
      </c>
    </row>
    <row r="3627" spans="1:16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12"/>
        <v>103</v>
      </c>
      <c r="P3627">
        <f t="shared" si="113"/>
        <v>39.49</v>
      </c>
    </row>
    <row r="3628" spans="1:16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12"/>
        <v>102</v>
      </c>
      <c r="P3628">
        <f t="shared" si="113"/>
        <v>84.85</v>
      </c>
    </row>
    <row r="3629" spans="1:16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12"/>
        <v>100</v>
      </c>
      <c r="P3629">
        <f t="shared" si="113"/>
        <v>68.97</v>
      </c>
    </row>
    <row r="3630" spans="1:16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12"/>
        <v>0</v>
      </c>
      <c r="P3630">
        <f t="shared" si="113"/>
        <v>0</v>
      </c>
    </row>
    <row r="3631" spans="1:16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12"/>
        <v>0</v>
      </c>
      <c r="P3631">
        <f t="shared" si="113"/>
        <v>1</v>
      </c>
    </row>
    <row r="3632" spans="1:16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12"/>
        <v>0</v>
      </c>
      <c r="P3632">
        <f t="shared" si="113"/>
        <v>1</v>
      </c>
    </row>
    <row r="3633" spans="1:16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12"/>
        <v>51</v>
      </c>
      <c r="P3633">
        <f t="shared" si="113"/>
        <v>147.88</v>
      </c>
    </row>
    <row r="3634" spans="1:16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12"/>
        <v>20</v>
      </c>
      <c r="P3634">
        <f t="shared" si="113"/>
        <v>100</v>
      </c>
    </row>
    <row r="3635" spans="1:16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12"/>
        <v>35</v>
      </c>
      <c r="P3635">
        <f t="shared" si="113"/>
        <v>56.84</v>
      </c>
    </row>
    <row r="3636" spans="1:16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12"/>
        <v>4</v>
      </c>
      <c r="P3636">
        <f t="shared" si="113"/>
        <v>176.94</v>
      </c>
    </row>
    <row r="3637" spans="1:16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12"/>
        <v>36</v>
      </c>
      <c r="P3637">
        <f t="shared" si="113"/>
        <v>127.6</v>
      </c>
    </row>
    <row r="3638" spans="1:16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12"/>
        <v>0</v>
      </c>
      <c r="P3638">
        <f t="shared" si="113"/>
        <v>0</v>
      </c>
    </row>
    <row r="3639" spans="1:16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12"/>
        <v>31</v>
      </c>
      <c r="P3639">
        <f t="shared" si="113"/>
        <v>66.14</v>
      </c>
    </row>
    <row r="3640" spans="1:16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12"/>
        <v>7</v>
      </c>
      <c r="P3640">
        <f t="shared" si="113"/>
        <v>108</v>
      </c>
    </row>
    <row r="3641" spans="1:16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12"/>
        <v>0</v>
      </c>
      <c r="P3641">
        <f t="shared" si="113"/>
        <v>1</v>
      </c>
    </row>
    <row r="3642" spans="1:16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12"/>
        <v>6</v>
      </c>
      <c r="P3642">
        <f t="shared" si="113"/>
        <v>18.329999999999998</v>
      </c>
    </row>
    <row r="3643" spans="1:16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12"/>
        <v>0</v>
      </c>
      <c r="P3643">
        <f t="shared" si="113"/>
        <v>0</v>
      </c>
    </row>
    <row r="3644" spans="1:16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12"/>
        <v>2</v>
      </c>
      <c r="P3644">
        <f t="shared" si="113"/>
        <v>7.5</v>
      </c>
    </row>
    <row r="3645" spans="1:16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12"/>
        <v>0</v>
      </c>
      <c r="P3645">
        <f t="shared" si="113"/>
        <v>0</v>
      </c>
    </row>
    <row r="3646" spans="1:16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12"/>
        <v>16</v>
      </c>
      <c r="P3646">
        <f t="shared" si="113"/>
        <v>68.42</v>
      </c>
    </row>
    <row r="3647" spans="1:16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12"/>
        <v>0</v>
      </c>
      <c r="P3647">
        <f t="shared" si="113"/>
        <v>1</v>
      </c>
    </row>
    <row r="3648" spans="1:16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12"/>
        <v>5</v>
      </c>
      <c r="P3648">
        <f t="shared" si="113"/>
        <v>60.13</v>
      </c>
    </row>
    <row r="3649" spans="1:16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12"/>
        <v>6</v>
      </c>
      <c r="P3649">
        <f t="shared" si="113"/>
        <v>15</v>
      </c>
    </row>
    <row r="3650" spans="1:16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12"/>
        <v>100</v>
      </c>
      <c r="P3650">
        <f t="shared" si="113"/>
        <v>550.04</v>
      </c>
    </row>
    <row r="3651" spans="1:16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114">ROUND(E3651/D3651*100,0)</f>
        <v>104</v>
      </c>
      <c r="P3651">
        <f t="shared" ref="P3651:P3714" si="115">IFERROR(ROUND(E3651/L3651,2),0)</f>
        <v>97.5</v>
      </c>
    </row>
    <row r="3652" spans="1:16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14"/>
        <v>100</v>
      </c>
      <c r="P3652">
        <f t="shared" si="115"/>
        <v>29.41</v>
      </c>
    </row>
    <row r="3653" spans="1:16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14"/>
        <v>104</v>
      </c>
      <c r="P3653">
        <f t="shared" si="115"/>
        <v>57.78</v>
      </c>
    </row>
    <row r="3654" spans="1:16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14"/>
        <v>251</v>
      </c>
      <c r="P3654">
        <f t="shared" si="115"/>
        <v>44.24</v>
      </c>
    </row>
    <row r="3655" spans="1:16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14"/>
        <v>101</v>
      </c>
      <c r="P3655">
        <f t="shared" si="115"/>
        <v>60.91</v>
      </c>
    </row>
    <row r="3656" spans="1:16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14"/>
        <v>174</v>
      </c>
      <c r="P3656">
        <f t="shared" si="115"/>
        <v>68.84</v>
      </c>
    </row>
    <row r="3657" spans="1:16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14"/>
        <v>116</v>
      </c>
      <c r="P3657">
        <f t="shared" si="115"/>
        <v>73.58</v>
      </c>
    </row>
    <row r="3658" spans="1:16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14"/>
        <v>106</v>
      </c>
      <c r="P3658">
        <f t="shared" si="115"/>
        <v>115.02</v>
      </c>
    </row>
    <row r="3659" spans="1:16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14"/>
        <v>111</v>
      </c>
      <c r="P3659">
        <f t="shared" si="115"/>
        <v>110.75</v>
      </c>
    </row>
    <row r="3660" spans="1:16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14"/>
        <v>101</v>
      </c>
      <c r="P3660">
        <f t="shared" si="115"/>
        <v>75.5</v>
      </c>
    </row>
    <row r="3661" spans="1:16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14"/>
        <v>102</v>
      </c>
      <c r="P3661">
        <f t="shared" si="115"/>
        <v>235.46</v>
      </c>
    </row>
    <row r="3662" spans="1:16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14"/>
        <v>100</v>
      </c>
      <c r="P3662">
        <f t="shared" si="115"/>
        <v>11.36</v>
      </c>
    </row>
    <row r="3663" spans="1:16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14"/>
        <v>111</v>
      </c>
      <c r="P3663">
        <f t="shared" si="115"/>
        <v>92.5</v>
      </c>
    </row>
    <row r="3664" spans="1:16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14"/>
        <v>101</v>
      </c>
      <c r="P3664">
        <f t="shared" si="115"/>
        <v>202.85</v>
      </c>
    </row>
    <row r="3665" spans="1:16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14"/>
        <v>104</v>
      </c>
      <c r="P3665">
        <f t="shared" si="115"/>
        <v>26</v>
      </c>
    </row>
    <row r="3666" spans="1:16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14"/>
        <v>109</v>
      </c>
      <c r="P3666">
        <f t="shared" si="115"/>
        <v>46.05</v>
      </c>
    </row>
    <row r="3667" spans="1:16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14"/>
        <v>115</v>
      </c>
      <c r="P3667">
        <f t="shared" si="115"/>
        <v>51</v>
      </c>
    </row>
    <row r="3668" spans="1:16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14"/>
        <v>100</v>
      </c>
      <c r="P3668">
        <f t="shared" si="115"/>
        <v>31.58</v>
      </c>
    </row>
    <row r="3669" spans="1:16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14"/>
        <v>103</v>
      </c>
      <c r="P3669">
        <f t="shared" si="115"/>
        <v>53.36</v>
      </c>
    </row>
    <row r="3670" spans="1:16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14"/>
        <v>104</v>
      </c>
      <c r="P3670">
        <f t="shared" si="115"/>
        <v>36.96</v>
      </c>
    </row>
    <row r="3671" spans="1:16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14"/>
        <v>138</v>
      </c>
      <c r="P3671">
        <f t="shared" si="115"/>
        <v>81.290000000000006</v>
      </c>
    </row>
    <row r="3672" spans="1:16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14"/>
        <v>110</v>
      </c>
      <c r="P3672">
        <f t="shared" si="115"/>
        <v>20.079999999999998</v>
      </c>
    </row>
    <row r="3673" spans="1:16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14"/>
        <v>101</v>
      </c>
      <c r="P3673">
        <f t="shared" si="115"/>
        <v>88.25</v>
      </c>
    </row>
    <row r="3674" spans="1:16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14"/>
        <v>102</v>
      </c>
      <c r="P3674">
        <f t="shared" si="115"/>
        <v>53.44</v>
      </c>
    </row>
    <row r="3675" spans="1:16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14"/>
        <v>114</v>
      </c>
      <c r="P3675">
        <f t="shared" si="115"/>
        <v>39.869999999999997</v>
      </c>
    </row>
    <row r="3676" spans="1:16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14"/>
        <v>100</v>
      </c>
      <c r="P3676">
        <f t="shared" si="115"/>
        <v>145.16</v>
      </c>
    </row>
    <row r="3677" spans="1:16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14"/>
        <v>140</v>
      </c>
      <c r="P3677">
        <f t="shared" si="115"/>
        <v>23.33</v>
      </c>
    </row>
    <row r="3678" spans="1:16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14"/>
        <v>129</v>
      </c>
      <c r="P3678">
        <f t="shared" si="115"/>
        <v>64.38</v>
      </c>
    </row>
    <row r="3679" spans="1:16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14"/>
        <v>103</v>
      </c>
      <c r="P3679">
        <f t="shared" si="115"/>
        <v>62.05</v>
      </c>
    </row>
    <row r="3680" spans="1:16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14"/>
        <v>103</v>
      </c>
      <c r="P3680">
        <f t="shared" si="115"/>
        <v>66.13</v>
      </c>
    </row>
    <row r="3681" spans="1:16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14"/>
        <v>110</v>
      </c>
      <c r="P3681">
        <f t="shared" si="115"/>
        <v>73.400000000000006</v>
      </c>
    </row>
    <row r="3682" spans="1:16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14"/>
        <v>113</v>
      </c>
      <c r="P3682">
        <f t="shared" si="115"/>
        <v>99.5</v>
      </c>
    </row>
    <row r="3683" spans="1:16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14"/>
        <v>112</v>
      </c>
      <c r="P3683">
        <f t="shared" si="115"/>
        <v>62.17</v>
      </c>
    </row>
    <row r="3684" spans="1:16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14"/>
        <v>139</v>
      </c>
      <c r="P3684">
        <f t="shared" si="115"/>
        <v>62.33</v>
      </c>
    </row>
    <row r="3685" spans="1:16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14"/>
        <v>111</v>
      </c>
      <c r="P3685">
        <f t="shared" si="115"/>
        <v>58.79</v>
      </c>
    </row>
    <row r="3686" spans="1:16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14"/>
        <v>139</v>
      </c>
      <c r="P3686">
        <f t="shared" si="115"/>
        <v>45.35</v>
      </c>
    </row>
    <row r="3687" spans="1:16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14"/>
        <v>106</v>
      </c>
      <c r="P3687">
        <f t="shared" si="115"/>
        <v>41.94</v>
      </c>
    </row>
    <row r="3688" spans="1:16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14"/>
        <v>101</v>
      </c>
      <c r="P3688">
        <f t="shared" si="115"/>
        <v>59.17</v>
      </c>
    </row>
    <row r="3689" spans="1:16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14"/>
        <v>100</v>
      </c>
      <c r="P3689">
        <f t="shared" si="115"/>
        <v>200.49</v>
      </c>
    </row>
    <row r="3690" spans="1:16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14"/>
        <v>109</v>
      </c>
      <c r="P3690">
        <f t="shared" si="115"/>
        <v>83.97</v>
      </c>
    </row>
    <row r="3691" spans="1:16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14"/>
        <v>118</v>
      </c>
      <c r="P3691">
        <f t="shared" si="115"/>
        <v>57.26</v>
      </c>
    </row>
    <row r="3692" spans="1:16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14"/>
        <v>120</v>
      </c>
      <c r="P3692">
        <f t="shared" si="115"/>
        <v>58.06</v>
      </c>
    </row>
    <row r="3693" spans="1:16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14"/>
        <v>128</v>
      </c>
      <c r="P3693">
        <f t="shared" si="115"/>
        <v>186.8</v>
      </c>
    </row>
    <row r="3694" spans="1:16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14"/>
        <v>126</v>
      </c>
      <c r="P3694">
        <f t="shared" si="115"/>
        <v>74.12</v>
      </c>
    </row>
    <row r="3695" spans="1:16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14"/>
        <v>129</v>
      </c>
      <c r="P3695">
        <f t="shared" si="115"/>
        <v>30.71</v>
      </c>
    </row>
    <row r="3696" spans="1:16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14"/>
        <v>107</v>
      </c>
      <c r="P3696">
        <f t="shared" si="115"/>
        <v>62.67</v>
      </c>
    </row>
    <row r="3697" spans="1:16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14"/>
        <v>100</v>
      </c>
      <c r="P3697">
        <f t="shared" si="115"/>
        <v>121.36</v>
      </c>
    </row>
    <row r="3698" spans="1:16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14"/>
        <v>155</v>
      </c>
      <c r="P3698">
        <f t="shared" si="115"/>
        <v>39.74</v>
      </c>
    </row>
    <row r="3699" spans="1:16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14"/>
        <v>108</v>
      </c>
      <c r="P3699">
        <f t="shared" si="115"/>
        <v>72</v>
      </c>
    </row>
    <row r="3700" spans="1:16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14"/>
        <v>111</v>
      </c>
      <c r="P3700">
        <f t="shared" si="115"/>
        <v>40.630000000000003</v>
      </c>
    </row>
    <row r="3701" spans="1:16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14"/>
        <v>101</v>
      </c>
      <c r="P3701">
        <f t="shared" si="115"/>
        <v>63</v>
      </c>
    </row>
    <row r="3702" spans="1:16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14"/>
        <v>121</v>
      </c>
      <c r="P3702">
        <f t="shared" si="115"/>
        <v>33.67</v>
      </c>
    </row>
    <row r="3703" spans="1:16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14"/>
        <v>100</v>
      </c>
      <c r="P3703">
        <f t="shared" si="115"/>
        <v>38.590000000000003</v>
      </c>
    </row>
    <row r="3704" spans="1:16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14"/>
        <v>109</v>
      </c>
      <c r="P3704">
        <f t="shared" si="115"/>
        <v>155.94999999999999</v>
      </c>
    </row>
    <row r="3705" spans="1:16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14"/>
        <v>123</v>
      </c>
      <c r="P3705">
        <f t="shared" si="115"/>
        <v>43.2</v>
      </c>
    </row>
    <row r="3706" spans="1:16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14"/>
        <v>136</v>
      </c>
      <c r="P3706">
        <f t="shared" si="115"/>
        <v>15.15</v>
      </c>
    </row>
    <row r="3707" spans="1:16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14"/>
        <v>103</v>
      </c>
      <c r="P3707">
        <f t="shared" si="115"/>
        <v>83.57</v>
      </c>
    </row>
    <row r="3708" spans="1:16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14"/>
        <v>121</v>
      </c>
      <c r="P3708">
        <f t="shared" si="115"/>
        <v>140</v>
      </c>
    </row>
    <row r="3709" spans="1:16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14"/>
        <v>186</v>
      </c>
      <c r="P3709">
        <f t="shared" si="115"/>
        <v>80.87</v>
      </c>
    </row>
    <row r="3710" spans="1:16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14"/>
        <v>300</v>
      </c>
      <c r="P3710">
        <f t="shared" si="115"/>
        <v>53.85</v>
      </c>
    </row>
    <row r="3711" spans="1:16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14"/>
        <v>108</v>
      </c>
      <c r="P3711">
        <f t="shared" si="115"/>
        <v>30.93</v>
      </c>
    </row>
    <row r="3712" spans="1:16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14"/>
        <v>141</v>
      </c>
      <c r="P3712">
        <f t="shared" si="115"/>
        <v>67.959999999999994</v>
      </c>
    </row>
    <row r="3713" spans="1:16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14"/>
        <v>114</v>
      </c>
      <c r="P3713">
        <f t="shared" si="115"/>
        <v>27.14</v>
      </c>
    </row>
    <row r="3714" spans="1:16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14"/>
        <v>154</v>
      </c>
      <c r="P3714">
        <f t="shared" si="115"/>
        <v>110.87</v>
      </c>
    </row>
    <row r="3715" spans="1:16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116">ROUND(E3715/D3715*100,0)</f>
        <v>102</v>
      </c>
      <c r="P3715">
        <f t="shared" ref="P3715:P3778" si="117">IFERROR(ROUND(E3715/L3715,2),0)</f>
        <v>106.84</v>
      </c>
    </row>
    <row r="3716" spans="1:16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16"/>
        <v>102</v>
      </c>
      <c r="P3716">
        <f t="shared" si="117"/>
        <v>105.52</v>
      </c>
    </row>
    <row r="3717" spans="1:16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16"/>
        <v>103</v>
      </c>
      <c r="P3717">
        <f t="shared" si="117"/>
        <v>132.96</v>
      </c>
    </row>
    <row r="3718" spans="1:16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16"/>
        <v>156</v>
      </c>
      <c r="P3718">
        <f t="shared" si="117"/>
        <v>51.92</v>
      </c>
    </row>
    <row r="3719" spans="1:16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16"/>
        <v>101</v>
      </c>
      <c r="P3719">
        <f t="shared" si="117"/>
        <v>310</v>
      </c>
    </row>
    <row r="3720" spans="1:16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16"/>
        <v>239</v>
      </c>
      <c r="P3720">
        <f t="shared" si="117"/>
        <v>26.02</v>
      </c>
    </row>
    <row r="3721" spans="1:16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16"/>
        <v>210</v>
      </c>
      <c r="P3721">
        <f t="shared" si="117"/>
        <v>105</v>
      </c>
    </row>
    <row r="3722" spans="1:16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16"/>
        <v>105</v>
      </c>
      <c r="P3722">
        <f t="shared" si="117"/>
        <v>86.23</v>
      </c>
    </row>
    <row r="3723" spans="1:16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16"/>
        <v>101</v>
      </c>
      <c r="P3723">
        <f t="shared" si="117"/>
        <v>114.55</v>
      </c>
    </row>
    <row r="3724" spans="1:16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16"/>
        <v>111</v>
      </c>
      <c r="P3724">
        <f t="shared" si="117"/>
        <v>47.66</v>
      </c>
    </row>
    <row r="3725" spans="1:16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16"/>
        <v>102</v>
      </c>
      <c r="P3725">
        <f t="shared" si="117"/>
        <v>72.89</v>
      </c>
    </row>
    <row r="3726" spans="1:16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16"/>
        <v>103</v>
      </c>
      <c r="P3726">
        <f t="shared" si="117"/>
        <v>49.55</v>
      </c>
    </row>
    <row r="3727" spans="1:16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16"/>
        <v>127</v>
      </c>
      <c r="P3727">
        <f t="shared" si="117"/>
        <v>25.4</v>
      </c>
    </row>
    <row r="3728" spans="1:16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16"/>
        <v>339</v>
      </c>
      <c r="P3728">
        <f t="shared" si="117"/>
        <v>62.59</v>
      </c>
    </row>
    <row r="3729" spans="1:16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16"/>
        <v>101</v>
      </c>
      <c r="P3729">
        <f t="shared" si="117"/>
        <v>61.06</v>
      </c>
    </row>
    <row r="3730" spans="1:16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16"/>
        <v>9</v>
      </c>
      <c r="P3730">
        <f t="shared" si="117"/>
        <v>60.06</v>
      </c>
    </row>
    <row r="3731" spans="1:16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16"/>
        <v>7</v>
      </c>
      <c r="P3731">
        <f t="shared" si="117"/>
        <v>72.400000000000006</v>
      </c>
    </row>
    <row r="3732" spans="1:16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16"/>
        <v>10</v>
      </c>
      <c r="P3732">
        <f t="shared" si="117"/>
        <v>100</v>
      </c>
    </row>
    <row r="3733" spans="1:16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16"/>
        <v>11</v>
      </c>
      <c r="P3733">
        <f t="shared" si="117"/>
        <v>51.67</v>
      </c>
    </row>
    <row r="3734" spans="1:16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16"/>
        <v>15</v>
      </c>
      <c r="P3734">
        <f t="shared" si="117"/>
        <v>32.75</v>
      </c>
    </row>
    <row r="3735" spans="1:16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16"/>
        <v>0</v>
      </c>
      <c r="P3735">
        <f t="shared" si="117"/>
        <v>0</v>
      </c>
    </row>
    <row r="3736" spans="1:16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16"/>
        <v>28</v>
      </c>
      <c r="P3736">
        <f t="shared" si="117"/>
        <v>61</v>
      </c>
    </row>
    <row r="3737" spans="1:16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16"/>
        <v>13</v>
      </c>
      <c r="P3737">
        <f t="shared" si="117"/>
        <v>10</v>
      </c>
    </row>
    <row r="3738" spans="1:16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16"/>
        <v>1</v>
      </c>
      <c r="P3738">
        <f t="shared" si="117"/>
        <v>10</v>
      </c>
    </row>
    <row r="3739" spans="1:16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16"/>
        <v>21</v>
      </c>
      <c r="P3739">
        <f t="shared" si="117"/>
        <v>37.5</v>
      </c>
    </row>
    <row r="3740" spans="1:16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16"/>
        <v>18</v>
      </c>
      <c r="P3740">
        <f t="shared" si="117"/>
        <v>45</v>
      </c>
    </row>
    <row r="3741" spans="1:16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16"/>
        <v>20</v>
      </c>
      <c r="P3741">
        <f t="shared" si="117"/>
        <v>100.63</v>
      </c>
    </row>
    <row r="3742" spans="1:16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16"/>
        <v>18</v>
      </c>
      <c r="P3742">
        <f t="shared" si="117"/>
        <v>25.57</v>
      </c>
    </row>
    <row r="3743" spans="1:16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16"/>
        <v>0</v>
      </c>
      <c r="P3743">
        <f t="shared" si="117"/>
        <v>0</v>
      </c>
    </row>
    <row r="3744" spans="1:16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16"/>
        <v>2</v>
      </c>
      <c r="P3744">
        <f t="shared" si="117"/>
        <v>25</v>
      </c>
    </row>
    <row r="3745" spans="1:16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16"/>
        <v>0</v>
      </c>
      <c r="P3745">
        <f t="shared" si="117"/>
        <v>0</v>
      </c>
    </row>
    <row r="3746" spans="1:16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16"/>
        <v>0</v>
      </c>
      <c r="P3746">
        <f t="shared" si="117"/>
        <v>0</v>
      </c>
    </row>
    <row r="3747" spans="1:16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16"/>
        <v>10</v>
      </c>
      <c r="P3747">
        <f t="shared" si="117"/>
        <v>10</v>
      </c>
    </row>
    <row r="3748" spans="1:16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16"/>
        <v>2</v>
      </c>
      <c r="P3748">
        <f t="shared" si="117"/>
        <v>202</v>
      </c>
    </row>
    <row r="3749" spans="1:16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16"/>
        <v>1</v>
      </c>
      <c r="P3749">
        <f t="shared" si="117"/>
        <v>25</v>
      </c>
    </row>
    <row r="3750" spans="1:16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16"/>
        <v>104</v>
      </c>
      <c r="P3750">
        <f t="shared" si="117"/>
        <v>99.54</v>
      </c>
    </row>
    <row r="3751" spans="1:16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16"/>
        <v>105</v>
      </c>
      <c r="P3751">
        <f t="shared" si="117"/>
        <v>75</v>
      </c>
    </row>
    <row r="3752" spans="1:16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16"/>
        <v>100</v>
      </c>
      <c r="P3752">
        <f t="shared" si="117"/>
        <v>215.25</v>
      </c>
    </row>
    <row r="3753" spans="1:16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16"/>
        <v>133</v>
      </c>
      <c r="P3753">
        <f t="shared" si="117"/>
        <v>120.55</v>
      </c>
    </row>
    <row r="3754" spans="1:16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16"/>
        <v>113</v>
      </c>
      <c r="P3754">
        <f t="shared" si="117"/>
        <v>37.67</v>
      </c>
    </row>
    <row r="3755" spans="1:16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16"/>
        <v>103</v>
      </c>
      <c r="P3755">
        <f t="shared" si="117"/>
        <v>172.23</v>
      </c>
    </row>
    <row r="3756" spans="1:16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16"/>
        <v>120</v>
      </c>
      <c r="P3756">
        <f t="shared" si="117"/>
        <v>111.11</v>
      </c>
    </row>
    <row r="3757" spans="1:16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16"/>
        <v>130</v>
      </c>
      <c r="P3757">
        <f t="shared" si="117"/>
        <v>25.46</v>
      </c>
    </row>
    <row r="3758" spans="1:16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16"/>
        <v>101</v>
      </c>
      <c r="P3758">
        <f t="shared" si="117"/>
        <v>267.64999999999998</v>
      </c>
    </row>
    <row r="3759" spans="1:16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16"/>
        <v>109</v>
      </c>
      <c r="P3759">
        <f t="shared" si="117"/>
        <v>75.959999999999994</v>
      </c>
    </row>
    <row r="3760" spans="1:16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16"/>
        <v>102</v>
      </c>
      <c r="P3760">
        <f t="shared" si="117"/>
        <v>59.04</v>
      </c>
    </row>
    <row r="3761" spans="1:16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16"/>
        <v>110</v>
      </c>
      <c r="P3761">
        <f t="shared" si="117"/>
        <v>50.11</v>
      </c>
    </row>
    <row r="3762" spans="1:16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16"/>
        <v>101</v>
      </c>
      <c r="P3762">
        <f t="shared" si="117"/>
        <v>55.5</v>
      </c>
    </row>
    <row r="3763" spans="1:16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16"/>
        <v>100</v>
      </c>
      <c r="P3763">
        <f t="shared" si="117"/>
        <v>166.67</v>
      </c>
    </row>
    <row r="3764" spans="1:16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16"/>
        <v>106</v>
      </c>
      <c r="P3764">
        <f t="shared" si="117"/>
        <v>47.43</v>
      </c>
    </row>
    <row r="3765" spans="1:16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16"/>
        <v>100</v>
      </c>
      <c r="P3765">
        <f t="shared" si="117"/>
        <v>64.94</v>
      </c>
    </row>
    <row r="3766" spans="1:16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16"/>
        <v>100</v>
      </c>
      <c r="P3766">
        <f t="shared" si="117"/>
        <v>55.56</v>
      </c>
    </row>
    <row r="3767" spans="1:16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16"/>
        <v>113</v>
      </c>
      <c r="P3767">
        <f t="shared" si="117"/>
        <v>74.22</v>
      </c>
    </row>
    <row r="3768" spans="1:16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16"/>
        <v>103</v>
      </c>
      <c r="P3768">
        <f t="shared" si="117"/>
        <v>106.93</v>
      </c>
    </row>
    <row r="3769" spans="1:16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16"/>
        <v>117</v>
      </c>
      <c r="P3769">
        <f t="shared" si="117"/>
        <v>41.7</v>
      </c>
    </row>
    <row r="3770" spans="1:16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16"/>
        <v>108</v>
      </c>
      <c r="P3770">
        <f t="shared" si="117"/>
        <v>74.239999999999995</v>
      </c>
    </row>
    <row r="3771" spans="1:16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16"/>
        <v>100</v>
      </c>
      <c r="P3771">
        <f t="shared" si="117"/>
        <v>73.33</v>
      </c>
    </row>
    <row r="3772" spans="1:16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16"/>
        <v>100</v>
      </c>
      <c r="P3772">
        <f t="shared" si="117"/>
        <v>100</v>
      </c>
    </row>
    <row r="3773" spans="1:16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16"/>
        <v>146</v>
      </c>
      <c r="P3773">
        <f t="shared" si="117"/>
        <v>38.42</v>
      </c>
    </row>
    <row r="3774" spans="1:16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16"/>
        <v>110</v>
      </c>
      <c r="P3774">
        <f t="shared" si="117"/>
        <v>166.97</v>
      </c>
    </row>
    <row r="3775" spans="1:16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16"/>
        <v>108</v>
      </c>
      <c r="P3775">
        <f t="shared" si="117"/>
        <v>94.91</v>
      </c>
    </row>
    <row r="3776" spans="1:16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16"/>
        <v>100</v>
      </c>
      <c r="P3776">
        <f t="shared" si="117"/>
        <v>100</v>
      </c>
    </row>
    <row r="3777" spans="1:16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16"/>
        <v>100</v>
      </c>
      <c r="P3777">
        <f t="shared" si="117"/>
        <v>143.21</v>
      </c>
    </row>
    <row r="3778" spans="1:16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16"/>
        <v>107</v>
      </c>
      <c r="P3778">
        <f t="shared" si="117"/>
        <v>90.82</v>
      </c>
    </row>
    <row r="3779" spans="1:16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118">ROUND(E3779/D3779*100,0)</f>
        <v>143</v>
      </c>
      <c r="P3779">
        <f t="shared" ref="P3779:P3842" si="119">IFERROR(ROUND(E3779/L3779,2),0)</f>
        <v>48.54</v>
      </c>
    </row>
    <row r="3780" spans="1:16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18"/>
        <v>105</v>
      </c>
      <c r="P3780">
        <f t="shared" si="119"/>
        <v>70.03</v>
      </c>
    </row>
    <row r="3781" spans="1:16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18"/>
        <v>104</v>
      </c>
      <c r="P3781">
        <f t="shared" si="119"/>
        <v>135.63</v>
      </c>
    </row>
    <row r="3782" spans="1:16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18"/>
        <v>120</v>
      </c>
      <c r="P3782">
        <f t="shared" si="119"/>
        <v>100</v>
      </c>
    </row>
    <row r="3783" spans="1:16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18"/>
        <v>110</v>
      </c>
      <c r="P3783">
        <f t="shared" si="119"/>
        <v>94.9</v>
      </c>
    </row>
    <row r="3784" spans="1:16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18"/>
        <v>102</v>
      </c>
      <c r="P3784">
        <f t="shared" si="119"/>
        <v>75.37</v>
      </c>
    </row>
    <row r="3785" spans="1:16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18"/>
        <v>129</v>
      </c>
      <c r="P3785">
        <f t="shared" si="119"/>
        <v>64.459999999999994</v>
      </c>
    </row>
    <row r="3786" spans="1:16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18"/>
        <v>115</v>
      </c>
      <c r="P3786">
        <f t="shared" si="119"/>
        <v>115</v>
      </c>
    </row>
    <row r="3787" spans="1:16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18"/>
        <v>151</v>
      </c>
      <c r="P3787">
        <f t="shared" si="119"/>
        <v>100.5</v>
      </c>
    </row>
    <row r="3788" spans="1:16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18"/>
        <v>111</v>
      </c>
      <c r="P3788">
        <f t="shared" si="119"/>
        <v>93.77</v>
      </c>
    </row>
    <row r="3789" spans="1:16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18"/>
        <v>100</v>
      </c>
      <c r="P3789">
        <f t="shared" si="119"/>
        <v>35.1</v>
      </c>
    </row>
    <row r="3790" spans="1:16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18"/>
        <v>1</v>
      </c>
      <c r="P3790">
        <f t="shared" si="119"/>
        <v>500</v>
      </c>
    </row>
    <row r="3791" spans="1:16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18"/>
        <v>3</v>
      </c>
      <c r="P3791">
        <f t="shared" si="119"/>
        <v>29</v>
      </c>
    </row>
    <row r="3792" spans="1:16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18"/>
        <v>0</v>
      </c>
      <c r="P3792">
        <f t="shared" si="119"/>
        <v>0</v>
      </c>
    </row>
    <row r="3793" spans="1:16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18"/>
        <v>0</v>
      </c>
      <c r="P3793">
        <f t="shared" si="119"/>
        <v>0</v>
      </c>
    </row>
    <row r="3794" spans="1:16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18"/>
        <v>0</v>
      </c>
      <c r="P3794">
        <f t="shared" si="119"/>
        <v>17.5</v>
      </c>
    </row>
    <row r="3795" spans="1:16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18"/>
        <v>60</v>
      </c>
      <c r="P3795">
        <f t="shared" si="119"/>
        <v>174</v>
      </c>
    </row>
    <row r="3796" spans="1:16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18"/>
        <v>1</v>
      </c>
      <c r="P3796">
        <f t="shared" si="119"/>
        <v>50</v>
      </c>
    </row>
    <row r="3797" spans="1:16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18"/>
        <v>2</v>
      </c>
      <c r="P3797">
        <f t="shared" si="119"/>
        <v>5</v>
      </c>
    </row>
    <row r="3798" spans="1:16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18"/>
        <v>0</v>
      </c>
      <c r="P3798">
        <f t="shared" si="119"/>
        <v>1</v>
      </c>
    </row>
    <row r="3799" spans="1:16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18"/>
        <v>90</v>
      </c>
      <c r="P3799">
        <f t="shared" si="119"/>
        <v>145.41</v>
      </c>
    </row>
    <row r="3800" spans="1:16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18"/>
        <v>1</v>
      </c>
      <c r="P3800">
        <f t="shared" si="119"/>
        <v>205</v>
      </c>
    </row>
    <row r="3801" spans="1:16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18"/>
        <v>4</v>
      </c>
      <c r="P3801">
        <f t="shared" si="119"/>
        <v>100.5</v>
      </c>
    </row>
    <row r="3802" spans="1:16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18"/>
        <v>4</v>
      </c>
      <c r="P3802">
        <f t="shared" si="119"/>
        <v>55.06</v>
      </c>
    </row>
    <row r="3803" spans="1:16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18"/>
        <v>9</v>
      </c>
      <c r="P3803">
        <f t="shared" si="119"/>
        <v>47.33</v>
      </c>
    </row>
    <row r="3804" spans="1:16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18"/>
        <v>0</v>
      </c>
      <c r="P3804">
        <f t="shared" si="119"/>
        <v>0</v>
      </c>
    </row>
    <row r="3805" spans="1:16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18"/>
        <v>20</v>
      </c>
      <c r="P3805">
        <f t="shared" si="119"/>
        <v>58.95</v>
      </c>
    </row>
    <row r="3806" spans="1:16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18"/>
        <v>0</v>
      </c>
      <c r="P3806">
        <f t="shared" si="119"/>
        <v>0</v>
      </c>
    </row>
    <row r="3807" spans="1:16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18"/>
        <v>0</v>
      </c>
      <c r="P3807">
        <f t="shared" si="119"/>
        <v>1.5</v>
      </c>
    </row>
    <row r="3808" spans="1:16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18"/>
        <v>0</v>
      </c>
      <c r="P3808">
        <f t="shared" si="119"/>
        <v>5</v>
      </c>
    </row>
    <row r="3809" spans="1:16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18"/>
        <v>30</v>
      </c>
      <c r="P3809">
        <f t="shared" si="119"/>
        <v>50.56</v>
      </c>
    </row>
    <row r="3810" spans="1:16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18"/>
        <v>100</v>
      </c>
      <c r="P3810">
        <f t="shared" si="119"/>
        <v>41.67</v>
      </c>
    </row>
    <row r="3811" spans="1:16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18"/>
        <v>101</v>
      </c>
      <c r="P3811">
        <f t="shared" si="119"/>
        <v>53.29</v>
      </c>
    </row>
    <row r="3812" spans="1:16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18"/>
        <v>122</v>
      </c>
      <c r="P3812">
        <f t="shared" si="119"/>
        <v>70.23</v>
      </c>
    </row>
    <row r="3813" spans="1:16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18"/>
        <v>330</v>
      </c>
      <c r="P3813">
        <f t="shared" si="119"/>
        <v>43.42</v>
      </c>
    </row>
    <row r="3814" spans="1:16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18"/>
        <v>110</v>
      </c>
      <c r="P3814">
        <f t="shared" si="119"/>
        <v>199.18</v>
      </c>
    </row>
    <row r="3815" spans="1:16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18"/>
        <v>101</v>
      </c>
      <c r="P3815">
        <f t="shared" si="119"/>
        <v>78.52</v>
      </c>
    </row>
    <row r="3816" spans="1:16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18"/>
        <v>140</v>
      </c>
      <c r="P3816">
        <f t="shared" si="119"/>
        <v>61.82</v>
      </c>
    </row>
    <row r="3817" spans="1:16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18"/>
        <v>100</v>
      </c>
      <c r="P3817">
        <f t="shared" si="119"/>
        <v>50</v>
      </c>
    </row>
    <row r="3818" spans="1:16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18"/>
        <v>119</v>
      </c>
      <c r="P3818">
        <f t="shared" si="119"/>
        <v>48.34</v>
      </c>
    </row>
    <row r="3819" spans="1:16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18"/>
        <v>107</v>
      </c>
      <c r="P3819">
        <f t="shared" si="119"/>
        <v>107.25</v>
      </c>
    </row>
    <row r="3820" spans="1:16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18"/>
        <v>228</v>
      </c>
      <c r="P3820">
        <f t="shared" si="119"/>
        <v>57</v>
      </c>
    </row>
    <row r="3821" spans="1:16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18"/>
        <v>106</v>
      </c>
      <c r="P3821">
        <f t="shared" si="119"/>
        <v>40.92</v>
      </c>
    </row>
    <row r="3822" spans="1:16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18"/>
        <v>143</v>
      </c>
      <c r="P3822">
        <f t="shared" si="119"/>
        <v>21.5</v>
      </c>
    </row>
    <row r="3823" spans="1:16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18"/>
        <v>105</v>
      </c>
      <c r="P3823">
        <f t="shared" si="119"/>
        <v>79.540000000000006</v>
      </c>
    </row>
    <row r="3824" spans="1:16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18"/>
        <v>110</v>
      </c>
      <c r="P3824">
        <f t="shared" si="119"/>
        <v>72.38</v>
      </c>
    </row>
    <row r="3825" spans="1:16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18"/>
        <v>106</v>
      </c>
      <c r="P3825">
        <f t="shared" si="119"/>
        <v>64.63</v>
      </c>
    </row>
    <row r="3826" spans="1:16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18"/>
        <v>108</v>
      </c>
      <c r="P3826">
        <f t="shared" si="119"/>
        <v>38.57</v>
      </c>
    </row>
    <row r="3827" spans="1:16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18"/>
        <v>105</v>
      </c>
      <c r="P3827">
        <f t="shared" si="119"/>
        <v>107.57</v>
      </c>
    </row>
    <row r="3828" spans="1:16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18"/>
        <v>119</v>
      </c>
      <c r="P3828">
        <f t="shared" si="119"/>
        <v>27.5</v>
      </c>
    </row>
    <row r="3829" spans="1:16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18"/>
        <v>153</v>
      </c>
      <c r="P3829">
        <f t="shared" si="119"/>
        <v>70.459999999999994</v>
      </c>
    </row>
    <row r="3830" spans="1:16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18"/>
        <v>100</v>
      </c>
      <c r="P3830">
        <f t="shared" si="119"/>
        <v>178.57</v>
      </c>
    </row>
    <row r="3831" spans="1:16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18"/>
        <v>100</v>
      </c>
      <c r="P3831">
        <f t="shared" si="119"/>
        <v>62.63</v>
      </c>
    </row>
    <row r="3832" spans="1:16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18"/>
        <v>225</v>
      </c>
      <c r="P3832">
        <f t="shared" si="119"/>
        <v>75</v>
      </c>
    </row>
    <row r="3833" spans="1:16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18"/>
        <v>106</v>
      </c>
      <c r="P3833">
        <f t="shared" si="119"/>
        <v>58.9</v>
      </c>
    </row>
    <row r="3834" spans="1:16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18"/>
        <v>105</v>
      </c>
      <c r="P3834">
        <f t="shared" si="119"/>
        <v>139.56</v>
      </c>
    </row>
    <row r="3835" spans="1:16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18"/>
        <v>117</v>
      </c>
      <c r="P3835">
        <f t="shared" si="119"/>
        <v>70</v>
      </c>
    </row>
    <row r="3836" spans="1:16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18"/>
        <v>109</v>
      </c>
      <c r="P3836">
        <f t="shared" si="119"/>
        <v>57.39</v>
      </c>
    </row>
    <row r="3837" spans="1:16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18"/>
        <v>160</v>
      </c>
      <c r="P3837">
        <f t="shared" si="119"/>
        <v>40</v>
      </c>
    </row>
    <row r="3838" spans="1:16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18"/>
        <v>113</v>
      </c>
      <c r="P3838">
        <f t="shared" si="119"/>
        <v>64.290000000000006</v>
      </c>
    </row>
    <row r="3839" spans="1:16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18"/>
        <v>102</v>
      </c>
      <c r="P3839">
        <f t="shared" si="119"/>
        <v>120.12</v>
      </c>
    </row>
    <row r="3840" spans="1:16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18"/>
        <v>101</v>
      </c>
      <c r="P3840">
        <f t="shared" si="119"/>
        <v>1008.24</v>
      </c>
    </row>
    <row r="3841" spans="1:16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18"/>
        <v>101</v>
      </c>
      <c r="P3841">
        <f t="shared" si="119"/>
        <v>63.28</v>
      </c>
    </row>
    <row r="3842" spans="1:16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18"/>
        <v>6500</v>
      </c>
      <c r="P3842">
        <f t="shared" si="119"/>
        <v>21.67</v>
      </c>
    </row>
    <row r="3843" spans="1:16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120">ROUND(E3843/D3843*100,0)</f>
        <v>9</v>
      </c>
      <c r="P3843">
        <f t="shared" ref="P3843:P3906" si="121">IFERROR(ROUND(E3843/L3843,2),0)</f>
        <v>25.65</v>
      </c>
    </row>
    <row r="3844" spans="1:16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20"/>
        <v>22</v>
      </c>
      <c r="P3844">
        <f t="shared" si="121"/>
        <v>47.7</v>
      </c>
    </row>
    <row r="3845" spans="1:16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20"/>
        <v>21</v>
      </c>
      <c r="P3845">
        <f t="shared" si="121"/>
        <v>56.05</v>
      </c>
    </row>
    <row r="3846" spans="1:16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20"/>
        <v>41</v>
      </c>
      <c r="P3846">
        <f t="shared" si="121"/>
        <v>81.319999999999993</v>
      </c>
    </row>
    <row r="3847" spans="1:16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20"/>
        <v>2</v>
      </c>
      <c r="P3847">
        <f t="shared" si="121"/>
        <v>70.17</v>
      </c>
    </row>
    <row r="3848" spans="1:16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20"/>
        <v>3</v>
      </c>
      <c r="P3848">
        <f t="shared" si="121"/>
        <v>23.63</v>
      </c>
    </row>
    <row r="3849" spans="1:16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20"/>
        <v>16</v>
      </c>
      <c r="P3849">
        <f t="shared" si="121"/>
        <v>188.56</v>
      </c>
    </row>
    <row r="3850" spans="1:16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20"/>
        <v>16</v>
      </c>
      <c r="P3850">
        <f t="shared" si="121"/>
        <v>49.51</v>
      </c>
    </row>
    <row r="3851" spans="1:16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20"/>
        <v>7</v>
      </c>
      <c r="P3851">
        <f t="shared" si="121"/>
        <v>75.459999999999994</v>
      </c>
    </row>
    <row r="3852" spans="1:16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20"/>
        <v>4</v>
      </c>
      <c r="P3852">
        <f t="shared" si="121"/>
        <v>9.5</v>
      </c>
    </row>
    <row r="3853" spans="1:16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20"/>
        <v>34</v>
      </c>
      <c r="P3853">
        <f t="shared" si="121"/>
        <v>35.5</v>
      </c>
    </row>
    <row r="3854" spans="1:16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20"/>
        <v>0</v>
      </c>
      <c r="P3854">
        <f t="shared" si="121"/>
        <v>10</v>
      </c>
    </row>
    <row r="3855" spans="1:16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20"/>
        <v>0</v>
      </c>
      <c r="P3855">
        <f t="shared" si="121"/>
        <v>13</v>
      </c>
    </row>
    <row r="3856" spans="1:16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20"/>
        <v>16</v>
      </c>
      <c r="P3856">
        <f t="shared" si="121"/>
        <v>89.4</v>
      </c>
    </row>
    <row r="3857" spans="1:16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20"/>
        <v>3</v>
      </c>
      <c r="P3857">
        <f t="shared" si="121"/>
        <v>25</v>
      </c>
    </row>
    <row r="3858" spans="1:16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20"/>
        <v>0</v>
      </c>
      <c r="P3858">
        <f t="shared" si="121"/>
        <v>1</v>
      </c>
    </row>
    <row r="3859" spans="1:16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20"/>
        <v>5</v>
      </c>
      <c r="P3859">
        <f t="shared" si="121"/>
        <v>65</v>
      </c>
    </row>
    <row r="3860" spans="1:16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20"/>
        <v>2</v>
      </c>
      <c r="P3860">
        <f t="shared" si="121"/>
        <v>10</v>
      </c>
    </row>
    <row r="3861" spans="1:16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20"/>
        <v>0</v>
      </c>
      <c r="P3861">
        <f t="shared" si="121"/>
        <v>1</v>
      </c>
    </row>
    <row r="3862" spans="1:16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20"/>
        <v>18</v>
      </c>
      <c r="P3862">
        <f t="shared" si="121"/>
        <v>81.540000000000006</v>
      </c>
    </row>
    <row r="3863" spans="1:16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20"/>
        <v>5</v>
      </c>
      <c r="P3863">
        <f t="shared" si="121"/>
        <v>100</v>
      </c>
    </row>
    <row r="3864" spans="1:16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20"/>
        <v>0</v>
      </c>
      <c r="P3864">
        <f t="shared" si="121"/>
        <v>1</v>
      </c>
    </row>
    <row r="3865" spans="1:16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20"/>
        <v>0</v>
      </c>
      <c r="P3865">
        <f t="shared" si="121"/>
        <v>0</v>
      </c>
    </row>
    <row r="3866" spans="1:16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20"/>
        <v>1</v>
      </c>
      <c r="P3866">
        <f t="shared" si="121"/>
        <v>20</v>
      </c>
    </row>
    <row r="3867" spans="1:16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20"/>
        <v>27</v>
      </c>
      <c r="P3867">
        <f t="shared" si="121"/>
        <v>46.43</v>
      </c>
    </row>
    <row r="3868" spans="1:16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20"/>
        <v>1</v>
      </c>
      <c r="P3868">
        <f t="shared" si="121"/>
        <v>5.5</v>
      </c>
    </row>
    <row r="3869" spans="1:16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20"/>
        <v>13</v>
      </c>
      <c r="P3869">
        <f t="shared" si="121"/>
        <v>50.2</v>
      </c>
    </row>
    <row r="3870" spans="1:16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20"/>
        <v>0</v>
      </c>
      <c r="P3870">
        <f t="shared" si="121"/>
        <v>10</v>
      </c>
    </row>
    <row r="3871" spans="1:16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20"/>
        <v>3</v>
      </c>
      <c r="P3871">
        <f t="shared" si="121"/>
        <v>30.13</v>
      </c>
    </row>
    <row r="3872" spans="1:16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20"/>
        <v>15</v>
      </c>
      <c r="P3872">
        <f t="shared" si="121"/>
        <v>150</v>
      </c>
    </row>
    <row r="3873" spans="1:16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20"/>
        <v>3</v>
      </c>
      <c r="P3873">
        <f t="shared" si="121"/>
        <v>13.33</v>
      </c>
    </row>
    <row r="3874" spans="1:16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20"/>
        <v>0</v>
      </c>
      <c r="P3874">
        <f t="shared" si="121"/>
        <v>0</v>
      </c>
    </row>
    <row r="3875" spans="1:16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20"/>
        <v>0</v>
      </c>
      <c r="P3875">
        <f t="shared" si="121"/>
        <v>0</v>
      </c>
    </row>
    <row r="3876" spans="1:16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20"/>
        <v>0</v>
      </c>
      <c r="P3876">
        <f t="shared" si="121"/>
        <v>0</v>
      </c>
    </row>
    <row r="3877" spans="1:16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20"/>
        <v>0</v>
      </c>
      <c r="P3877">
        <f t="shared" si="121"/>
        <v>0</v>
      </c>
    </row>
    <row r="3878" spans="1:16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20"/>
        <v>53</v>
      </c>
      <c r="P3878">
        <f t="shared" si="121"/>
        <v>44.76</v>
      </c>
    </row>
    <row r="3879" spans="1:16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20"/>
        <v>5</v>
      </c>
      <c r="P3879">
        <f t="shared" si="121"/>
        <v>88.64</v>
      </c>
    </row>
    <row r="3880" spans="1:16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20"/>
        <v>0</v>
      </c>
      <c r="P3880">
        <f t="shared" si="121"/>
        <v>10</v>
      </c>
    </row>
    <row r="3881" spans="1:16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20"/>
        <v>0</v>
      </c>
      <c r="P3881">
        <f t="shared" si="121"/>
        <v>0</v>
      </c>
    </row>
    <row r="3882" spans="1:16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20"/>
        <v>13</v>
      </c>
      <c r="P3882">
        <f t="shared" si="121"/>
        <v>57.65</v>
      </c>
    </row>
    <row r="3883" spans="1:16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20"/>
        <v>5</v>
      </c>
      <c r="P3883">
        <f t="shared" si="121"/>
        <v>25</v>
      </c>
    </row>
    <row r="3884" spans="1:16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20"/>
        <v>0</v>
      </c>
      <c r="P3884">
        <f t="shared" si="121"/>
        <v>0</v>
      </c>
    </row>
    <row r="3885" spans="1:16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20"/>
        <v>0</v>
      </c>
      <c r="P3885">
        <f t="shared" si="121"/>
        <v>0</v>
      </c>
    </row>
    <row r="3886" spans="1:16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20"/>
        <v>0</v>
      </c>
      <c r="P3886">
        <f t="shared" si="121"/>
        <v>0</v>
      </c>
    </row>
    <row r="3887" spans="1:16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20"/>
        <v>0</v>
      </c>
      <c r="P3887">
        <f t="shared" si="121"/>
        <v>0</v>
      </c>
    </row>
    <row r="3888" spans="1:16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20"/>
        <v>0</v>
      </c>
      <c r="P3888">
        <f t="shared" si="121"/>
        <v>0</v>
      </c>
    </row>
    <row r="3889" spans="1:16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20"/>
        <v>2</v>
      </c>
      <c r="P3889">
        <f t="shared" si="121"/>
        <v>17.5</v>
      </c>
    </row>
    <row r="3890" spans="1:16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20"/>
        <v>27</v>
      </c>
      <c r="P3890">
        <f t="shared" si="121"/>
        <v>38.71</v>
      </c>
    </row>
    <row r="3891" spans="1:16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20"/>
        <v>1</v>
      </c>
      <c r="P3891">
        <f t="shared" si="121"/>
        <v>13.11</v>
      </c>
    </row>
    <row r="3892" spans="1:16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20"/>
        <v>17</v>
      </c>
      <c r="P3892">
        <f t="shared" si="121"/>
        <v>315.5</v>
      </c>
    </row>
    <row r="3893" spans="1:16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20"/>
        <v>33</v>
      </c>
      <c r="P3893">
        <f t="shared" si="121"/>
        <v>37.14</v>
      </c>
    </row>
    <row r="3894" spans="1:16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20"/>
        <v>0</v>
      </c>
      <c r="P3894">
        <f t="shared" si="121"/>
        <v>0</v>
      </c>
    </row>
    <row r="3895" spans="1:16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20"/>
        <v>22</v>
      </c>
      <c r="P3895">
        <f t="shared" si="121"/>
        <v>128.27000000000001</v>
      </c>
    </row>
    <row r="3896" spans="1:16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20"/>
        <v>3</v>
      </c>
      <c r="P3896">
        <f t="shared" si="121"/>
        <v>47.27</v>
      </c>
    </row>
    <row r="3897" spans="1:16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20"/>
        <v>5</v>
      </c>
      <c r="P3897">
        <f t="shared" si="121"/>
        <v>50</v>
      </c>
    </row>
    <row r="3898" spans="1:16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20"/>
        <v>11</v>
      </c>
      <c r="P3898">
        <f t="shared" si="121"/>
        <v>42.5</v>
      </c>
    </row>
    <row r="3899" spans="1:16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20"/>
        <v>18</v>
      </c>
      <c r="P3899">
        <f t="shared" si="121"/>
        <v>44</v>
      </c>
    </row>
    <row r="3900" spans="1:16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20"/>
        <v>33</v>
      </c>
      <c r="P3900">
        <f t="shared" si="121"/>
        <v>50.88</v>
      </c>
    </row>
    <row r="3901" spans="1:16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20"/>
        <v>1</v>
      </c>
      <c r="P3901">
        <f t="shared" si="121"/>
        <v>62.5</v>
      </c>
    </row>
    <row r="3902" spans="1:16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20"/>
        <v>5</v>
      </c>
      <c r="P3902">
        <f t="shared" si="121"/>
        <v>27</v>
      </c>
    </row>
    <row r="3903" spans="1:16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20"/>
        <v>1</v>
      </c>
      <c r="P3903">
        <f t="shared" si="121"/>
        <v>25</v>
      </c>
    </row>
    <row r="3904" spans="1:16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20"/>
        <v>49</v>
      </c>
      <c r="P3904">
        <f t="shared" si="121"/>
        <v>47.26</v>
      </c>
    </row>
    <row r="3905" spans="1:16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20"/>
        <v>0</v>
      </c>
      <c r="P3905">
        <f t="shared" si="121"/>
        <v>0</v>
      </c>
    </row>
    <row r="3906" spans="1:16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20"/>
        <v>0</v>
      </c>
      <c r="P3906">
        <f t="shared" si="121"/>
        <v>1.5</v>
      </c>
    </row>
    <row r="3907" spans="1:16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22">ROUND(E3907/D3907*100,0)</f>
        <v>12</v>
      </c>
      <c r="P3907">
        <f t="shared" ref="P3907:P3970" si="123">IFERROR(ROUND(E3907/L3907,2),0)</f>
        <v>24.71</v>
      </c>
    </row>
    <row r="3908" spans="1:16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22"/>
        <v>67</v>
      </c>
      <c r="P3908">
        <f t="shared" si="123"/>
        <v>63.13</v>
      </c>
    </row>
    <row r="3909" spans="1:16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22"/>
        <v>15</v>
      </c>
      <c r="P3909">
        <f t="shared" si="123"/>
        <v>38.25</v>
      </c>
    </row>
    <row r="3910" spans="1:16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22"/>
        <v>9</v>
      </c>
      <c r="P3910">
        <f t="shared" si="123"/>
        <v>16.25</v>
      </c>
    </row>
    <row r="3911" spans="1:16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22"/>
        <v>0</v>
      </c>
      <c r="P3911">
        <f t="shared" si="123"/>
        <v>33.75</v>
      </c>
    </row>
    <row r="3912" spans="1:16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22"/>
        <v>3</v>
      </c>
      <c r="P3912">
        <f t="shared" si="123"/>
        <v>61.67</v>
      </c>
    </row>
    <row r="3913" spans="1:16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22"/>
        <v>37</v>
      </c>
      <c r="P3913">
        <f t="shared" si="123"/>
        <v>83.14</v>
      </c>
    </row>
    <row r="3914" spans="1:16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22"/>
        <v>0</v>
      </c>
      <c r="P3914">
        <f t="shared" si="123"/>
        <v>1</v>
      </c>
    </row>
    <row r="3915" spans="1:16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22"/>
        <v>10</v>
      </c>
      <c r="P3915">
        <f t="shared" si="123"/>
        <v>142.86000000000001</v>
      </c>
    </row>
    <row r="3916" spans="1:16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22"/>
        <v>36</v>
      </c>
      <c r="P3916">
        <f t="shared" si="123"/>
        <v>33.67</v>
      </c>
    </row>
    <row r="3917" spans="1:16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22"/>
        <v>0</v>
      </c>
      <c r="P3917">
        <f t="shared" si="123"/>
        <v>5</v>
      </c>
    </row>
    <row r="3918" spans="1:16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22"/>
        <v>0</v>
      </c>
      <c r="P3918">
        <f t="shared" si="123"/>
        <v>0</v>
      </c>
    </row>
    <row r="3919" spans="1:16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22"/>
        <v>0</v>
      </c>
      <c r="P3919">
        <f t="shared" si="123"/>
        <v>10</v>
      </c>
    </row>
    <row r="3920" spans="1:16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22"/>
        <v>0</v>
      </c>
      <c r="P3920">
        <f t="shared" si="123"/>
        <v>40</v>
      </c>
    </row>
    <row r="3921" spans="1:16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22"/>
        <v>2</v>
      </c>
      <c r="P3921">
        <f t="shared" si="123"/>
        <v>30</v>
      </c>
    </row>
    <row r="3922" spans="1:16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22"/>
        <v>5</v>
      </c>
      <c r="P3922">
        <f t="shared" si="123"/>
        <v>45</v>
      </c>
    </row>
    <row r="3923" spans="1:16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22"/>
        <v>0</v>
      </c>
      <c r="P3923">
        <f t="shared" si="123"/>
        <v>0</v>
      </c>
    </row>
    <row r="3924" spans="1:16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22"/>
        <v>8</v>
      </c>
      <c r="P3924">
        <f t="shared" si="123"/>
        <v>10.17</v>
      </c>
    </row>
    <row r="3925" spans="1:16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22"/>
        <v>12</v>
      </c>
      <c r="P3925">
        <f t="shared" si="123"/>
        <v>81.41</v>
      </c>
    </row>
    <row r="3926" spans="1:16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22"/>
        <v>15</v>
      </c>
      <c r="P3926">
        <f t="shared" si="123"/>
        <v>57.25</v>
      </c>
    </row>
    <row r="3927" spans="1:16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22"/>
        <v>10</v>
      </c>
      <c r="P3927">
        <f t="shared" si="123"/>
        <v>5</v>
      </c>
    </row>
    <row r="3928" spans="1:16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22"/>
        <v>0</v>
      </c>
      <c r="P3928">
        <f t="shared" si="123"/>
        <v>15</v>
      </c>
    </row>
    <row r="3929" spans="1:16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22"/>
        <v>1</v>
      </c>
      <c r="P3929">
        <f t="shared" si="123"/>
        <v>12.5</v>
      </c>
    </row>
    <row r="3930" spans="1:16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22"/>
        <v>13</v>
      </c>
      <c r="P3930">
        <f t="shared" si="123"/>
        <v>93</v>
      </c>
    </row>
    <row r="3931" spans="1:16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22"/>
        <v>2</v>
      </c>
      <c r="P3931">
        <f t="shared" si="123"/>
        <v>32.36</v>
      </c>
    </row>
    <row r="3932" spans="1:16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22"/>
        <v>0</v>
      </c>
      <c r="P3932">
        <f t="shared" si="123"/>
        <v>0</v>
      </c>
    </row>
    <row r="3933" spans="1:16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22"/>
        <v>0</v>
      </c>
      <c r="P3933">
        <f t="shared" si="123"/>
        <v>0</v>
      </c>
    </row>
    <row r="3934" spans="1:16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22"/>
        <v>0</v>
      </c>
      <c r="P3934">
        <f t="shared" si="123"/>
        <v>1</v>
      </c>
    </row>
    <row r="3935" spans="1:16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22"/>
        <v>16</v>
      </c>
      <c r="P3935">
        <f t="shared" si="123"/>
        <v>91.83</v>
      </c>
    </row>
    <row r="3936" spans="1:16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22"/>
        <v>11</v>
      </c>
      <c r="P3936">
        <f t="shared" si="123"/>
        <v>45.83</v>
      </c>
    </row>
    <row r="3937" spans="1:16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22"/>
        <v>44</v>
      </c>
      <c r="P3937">
        <f t="shared" si="123"/>
        <v>57.17</v>
      </c>
    </row>
    <row r="3938" spans="1:16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22"/>
        <v>0</v>
      </c>
      <c r="P3938">
        <f t="shared" si="123"/>
        <v>0</v>
      </c>
    </row>
    <row r="3939" spans="1:16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22"/>
        <v>86</v>
      </c>
      <c r="P3939">
        <f t="shared" si="123"/>
        <v>248.5</v>
      </c>
    </row>
    <row r="3940" spans="1:16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22"/>
        <v>12</v>
      </c>
      <c r="P3940">
        <f t="shared" si="123"/>
        <v>79.400000000000006</v>
      </c>
    </row>
    <row r="3941" spans="1:16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22"/>
        <v>0</v>
      </c>
      <c r="P3941">
        <f t="shared" si="123"/>
        <v>5</v>
      </c>
    </row>
    <row r="3942" spans="1:16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22"/>
        <v>0</v>
      </c>
      <c r="P3942">
        <f t="shared" si="123"/>
        <v>5.5</v>
      </c>
    </row>
    <row r="3943" spans="1:16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22"/>
        <v>1</v>
      </c>
      <c r="P3943">
        <f t="shared" si="123"/>
        <v>25</v>
      </c>
    </row>
    <row r="3944" spans="1:16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22"/>
        <v>0</v>
      </c>
      <c r="P3944">
        <f t="shared" si="123"/>
        <v>0</v>
      </c>
    </row>
    <row r="3945" spans="1:16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22"/>
        <v>36</v>
      </c>
      <c r="P3945">
        <f t="shared" si="123"/>
        <v>137.08000000000001</v>
      </c>
    </row>
    <row r="3946" spans="1:16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22"/>
        <v>0</v>
      </c>
      <c r="P3946">
        <f t="shared" si="123"/>
        <v>0</v>
      </c>
    </row>
    <row r="3947" spans="1:16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22"/>
        <v>0</v>
      </c>
      <c r="P3947">
        <f t="shared" si="123"/>
        <v>5</v>
      </c>
    </row>
    <row r="3948" spans="1:16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22"/>
        <v>3</v>
      </c>
      <c r="P3948">
        <f t="shared" si="123"/>
        <v>39</v>
      </c>
    </row>
    <row r="3949" spans="1:16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22"/>
        <v>3</v>
      </c>
      <c r="P3949">
        <f t="shared" si="123"/>
        <v>50.5</v>
      </c>
    </row>
    <row r="3950" spans="1:16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22"/>
        <v>0</v>
      </c>
      <c r="P3950">
        <f t="shared" si="123"/>
        <v>0</v>
      </c>
    </row>
    <row r="3951" spans="1:16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22"/>
        <v>16</v>
      </c>
      <c r="P3951">
        <f t="shared" si="123"/>
        <v>49.28</v>
      </c>
    </row>
    <row r="3952" spans="1:16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22"/>
        <v>1</v>
      </c>
      <c r="P3952">
        <f t="shared" si="123"/>
        <v>25</v>
      </c>
    </row>
    <row r="3953" spans="1:16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22"/>
        <v>0</v>
      </c>
      <c r="P3953">
        <f t="shared" si="123"/>
        <v>1</v>
      </c>
    </row>
    <row r="3954" spans="1:16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22"/>
        <v>0</v>
      </c>
      <c r="P3954">
        <f t="shared" si="123"/>
        <v>25</v>
      </c>
    </row>
    <row r="3955" spans="1:16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22"/>
        <v>0</v>
      </c>
      <c r="P3955">
        <f t="shared" si="123"/>
        <v>0</v>
      </c>
    </row>
    <row r="3956" spans="1:16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22"/>
        <v>0</v>
      </c>
      <c r="P3956">
        <f t="shared" si="123"/>
        <v>0</v>
      </c>
    </row>
    <row r="3957" spans="1:16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22"/>
        <v>24</v>
      </c>
      <c r="P3957">
        <f t="shared" si="123"/>
        <v>53.13</v>
      </c>
    </row>
    <row r="3958" spans="1:16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22"/>
        <v>0</v>
      </c>
      <c r="P3958">
        <f t="shared" si="123"/>
        <v>0</v>
      </c>
    </row>
    <row r="3959" spans="1:16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22"/>
        <v>0</v>
      </c>
      <c r="P3959">
        <f t="shared" si="123"/>
        <v>7</v>
      </c>
    </row>
    <row r="3960" spans="1:16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22"/>
        <v>32</v>
      </c>
      <c r="P3960">
        <f t="shared" si="123"/>
        <v>40.06</v>
      </c>
    </row>
    <row r="3961" spans="1:16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22"/>
        <v>24</v>
      </c>
      <c r="P3961">
        <f t="shared" si="123"/>
        <v>24.33</v>
      </c>
    </row>
    <row r="3962" spans="1:16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22"/>
        <v>2</v>
      </c>
      <c r="P3962">
        <f t="shared" si="123"/>
        <v>11.25</v>
      </c>
    </row>
    <row r="3963" spans="1:16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22"/>
        <v>0</v>
      </c>
      <c r="P3963">
        <f t="shared" si="123"/>
        <v>10.5</v>
      </c>
    </row>
    <row r="3964" spans="1:16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22"/>
        <v>3</v>
      </c>
      <c r="P3964">
        <f t="shared" si="123"/>
        <v>15</v>
      </c>
    </row>
    <row r="3965" spans="1:16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22"/>
        <v>0</v>
      </c>
      <c r="P3965">
        <f t="shared" si="123"/>
        <v>0</v>
      </c>
    </row>
    <row r="3966" spans="1:16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22"/>
        <v>6</v>
      </c>
      <c r="P3966">
        <f t="shared" si="123"/>
        <v>42</v>
      </c>
    </row>
    <row r="3967" spans="1:16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22"/>
        <v>14</v>
      </c>
      <c r="P3967">
        <f t="shared" si="123"/>
        <v>71.25</v>
      </c>
    </row>
    <row r="3968" spans="1:16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22"/>
        <v>1</v>
      </c>
      <c r="P3968">
        <f t="shared" si="123"/>
        <v>22.5</v>
      </c>
    </row>
    <row r="3969" spans="1:16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22"/>
        <v>24</v>
      </c>
      <c r="P3969">
        <f t="shared" si="123"/>
        <v>41</v>
      </c>
    </row>
    <row r="3970" spans="1:16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22"/>
        <v>11</v>
      </c>
      <c r="P3970">
        <f t="shared" si="123"/>
        <v>47.91</v>
      </c>
    </row>
    <row r="3971" spans="1:16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24">ROUND(E3971/D3971*100,0)</f>
        <v>7</v>
      </c>
      <c r="P3971">
        <f t="shared" ref="P3971:P4034" si="125">IFERROR(ROUND(E3971/L3971,2),0)</f>
        <v>35.17</v>
      </c>
    </row>
    <row r="3972" spans="1:16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24"/>
        <v>0</v>
      </c>
      <c r="P3972">
        <f t="shared" si="125"/>
        <v>5.5</v>
      </c>
    </row>
    <row r="3973" spans="1:16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24"/>
        <v>1</v>
      </c>
      <c r="P3973">
        <f t="shared" si="125"/>
        <v>22.67</v>
      </c>
    </row>
    <row r="3974" spans="1:16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24"/>
        <v>21</v>
      </c>
      <c r="P3974">
        <f t="shared" si="125"/>
        <v>26.38</v>
      </c>
    </row>
    <row r="3975" spans="1:16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24"/>
        <v>78</v>
      </c>
      <c r="P3975">
        <f t="shared" si="125"/>
        <v>105.54</v>
      </c>
    </row>
    <row r="3976" spans="1:16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24"/>
        <v>32</v>
      </c>
      <c r="P3976">
        <f t="shared" si="125"/>
        <v>29.09</v>
      </c>
    </row>
    <row r="3977" spans="1:16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24"/>
        <v>0</v>
      </c>
      <c r="P3977">
        <f t="shared" si="125"/>
        <v>0</v>
      </c>
    </row>
    <row r="3978" spans="1:16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24"/>
        <v>48</v>
      </c>
      <c r="P3978">
        <f t="shared" si="125"/>
        <v>62</v>
      </c>
    </row>
    <row r="3979" spans="1:16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24"/>
        <v>1</v>
      </c>
      <c r="P3979">
        <f t="shared" si="125"/>
        <v>217.5</v>
      </c>
    </row>
    <row r="3980" spans="1:16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24"/>
        <v>11</v>
      </c>
      <c r="P3980">
        <f t="shared" si="125"/>
        <v>26.75</v>
      </c>
    </row>
    <row r="3981" spans="1:16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24"/>
        <v>2</v>
      </c>
      <c r="P3981">
        <f t="shared" si="125"/>
        <v>18.329999999999998</v>
      </c>
    </row>
    <row r="3982" spans="1:16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24"/>
        <v>18</v>
      </c>
      <c r="P3982">
        <f t="shared" si="125"/>
        <v>64.290000000000006</v>
      </c>
    </row>
    <row r="3983" spans="1:16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24"/>
        <v>4</v>
      </c>
      <c r="P3983">
        <f t="shared" si="125"/>
        <v>175</v>
      </c>
    </row>
    <row r="3984" spans="1:16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24"/>
        <v>20</v>
      </c>
      <c r="P3984">
        <f t="shared" si="125"/>
        <v>34</v>
      </c>
    </row>
    <row r="3985" spans="1:16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24"/>
        <v>35</v>
      </c>
      <c r="P3985">
        <f t="shared" si="125"/>
        <v>84.28</v>
      </c>
    </row>
    <row r="3986" spans="1:16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24"/>
        <v>6</v>
      </c>
      <c r="P3986">
        <f t="shared" si="125"/>
        <v>9.5</v>
      </c>
    </row>
    <row r="3987" spans="1:16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24"/>
        <v>32</v>
      </c>
      <c r="P3987">
        <f t="shared" si="125"/>
        <v>33.74</v>
      </c>
    </row>
    <row r="3988" spans="1:16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24"/>
        <v>10</v>
      </c>
      <c r="P3988">
        <f t="shared" si="125"/>
        <v>37.54</v>
      </c>
    </row>
    <row r="3989" spans="1:16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24"/>
        <v>38</v>
      </c>
      <c r="P3989">
        <f t="shared" si="125"/>
        <v>11.62</v>
      </c>
    </row>
    <row r="3990" spans="1:16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24"/>
        <v>2</v>
      </c>
      <c r="P3990">
        <f t="shared" si="125"/>
        <v>8</v>
      </c>
    </row>
    <row r="3991" spans="1:16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24"/>
        <v>0</v>
      </c>
      <c r="P3991">
        <f t="shared" si="125"/>
        <v>0</v>
      </c>
    </row>
    <row r="3992" spans="1:16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24"/>
        <v>4</v>
      </c>
      <c r="P3992">
        <f t="shared" si="125"/>
        <v>23</v>
      </c>
    </row>
    <row r="3993" spans="1:16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24"/>
        <v>20</v>
      </c>
      <c r="P3993">
        <f t="shared" si="125"/>
        <v>100</v>
      </c>
    </row>
    <row r="3994" spans="1:16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24"/>
        <v>5</v>
      </c>
      <c r="P3994">
        <f t="shared" si="125"/>
        <v>60.11</v>
      </c>
    </row>
    <row r="3995" spans="1:16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24"/>
        <v>0</v>
      </c>
      <c r="P3995">
        <f t="shared" si="125"/>
        <v>3</v>
      </c>
    </row>
    <row r="3996" spans="1:16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24"/>
        <v>0</v>
      </c>
      <c r="P3996">
        <f t="shared" si="125"/>
        <v>5</v>
      </c>
    </row>
    <row r="3997" spans="1:16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24"/>
        <v>35</v>
      </c>
      <c r="P3997">
        <f t="shared" si="125"/>
        <v>17.5</v>
      </c>
    </row>
    <row r="3998" spans="1:16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24"/>
        <v>17</v>
      </c>
      <c r="P3998">
        <f t="shared" si="125"/>
        <v>29.24</v>
      </c>
    </row>
    <row r="3999" spans="1:16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24"/>
        <v>0</v>
      </c>
      <c r="P3999">
        <f t="shared" si="125"/>
        <v>0</v>
      </c>
    </row>
    <row r="4000" spans="1:16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24"/>
        <v>57</v>
      </c>
      <c r="P4000">
        <f t="shared" si="125"/>
        <v>59.58</v>
      </c>
    </row>
    <row r="4001" spans="1:16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24"/>
        <v>17</v>
      </c>
      <c r="P4001">
        <f t="shared" si="125"/>
        <v>82.57</v>
      </c>
    </row>
    <row r="4002" spans="1:16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24"/>
        <v>0</v>
      </c>
      <c r="P4002">
        <f t="shared" si="125"/>
        <v>10</v>
      </c>
    </row>
    <row r="4003" spans="1:16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24"/>
        <v>38</v>
      </c>
      <c r="P4003">
        <f t="shared" si="125"/>
        <v>32.36</v>
      </c>
    </row>
    <row r="4004" spans="1:16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24"/>
        <v>2</v>
      </c>
      <c r="P4004">
        <f t="shared" si="125"/>
        <v>5.75</v>
      </c>
    </row>
    <row r="4005" spans="1:16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24"/>
        <v>10</v>
      </c>
      <c r="P4005">
        <f t="shared" si="125"/>
        <v>100.5</v>
      </c>
    </row>
    <row r="4006" spans="1:16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24"/>
        <v>0</v>
      </c>
      <c r="P4006">
        <f t="shared" si="125"/>
        <v>1</v>
      </c>
    </row>
    <row r="4007" spans="1:16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24"/>
        <v>1</v>
      </c>
      <c r="P4007">
        <f t="shared" si="125"/>
        <v>20</v>
      </c>
    </row>
    <row r="4008" spans="1:16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24"/>
        <v>0</v>
      </c>
      <c r="P4008">
        <f t="shared" si="125"/>
        <v>2</v>
      </c>
    </row>
    <row r="4009" spans="1:16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24"/>
        <v>0</v>
      </c>
      <c r="P4009">
        <f t="shared" si="125"/>
        <v>5</v>
      </c>
    </row>
    <row r="4010" spans="1:16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24"/>
        <v>6</v>
      </c>
      <c r="P4010">
        <f t="shared" si="125"/>
        <v>15</v>
      </c>
    </row>
    <row r="4011" spans="1:16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24"/>
        <v>4</v>
      </c>
      <c r="P4011">
        <f t="shared" si="125"/>
        <v>25</v>
      </c>
    </row>
    <row r="4012" spans="1:16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24"/>
        <v>24</v>
      </c>
      <c r="P4012">
        <f t="shared" si="125"/>
        <v>45.84</v>
      </c>
    </row>
    <row r="4013" spans="1:16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24"/>
        <v>8</v>
      </c>
      <c r="P4013">
        <f t="shared" si="125"/>
        <v>4.75</v>
      </c>
    </row>
    <row r="4014" spans="1:16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24"/>
        <v>0</v>
      </c>
      <c r="P4014">
        <f t="shared" si="125"/>
        <v>0</v>
      </c>
    </row>
    <row r="4015" spans="1:16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24"/>
        <v>1</v>
      </c>
      <c r="P4015">
        <f t="shared" si="125"/>
        <v>13</v>
      </c>
    </row>
    <row r="4016" spans="1:16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24"/>
        <v>0</v>
      </c>
      <c r="P4016">
        <f t="shared" si="125"/>
        <v>0</v>
      </c>
    </row>
    <row r="4017" spans="1:16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24"/>
        <v>0</v>
      </c>
      <c r="P4017">
        <f t="shared" si="125"/>
        <v>1</v>
      </c>
    </row>
    <row r="4018" spans="1:16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24"/>
        <v>14</v>
      </c>
      <c r="P4018">
        <f t="shared" si="125"/>
        <v>10</v>
      </c>
    </row>
    <row r="4019" spans="1:16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24"/>
        <v>1</v>
      </c>
      <c r="P4019">
        <f t="shared" si="125"/>
        <v>52.5</v>
      </c>
    </row>
    <row r="4020" spans="1:16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24"/>
        <v>9</v>
      </c>
      <c r="P4020">
        <f t="shared" si="125"/>
        <v>32.5</v>
      </c>
    </row>
    <row r="4021" spans="1:16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24"/>
        <v>1</v>
      </c>
      <c r="P4021">
        <f t="shared" si="125"/>
        <v>7.25</v>
      </c>
    </row>
    <row r="4022" spans="1:16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24"/>
        <v>17</v>
      </c>
      <c r="P4022">
        <f t="shared" si="125"/>
        <v>33.33</v>
      </c>
    </row>
    <row r="4023" spans="1:16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24"/>
        <v>1</v>
      </c>
      <c r="P4023">
        <f t="shared" si="125"/>
        <v>62.5</v>
      </c>
    </row>
    <row r="4024" spans="1:16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24"/>
        <v>70</v>
      </c>
      <c r="P4024">
        <f t="shared" si="125"/>
        <v>63.56</v>
      </c>
    </row>
    <row r="4025" spans="1:16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24"/>
        <v>0</v>
      </c>
      <c r="P4025">
        <f t="shared" si="125"/>
        <v>0</v>
      </c>
    </row>
    <row r="4026" spans="1:16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24"/>
        <v>1</v>
      </c>
      <c r="P4026">
        <f t="shared" si="125"/>
        <v>10</v>
      </c>
    </row>
    <row r="4027" spans="1:16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24"/>
        <v>5</v>
      </c>
      <c r="P4027">
        <f t="shared" si="125"/>
        <v>62.5</v>
      </c>
    </row>
    <row r="4028" spans="1:16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24"/>
        <v>0</v>
      </c>
      <c r="P4028">
        <f t="shared" si="125"/>
        <v>0</v>
      </c>
    </row>
    <row r="4029" spans="1:16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24"/>
        <v>7</v>
      </c>
      <c r="P4029">
        <f t="shared" si="125"/>
        <v>30.71</v>
      </c>
    </row>
    <row r="4030" spans="1:16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24"/>
        <v>28</v>
      </c>
      <c r="P4030">
        <f t="shared" si="125"/>
        <v>51</v>
      </c>
    </row>
    <row r="4031" spans="1:16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24"/>
        <v>0</v>
      </c>
      <c r="P4031">
        <f t="shared" si="125"/>
        <v>0</v>
      </c>
    </row>
    <row r="4032" spans="1:16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24"/>
        <v>16</v>
      </c>
      <c r="P4032">
        <f t="shared" si="125"/>
        <v>66.67</v>
      </c>
    </row>
    <row r="4033" spans="1:16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24"/>
        <v>0</v>
      </c>
      <c r="P4033">
        <f t="shared" si="125"/>
        <v>0</v>
      </c>
    </row>
    <row r="4034" spans="1:16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24"/>
        <v>7</v>
      </c>
      <c r="P4034">
        <f t="shared" si="125"/>
        <v>59</v>
      </c>
    </row>
    <row r="4035" spans="1:16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126">ROUND(E4035/D4035*100,0)</f>
        <v>26</v>
      </c>
      <c r="P4035">
        <f t="shared" ref="P4035:P4098" si="127">IFERROR(ROUND(E4035/L4035,2),0)</f>
        <v>65.34</v>
      </c>
    </row>
    <row r="4036" spans="1:16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26"/>
        <v>1</v>
      </c>
      <c r="P4036">
        <f t="shared" si="127"/>
        <v>100</v>
      </c>
    </row>
    <row r="4037" spans="1:16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26"/>
        <v>37</v>
      </c>
      <c r="P4037">
        <f t="shared" si="127"/>
        <v>147.4</v>
      </c>
    </row>
    <row r="4038" spans="1:16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26"/>
        <v>47</v>
      </c>
      <c r="P4038">
        <f t="shared" si="127"/>
        <v>166.06</v>
      </c>
    </row>
    <row r="4039" spans="1:16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26"/>
        <v>11</v>
      </c>
      <c r="P4039">
        <f t="shared" si="127"/>
        <v>40</v>
      </c>
    </row>
    <row r="4040" spans="1:16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26"/>
        <v>12</v>
      </c>
      <c r="P4040">
        <f t="shared" si="127"/>
        <v>75.25</v>
      </c>
    </row>
    <row r="4041" spans="1:16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26"/>
        <v>60</v>
      </c>
      <c r="P4041">
        <f t="shared" si="127"/>
        <v>60</v>
      </c>
    </row>
    <row r="4042" spans="1:16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26"/>
        <v>31</v>
      </c>
      <c r="P4042">
        <f t="shared" si="127"/>
        <v>1250</v>
      </c>
    </row>
    <row r="4043" spans="1:16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26"/>
        <v>0</v>
      </c>
      <c r="P4043">
        <f t="shared" si="127"/>
        <v>10.5</v>
      </c>
    </row>
    <row r="4044" spans="1:16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26"/>
        <v>0</v>
      </c>
      <c r="P4044">
        <f t="shared" si="127"/>
        <v>7</v>
      </c>
    </row>
    <row r="4045" spans="1:16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26"/>
        <v>0</v>
      </c>
      <c r="P4045">
        <f t="shared" si="127"/>
        <v>0</v>
      </c>
    </row>
    <row r="4046" spans="1:16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26"/>
        <v>38</v>
      </c>
      <c r="P4046">
        <f t="shared" si="127"/>
        <v>56.25</v>
      </c>
    </row>
    <row r="4047" spans="1:16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26"/>
        <v>0</v>
      </c>
      <c r="P4047">
        <f t="shared" si="127"/>
        <v>1</v>
      </c>
    </row>
    <row r="4048" spans="1:16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26"/>
        <v>8</v>
      </c>
      <c r="P4048">
        <f t="shared" si="127"/>
        <v>38.33</v>
      </c>
    </row>
    <row r="4049" spans="1:16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26"/>
        <v>2</v>
      </c>
      <c r="P4049">
        <f t="shared" si="127"/>
        <v>27.5</v>
      </c>
    </row>
    <row r="4050" spans="1:16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26"/>
        <v>18</v>
      </c>
      <c r="P4050">
        <f t="shared" si="127"/>
        <v>32.979999999999997</v>
      </c>
    </row>
    <row r="4051" spans="1:16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26"/>
        <v>0</v>
      </c>
      <c r="P4051">
        <f t="shared" si="127"/>
        <v>16</v>
      </c>
    </row>
    <row r="4052" spans="1:16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26"/>
        <v>0</v>
      </c>
      <c r="P4052">
        <f t="shared" si="127"/>
        <v>1</v>
      </c>
    </row>
    <row r="4053" spans="1:16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26"/>
        <v>0</v>
      </c>
      <c r="P4053">
        <f t="shared" si="127"/>
        <v>0</v>
      </c>
    </row>
    <row r="4054" spans="1:16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26"/>
        <v>38</v>
      </c>
      <c r="P4054">
        <f t="shared" si="127"/>
        <v>86.62</v>
      </c>
    </row>
    <row r="4055" spans="1:16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26"/>
        <v>22</v>
      </c>
      <c r="P4055">
        <f t="shared" si="127"/>
        <v>55</v>
      </c>
    </row>
    <row r="4056" spans="1:16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26"/>
        <v>0</v>
      </c>
      <c r="P4056">
        <f t="shared" si="127"/>
        <v>0</v>
      </c>
    </row>
    <row r="4057" spans="1:16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26"/>
        <v>18</v>
      </c>
      <c r="P4057">
        <f t="shared" si="127"/>
        <v>41.95</v>
      </c>
    </row>
    <row r="4058" spans="1:16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26"/>
        <v>53</v>
      </c>
      <c r="P4058">
        <f t="shared" si="127"/>
        <v>88.33</v>
      </c>
    </row>
    <row r="4059" spans="1:16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26"/>
        <v>22</v>
      </c>
      <c r="P4059">
        <f t="shared" si="127"/>
        <v>129.16999999999999</v>
      </c>
    </row>
    <row r="4060" spans="1:16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26"/>
        <v>3</v>
      </c>
      <c r="P4060">
        <f t="shared" si="127"/>
        <v>23.75</v>
      </c>
    </row>
    <row r="4061" spans="1:16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26"/>
        <v>3</v>
      </c>
      <c r="P4061">
        <f t="shared" si="127"/>
        <v>35.71</v>
      </c>
    </row>
    <row r="4062" spans="1:16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26"/>
        <v>3</v>
      </c>
      <c r="P4062">
        <f t="shared" si="127"/>
        <v>57</v>
      </c>
    </row>
    <row r="4063" spans="1:16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26"/>
        <v>0</v>
      </c>
      <c r="P4063">
        <f t="shared" si="127"/>
        <v>0</v>
      </c>
    </row>
    <row r="4064" spans="1:16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26"/>
        <v>2</v>
      </c>
      <c r="P4064">
        <f t="shared" si="127"/>
        <v>163.33000000000001</v>
      </c>
    </row>
    <row r="4065" spans="1:16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26"/>
        <v>1</v>
      </c>
      <c r="P4065">
        <f t="shared" si="127"/>
        <v>15</v>
      </c>
    </row>
    <row r="4066" spans="1:16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26"/>
        <v>19</v>
      </c>
      <c r="P4066">
        <f t="shared" si="127"/>
        <v>64.17</v>
      </c>
    </row>
    <row r="4067" spans="1:16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26"/>
        <v>1</v>
      </c>
      <c r="P4067">
        <f t="shared" si="127"/>
        <v>6.75</v>
      </c>
    </row>
    <row r="4068" spans="1:16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26"/>
        <v>0</v>
      </c>
      <c r="P4068">
        <f t="shared" si="127"/>
        <v>25</v>
      </c>
    </row>
    <row r="4069" spans="1:16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26"/>
        <v>61</v>
      </c>
      <c r="P4069">
        <f t="shared" si="127"/>
        <v>179.12</v>
      </c>
    </row>
    <row r="4070" spans="1:16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26"/>
        <v>1</v>
      </c>
      <c r="P4070">
        <f t="shared" si="127"/>
        <v>34.950000000000003</v>
      </c>
    </row>
    <row r="4071" spans="1:16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26"/>
        <v>34</v>
      </c>
      <c r="P4071">
        <f t="shared" si="127"/>
        <v>33.08</v>
      </c>
    </row>
    <row r="4072" spans="1:16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26"/>
        <v>17</v>
      </c>
      <c r="P4072">
        <f t="shared" si="127"/>
        <v>27.5</v>
      </c>
    </row>
    <row r="4073" spans="1:16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26"/>
        <v>0</v>
      </c>
      <c r="P4073">
        <f t="shared" si="127"/>
        <v>0</v>
      </c>
    </row>
    <row r="4074" spans="1:16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26"/>
        <v>0</v>
      </c>
      <c r="P4074">
        <f t="shared" si="127"/>
        <v>2</v>
      </c>
    </row>
    <row r="4075" spans="1:16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26"/>
        <v>1</v>
      </c>
      <c r="P4075">
        <f t="shared" si="127"/>
        <v>18.5</v>
      </c>
    </row>
    <row r="4076" spans="1:16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26"/>
        <v>27</v>
      </c>
      <c r="P4076">
        <f t="shared" si="127"/>
        <v>35</v>
      </c>
    </row>
    <row r="4077" spans="1:16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26"/>
        <v>29</v>
      </c>
      <c r="P4077">
        <f t="shared" si="127"/>
        <v>44.31</v>
      </c>
    </row>
    <row r="4078" spans="1:16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26"/>
        <v>0</v>
      </c>
      <c r="P4078">
        <f t="shared" si="127"/>
        <v>0</v>
      </c>
    </row>
    <row r="4079" spans="1:16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26"/>
        <v>9</v>
      </c>
      <c r="P4079">
        <f t="shared" si="127"/>
        <v>222.5</v>
      </c>
    </row>
    <row r="4080" spans="1:16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26"/>
        <v>0</v>
      </c>
      <c r="P4080">
        <f t="shared" si="127"/>
        <v>0</v>
      </c>
    </row>
    <row r="4081" spans="1:16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26"/>
        <v>0</v>
      </c>
      <c r="P4081">
        <f t="shared" si="127"/>
        <v>5</v>
      </c>
    </row>
    <row r="4082" spans="1:16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26"/>
        <v>0</v>
      </c>
      <c r="P4082">
        <f t="shared" si="127"/>
        <v>0</v>
      </c>
    </row>
    <row r="4083" spans="1:16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26"/>
        <v>16</v>
      </c>
      <c r="P4083">
        <f t="shared" si="127"/>
        <v>29.17</v>
      </c>
    </row>
    <row r="4084" spans="1:16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26"/>
        <v>2</v>
      </c>
      <c r="P4084">
        <f t="shared" si="127"/>
        <v>1.5</v>
      </c>
    </row>
    <row r="4085" spans="1:16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26"/>
        <v>22</v>
      </c>
      <c r="P4085">
        <f t="shared" si="127"/>
        <v>126.5</v>
      </c>
    </row>
    <row r="4086" spans="1:16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26"/>
        <v>0</v>
      </c>
      <c r="P4086">
        <f t="shared" si="127"/>
        <v>10</v>
      </c>
    </row>
    <row r="4087" spans="1:16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26"/>
        <v>0</v>
      </c>
      <c r="P4087">
        <f t="shared" si="127"/>
        <v>10</v>
      </c>
    </row>
    <row r="4088" spans="1:16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26"/>
        <v>5</v>
      </c>
      <c r="P4088">
        <f t="shared" si="127"/>
        <v>9.4</v>
      </c>
    </row>
    <row r="4089" spans="1:16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26"/>
        <v>0</v>
      </c>
      <c r="P4089">
        <f t="shared" si="127"/>
        <v>0</v>
      </c>
    </row>
    <row r="4090" spans="1:16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26"/>
        <v>11</v>
      </c>
      <c r="P4090">
        <f t="shared" si="127"/>
        <v>72</v>
      </c>
    </row>
    <row r="4091" spans="1:16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26"/>
        <v>5</v>
      </c>
      <c r="P4091">
        <f t="shared" si="127"/>
        <v>30</v>
      </c>
    </row>
    <row r="4092" spans="1:16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26"/>
        <v>3</v>
      </c>
      <c r="P4092">
        <f t="shared" si="127"/>
        <v>10.67</v>
      </c>
    </row>
    <row r="4093" spans="1:16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26"/>
        <v>13</v>
      </c>
      <c r="P4093">
        <f t="shared" si="127"/>
        <v>25.5</v>
      </c>
    </row>
    <row r="4094" spans="1:16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26"/>
        <v>0</v>
      </c>
      <c r="P4094">
        <f t="shared" si="127"/>
        <v>20</v>
      </c>
    </row>
    <row r="4095" spans="1:16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26"/>
        <v>2</v>
      </c>
      <c r="P4095">
        <f t="shared" si="127"/>
        <v>15</v>
      </c>
    </row>
    <row r="4096" spans="1:16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26"/>
        <v>37</v>
      </c>
      <c r="P4096">
        <f t="shared" si="127"/>
        <v>91.25</v>
      </c>
    </row>
    <row r="4097" spans="1:16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26"/>
        <v>3</v>
      </c>
      <c r="P4097">
        <f t="shared" si="127"/>
        <v>800</v>
      </c>
    </row>
    <row r="4098" spans="1:16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26"/>
        <v>11</v>
      </c>
      <c r="P4098">
        <f t="shared" si="127"/>
        <v>80</v>
      </c>
    </row>
    <row r="4099" spans="1:16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128">ROUND(E4099/D4099*100,0)</f>
        <v>0</v>
      </c>
      <c r="P4099">
        <f t="shared" ref="P4099:P4115" si="129">IFERROR(ROUND(E4099/L4099,2),0)</f>
        <v>0</v>
      </c>
    </row>
    <row r="4100" spans="1:16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28"/>
        <v>0</v>
      </c>
      <c r="P4100">
        <f t="shared" si="129"/>
        <v>0</v>
      </c>
    </row>
    <row r="4101" spans="1:16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28"/>
        <v>1</v>
      </c>
      <c r="P4101">
        <f t="shared" si="129"/>
        <v>50</v>
      </c>
    </row>
    <row r="4102" spans="1:16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28"/>
        <v>0</v>
      </c>
      <c r="P4102">
        <f t="shared" si="129"/>
        <v>0</v>
      </c>
    </row>
    <row r="4103" spans="1:16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28"/>
        <v>0</v>
      </c>
      <c r="P4103">
        <f t="shared" si="129"/>
        <v>0</v>
      </c>
    </row>
    <row r="4104" spans="1:16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28"/>
        <v>27</v>
      </c>
      <c r="P4104">
        <f t="shared" si="129"/>
        <v>22.83</v>
      </c>
    </row>
    <row r="4105" spans="1:16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28"/>
        <v>10</v>
      </c>
      <c r="P4105">
        <f t="shared" si="129"/>
        <v>16.670000000000002</v>
      </c>
    </row>
    <row r="4106" spans="1:16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28"/>
        <v>21</v>
      </c>
      <c r="P4106">
        <f t="shared" si="129"/>
        <v>45.79</v>
      </c>
    </row>
    <row r="4107" spans="1:16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28"/>
        <v>7</v>
      </c>
      <c r="P4107">
        <f t="shared" si="129"/>
        <v>383.33</v>
      </c>
    </row>
    <row r="4108" spans="1:16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28"/>
        <v>71</v>
      </c>
      <c r="P4108">
        <f t="shared" si="129"/>
        <v>106.97</v>
      </c>
    </row>
    <row r="4109" spans="1:16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28"/>
        <v>2</v>
      </c>
      <c r="P4109">
        <f t="shared" si="129"/>
        <v>10.25</v>
      </c>
    </row>
    <row r="4110" spans="1:16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28"/>
        <v>2</v>
      </c>
      <c r="P4110">
        <f t="shared" si="129"/>
        <v>59</v>
      </c>
    </row>
    <row r="4111" spans="1:16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28"/>
        <v>0</v>
      </c>
      <c r="P4111">
        <f t="shared" si="129"/>
        <v>0</v>
      </c>
    </row>
    <row r="4112" spans="1:16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28"/>
        <v>29</v>
      </c>
      <c r="P4112">
        <f t="shared" si="129"/>
        <v>14.33</v>
      </c>
    </row>
    <row r="4113" spans="1:16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28"/>
        <v>3</v>
      </c>
      <c r="P4113">
        <f t="shared" si="129"/>
        <v>15.67</v>
      </c>
    </row>
    <row r="4114" spans="1:16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28"/>
        <v>0</v>
      </c>
      <c r="P4114">
        <f t="shared" si="129"/>
        <v>1</v>
      </c>
    </row>
    <row r="4115" spans="1:16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28"/>
        <v>0</v>
      </c>
      <c r="P4115">
        <f t="shared" si="129"/>
        <v>1</v>
      </c>
    </row>
  </sheetData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91125-3A47-4D27-A226-96BD851F5C19}">
  <sheetPr filterMode="1"/>
  <dimension ref="A1:T4115"/>
  <sheetViews>
    <sheetView topLeftCell="D1" zoomScale="65" zoomScaleNormal="65" workbookViewId="0">
      <pane ySplit="1" topLeftCell="A2924" activePane="bottomLeft" state="frozen"/>
      <selection pane="bottomLeft" activeCell="D2924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5546875" bestFit="1" customWidth="1"/>
    <col min="17" max="17" width="41.109375" customWidth="1"/>
    <col min="18" max="18" width="18.21875" bestFit="1" customWidth="1"/>
    <col min="19" max="19" width="22.5546875" style="17" bestFit="1" customWidth="1"/>
    <col min="20" max="20" width="21" style="17" bestFit="1" customWidth="1"/>
  </cols>
  <sheetData>
    <row r="1" spans="1:20" ht="16.2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16" t="s">
        <v>8365</v>
      </c>
      <c r="T1" s="16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12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IFERROR(ROUND(E523/L523,2),0)</f>
        <v>93.43</v>
      </c>
      <c r="Q523" s="12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2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ref="P579:P642" si="38">IFERROR(ROUND(E579/L579,2),0)</f>
        <v>10</v>
      </c>
      <c r="Q579" s="12" t="s">
        <v>8317</v>
      </c>
      <c r="R579" t="s">
        <v>8318</v>
      </c>
      <c r="S579" s="17">
        <f t="shared" ref="S579:S642" si="39">(((J579/60)/60)/24)+DATE(1970,1,1)</f>
        <v>42450.589143518519</v>
      </c>
      <c r="T579" s="17">
        <f t="shared" ref="T579:T642" si="40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2" t="s">
        <v>8317</v>
      </c>
      <c r="R580" t="s">
        <v>8318</v>
      </c>
      <c r="S580" s="17">
        <f t="shared" si="39"/>
        <v>42230.578622685185</v>
      </c>
      <c r="T580" s="17">
        <f t="shared" si="40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2" t="s">
        <v>8317</v>
      </c>
      <c r="R581" t="s">
        <v>8318</v>
      </c>
      <c r="S581" s="17">
        <f t="shared" si="39"/>
        <v>41968.852118055554</v>
      </c>
      <c r="T581" s="17">
        <f t="shared" si="40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2" t="s">
        <v>8317</v>
      </c>
      <c r="R582" t="s">
        <v>8318</v>
      </c>
      <c r="S582" s="17">
        <f t="shared" si="39"/>
        <v>42605.908182870371</v>
      </c>
      <c r="T582" s="17">
        <f t="shared" si="40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2" t="s">
        <v>8317</v>
      </c>
      <c r="R583" t="s">
        <v>8318</v>
      </c>
      <c r="S583" s="17">
        <f t="shared" si="39"/>
        <v>42188.012777777782</v>
      </c>
      <c r="T583" s="17">
        <f t="shared" si="40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2" t="s">
        <v>8317</v>
      </c>
      <c r="R584" t="s">
        <v>8318</v>
      </c>
      <c r="S584" s="17">
        <f t="shared" si="39"/>
        <v>42055.739803240736</v>
      </c>
      <c r="T584" s="17">
        <f t="shared" si="40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2" t="s">
        <v>8317</v>
      </c>
      <c r="R585" t="s">
        <v>8318</v>
      </c>
      <c r="S585" s="17">
        <f t="shared" si="39"/>
        <v>42052.93850694444</v>
      </c>
      <c r="T585" s="17">
        <f t="shared" si="40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2" t="s">
        <v>8317</v>
      </c>
      <c r="R586" t="s">
        <v>8318</v>
      </c>
      <c r="S586" s="17">
        <f t="shared" si="39"/>
        <v>42049.716620370367</v>
      </c>
      <c r="T586" s="17">
        <f t="shared" si="40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2" t="s">
        <v>8317</v>
      </c>
      <c r="R587" t="s">
        <v>8318</v>
      </c>
      <c r="S587" s="17">
        <f t="shared" si="39"/>
        <v>42283.3909375</v>
      </c>
      <c r="T587" s="17">
        <f t="shared" si="40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2" t="s">
        <v>8317</v>
      </c>
      <c r="R588" t="s">
        <v>8318</v>
      </c>
      <c r="S588" s="17">
        <f t="shared" si="39"/>
        <v>42020.854247685187</v>
      </c>
      <c r="T588" s="17">
        <f t="shared" si="40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2" t="s">
        <v>8317</v>
      </c>
      <c r="R589" t="s">
        <v>8318</v>
      </c>
      <c r="S589" s="17">
        <f t="shared" si="39"/>
        <v>42080.757326388892</v>
      </c>
      <c r="T589" s="17">
        <f t="shared" si="40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2" t="s">
        <v>8317</v>
      </c>
      <c r="R590" t="s">
        <v>8318</v>
      </c>
      <c r="S590" s="17">
        <f t="shared" si="39"/>
        <v>42631.769513888896</v>
      </c>
      <c r="T590" s="17">
        <f t="shared" si="40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2" t="s">
        <v>8317</v>
      </c>
      <c r="R591" t="s">
        <v>8318</v>
      </c>
      <c r="S591" s="17">
        <f t="shared" si="39"/>
        <v>42178.614571759259</v>
      </c>
      <c r="T591" s="17">
        <f t="shared" si="40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2" t="s">
        <v>8317</v>
      </c>
      <c r="R592" t="s">
        <v>8318</v>
      </c>
      <c r="S592" s="17">
        <f t="shared" si="39"/>
        <v>42377.554756944446</v>
      </c>
      <c r="T592" s="17">
        <f t="shared" si="40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2" t="s">
        <v>8317</v>
      </c>
      <c r="R593" t="s">
        <v>8318</v>
      </c>
      <c r="S593" s="17">
        <f t="shared" si="39"/>
        <v>42177.543171296296</v>
      </c>
      <c r="T593" s="17">
        <f t="shared" si="40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2" t="s">
        <v>8317</v>
      </c>
      <c r="R594" t="s">
        <v>8318</v>
      </c>
      <c r="S594" s="17">
        <f t="shared" si="39"/>
        <v>41946.232175925928</v>
      </c>
      <c r="T594" s="17">
        <f t="shared" si="40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2" t="s">
        <v>8317</v>
      </c>
      <c r="R595" t="s">
        <v>8318</v>
      </c>
      <c r="S595" s="17">
        <f t="shared" si="39"/>
        <v>42070.677604166667</v>
      </c>
      <c r="T595" s="17">
        <f t="shared" si="40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2" t="s">
        <v>8317</v>
      </c>
      <c r="R596" t="s">
        <v>8318</v>
      </c>
      <c r="S596" s="17">
        <f t="shared" si="39"/>
        <v>42446.780162037037</v>
      </c>
      <c r="T596" s="17">
        <f t="shared" si="40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2" t="s">
        <v>8317</v>
      </c>
      <c r="R597" t="s">
        <v>8318</v>
      </c>
      <c r="S597" s="17">
        <f t="shared" si="39"/>
        <v>42083.069884259254</v>
      </c>
      <c r="T597" s="17">
        <f t="shared" si="40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2" t="s">
        <v>8317</v>
      </c>
      <c r="R598" t="s">
        <v>8318</v>
      </c>
      <c r="S598" s="17">
        <f t="shared" si="39"/>
        <v>42646.896898148145</v>
      </c>
      <c r="T598" s="17">
        <f t="shared" si="40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2" t="s">
        <v>8317</v>
      </c>
      <c r="R599" t="s">
        <v>8318</v>
      </c>
      <c r="S599" s="17">
        <f t="shared" si="39"/>
        <v>42545.705266203702</v>
      </c>
      <c r="T599" s="17">
        <f t="shared" si="40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2" t="s">
        <v>8317</v>
      </c>
      <c r="R600" t="s">
        <v>8318</v>
      </c>
      <c r="S600" s="17">
        <f t="shared" si="39"/>
        <v>41948.00209490741</v>
      </c>
      <c r="T600" s="17">
        <f t="shared" si="40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2" t="s">
        <v>8317</v>
      </c>
      <c r="R601" t="s">
        <v>8318</v>
      </c>
      <c r="S601" s="17">
        <f t="shared" si="39"/>
        <v>42047.812523148154</v>
      </c>
      <c r="T601" s="17">
        <f t="shared" si="40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2" t="s">
        <v>8317</v>
      </c>
      <c r="R602" t="s">
        <v>8318</v>
      </c>
      <c r="S602" s="17">
        <f t="shared" si="39"/>
        <v>42073.798171296294</v>
      </c>
      <c r="T602" s="17">
        <f t="shared" si="40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2" t="s">
        <v>8317</v>
      </c>
      <c r="R603" t="s">
        <v>8318</v>
      </c>
      <c r="S603" s="17">
        <f t="shared" si="39"/>
        <v>41969.858090277776</v>
      </c>
      <c r="T603" s="17">
        <f t="shared" si="40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2" t="s">
        <v>8317</v>
      </c>
      <c r="R604" t="s">
        <v>8318</v>
      </c>
      <c r="S604" s="17">
        <f t="shared" si="39"/>
        <v>42143.79415509259</v>
      </c>
      <c r="T604" s="17">
        <f t="shared" si="40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2" t="s">
        <v>8317</v>
      </c>
      <c r="R605" t="s">
        <v>8318</v>
      </c>
      <c r="S605" s="17">
        <f t="shared" si="39"/>
        <v>41835.639155092591</v>
      </c>
      <c r="T605" s="17">
        <f t="shared" si="40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2" t="s">
        <v>8317</v>
      </c>
      <c r="R606" t="s">
        <v>8318</v>
      </c>
      <c r="S606" s="17">
        <f t="shared" si="39"/>
        <v>41849.035370370373</v>
      </c>
      <c r="T606" s="17">
        <f t="shared" si="40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2" t="s">
        <v>8317</v>
      </c>
      <c r="R607" t="s">
        <v>8318</v>
      </c>
      <c r="S607" s="17">
        <f t="shared" si="39"/>
        <v>42194.357731481476</v>
      </c>
      <c r="T607" s="17">
        <f t="shared" si="40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2" t="s">
        <v>8317</v>
      </c>
      <c r="R608" t="s">
        <v>8318</v>
      </c>
      <c r="S608" s="17">
        <f t="shared" si="39"/>
        <v>42102.650567129633</v>
      </c>
      <c r="T608" s="17">
        <f t="shared" si="40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2" t="s">
        <v>8317</v>
      </c>
      <c r="R609" t="s">
        <v>8318</v>
      </c>
      <c r="S609" s="17">
        <f t="shared" si="39"/>
        <v>42300.825648148151</v>
      </c>
      <c r="T609" s="17">
        <f t="shared" si="40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2" t="s">
        <v>8317</v>
      </c>
      <c r="R610" t="s">
        <v>8318</v>
      </c>
      <c r="S610" s="17">
        <f t="shared" si="39"/>
        <v>42140.921064814815</v>
      </c>
      <c r="T610" s="17">
        <f t="shared" si="40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2" t="s">
        <v>8317</v>
      </c>
      <c r="R611" t="s">
        <v>8318</v>
      </c>
      <c r="S611" s="17">
        <f t="shared" si="39"/>
        <v>42307.034074074079</v>
      </c>
      <c r="T611" s="17">
        <f t="shared" si="40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2" t="s">
        <v>8317</v>
      </c>
      <c r="R612" t="s">
        <v>8318</v>
      </c>
      <c r="S612" s="17">
        <f t="shared" si="39"/>
        <v>42086.83085648148</v>
      </c>
      <c r="T612" s="17">
        <f t="shared" si="40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2" t="s">
        <v>8317</v>
      </c>
      <c r="R613" t="s">
        <v>8318</v>
      </c>
      <c r="S613" s="17">
        <f t="shared" si="39"/>
        <v>42328.560613425929</v>
      </c>
      <c r="T613" s="17">
        <f t="shared" si="40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2" t="s">
        <v>8317</v>
      </c>
      <c r="R614" t="s">
        <v>8318</v>
      </c>
      <c r="S614" s="17">
        <f t="shared" si="39"/>
        <v>42585.031782407401</v>
      </c>
      <c r="T614" s="17">
        <f t="shared" si="40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2" t="s">
        <v>8317</v>
      </c>
      <c r="R615" t="s">
        <v>8318</v>
      </c>
      <c r="S615" s="17">
        <f t="shared" si="39"/>
        <v>42247.496759259258</v>
      </c>
      <c r="T615" s="17">
        <f t="shared" si="40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2" t="s">
        <v>8317</v>
      </c>
      <c r="R616" t="s">
        <v>8318</v>
      </c>
      <c r="S616" s="17">
        <f t="shared" si="39"/>
        <v>42515.061805555553</v>
      </c>
      <c r="T616" s="17">
        <f t="shared" si="40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2" t="s">
        <v>8317</v>
      </c>
      <c r="R617" t="s">
        <v>8318</v>
      </c>
      <c r="S617" s="17">
        <f t="shared" si="39"/>
        <v>42242.122210648144</v>
      </c>
      <c r="T617" s="17">
        <f t="shared" si="40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2" t="s">
        <v>8317</v>
      </c>
      <c r="R618" t="s">
        <v>8318</v>
      </c>
      <c r="S618" s="17">
        <f t="shared" si="39"/>
        <v>42761.376238425932</v>
      </c>
      <c r="T618" s="17">
        <f t="shared" si="40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2" t="s">
        <v>8317</v>
      </c>
      <c r="R619" t="s">
        <v>8318</v>
      </c>
      <c r="S619" s="17">
        <f t="shared" si="39"/>
        <v>42087.343090277776</v>
      </c>
      <c r="T619" s="17">
        <f t="shared" si="40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2" t="s">
        <v>8317</v>
      </c>
      <c r="R620" t="s">
        <v>8318</v>
      </c>
      <c r="S620" s="17">
        <f t="shared" si="39"/>
        <v>42317.810219907406</v>
      </c>
      <c r="T620" s="17">
        <f t="shared" si="40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2" t="s">
        <v>8317</v>
      </c>
      <c r="R621" t="s">
        <v>8318</v>
      </c>
      <c r="S621" s="17">
        <f t="shared" si="39"/>
        <v>41908.650347222225</v>
      </c>
      <c r="T621" s="17">
        <f t="shared" si="40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2" t="s">
        <v>8317</v>
      </c>
      <c r="R622" t="s">
        <v>8318</v>
      </c>
      <c r="S622" s="17">
        <f t="shared" si="39"/>
        <v>41831.716874999998</v>
      </c>
      <c r="T622" s="17">
        <f t="shared" si="40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2" t="s">
        <v>8317</v>
      </c>
      <c r="R623" t="s">
        <v>8318</v>
      </c>
      <c r="S623" s="17">
        <f t="shared" si="39"/>
        <v>42528.987696759257</v>
      </c>
      <c r="T623" s="17">
        <f t="shared" si="40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2" t="s">
        <v>8317</v>
      </c>
      <c r="R624" t="s">
        <v>8318</v>
      </c>
      <c r="S624" s="17">
        <f t="shared" si="39"/>
        <v>42532.774745370371</v>
      </c>
      <c r="T624" s="17">
        <f t="shared" si="40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2" t="s">
        <v>8317</v>
      </c>
      <c r="R625" t="s">
        <v>8318</v>
      </c>
      <c r="S625" s="17">
        <f t="shared" si="39"/>
        <v>42122.009224537032</v>
      </c>
      <c r="T625" s="17">
        <f t="shared" si="40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2" t="s">
        <v>8317</v>
      </c>
      <c r="R626" t="s">
        <v>8318</v>
      </c>
      <c r="S626" s="17">
        <f t="shared" si="39"/>
        <v>42108.988900462966</v>
      </c>
      <c r="T626" s="17">
        <f t="shared" si="40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2" t="s">
        <v>8317</v>
      </c>
      <c r="R627" t="s">
        <v>8318</v>
      </c>
      <c r="S627" s="17">
        <f t="shared" si="39"/>
        <v>42790.895567129628</v>
      </c>
      <c r="T627" s="17">
        <f t="shared" si="40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2" t="s">
        <v>8317</v>
      </c>
      <c r="R628" t="s">
        <v>8318</v>
      </c>
      <c r="S628" s="17">
        <f t="shared" si="39"/>
        <v>42198.559479166666</v>
      </c>
      <c r="T628" s="17">
        <f t="shared" si="40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2" t="s">
        <v>8317</v>
      </c>
      <c r="R629" t="s">
        <v>8318</v>
      </c>
      <c r="S629" s="17">
        <f t="shared" si="39"/>
        <v>42384.306840277779</v>
      </c>
      <c r="T629" s="17">
        <f t="shared" si="40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2" t="s">
        <v>8317</v>
      </c>
      <c r="R630" t="s">
        <v>8318</v>
      </c>
      <c r="S630" s="17">
        <f t="shared" si="39"/>
        <v>41803.692789351851</v>
      </c>
      <c r="T630" s="17">
        <f t="shared" si="40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2" t="s">
        <v>8317</v>
      </c>
      <c r="R631" t="s">
        <v>8318</v>
      </c>
      <c r="S631" s="17">
        <f t="shared" si="39"/>
        <v>42474.637824074074</v>
      </c>
      <c r="T631" s="17">
        <f t="shared" si="40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2" t="s">
        <v>8317</v>
      </c>
      <c r="R632" t="s">
        <v>8318</v>
      </c>
      <c r="S632" s="17">
        <f t="shared" si="39"/>
        <v>42223.619456018518</v>
      </c>
      <c r="T632" s="17">
        <f t="shared" si="40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2" t="s">
        <v>8317</v>
      </c>
      <c r="R633" t="s">
        <v>8318</v>
      </c>
      <c r="S633" s="17">
        <f t="shared" si="39"/>
        <v>42489.772326388891</v>
      </c>
      <c r="T633" s="17">
        <f t="shared" si="40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2" t="s">
        <v>8317</v>
      </c>
      <c r="R634" t="s">
        <v>8318</v>
      </c>
      <c r="S634" s="17">
        <f t="shared" si="39"/>
        <v>42303.659317129626</v>
      </c>
      <c r="T634" s="17">
        <f t="shared" si="40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2" t="s">
        <v>8317</v>
      </c>
      <c r="R635" t="s">
        <v>8318</v>
      </c>
      <c r="S635" s="17">
        <f t="shared" si="39"/>
        <v>42507.29932870371</v>
      </c>
      <c r="T635" s="17">
        <f t="shared" si="40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2" t="s">
        <v>8317</v>
      </c>
      <c r="R636" t="s">
        <v>8318</v>
      </c>
      <c r="S636" s="17">
        <f t="shared" si="39"/>
        <v>42031.928576388891</v>
      </c>
      <c r="T636" s="17">
        <f t="shared" si="40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2" t="s">
        <v>8317</v>
      </c>
      <c r="R637" t="s">
        <v>8318</v>
      </c>
      <c r="S637" s="17">
        <f t="shared" si="39"/>
        <v>42076.092152777783</v>
      </c>
      <c r="T637" s="17">
        <f t="shared" si="40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2" t="s">
        <v>8317</v>
      </c>
      <c r="R638" t="s">
        <v>8318</v>
      </c>
      <c r="S638" s="17">
        <f t="shared" si="39"/>
        <v>42131.455439814818</v>
      </c>
      <c r="T638" s="17">
        <f t="shared" si="40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2" t="s">
        <v>8317</v>
      </c>
      <c r="R639" t="s">
        <v>8318</v>
      </c>
      <c r="S639" s="17">
        <f t="shared" si="39"/>
        <v>42762.962013888886</v>
      </c>
      <c r="T639" s="17">
        <f t="shared" si="40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2" t="s">
        <v>8317</v>
      </c>
      <c r="R640" t="s">
        <v>8318</v>
      </c>
      <c r="S640" s="17">
        <f t="shared" si="39"/>
        <v>42759.593310185184</v>
      </c>
      <c r="T640" s="17">
        <f t="shared" si="40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2" t="s">
        <v>8317</v>
      </c>
      <c r="R641" t="s">
        <v>8318</v>
      </c>
      <c r="S641" s="17">
        <f t="shared" si="39"/>
        <v>41865.583275462966</v>
      </c>
      <c r="T641" s="17">
        <f t="shared" si="40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50.5</v>
      </c>
      <c r="Q642" s="12" t="s">
        <v>8317</v>
      </c>
      <c r="R642" t="s">
        <v>8319</v>
      </c>
      <c r="S642" s="17">
        <f t="shared" si="39"/>
        <v>42683.420312500006</v>
      </c>
      <c r="T642" s="17">
        <f t="shared" si="40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ref="P643:P706" si="42">IFERROR(ROUND(E643/L643,2),0)</f>
        <v>151.32</v>
      </c>
      <c r="Q643" s="12" t="s">
        <v>8317</v>
      </c>
      <c r="R643" t="s">
        <v>8319</v>
      </c>
      <c r="S643" s="17">
        <f t="shared" ref="S643:S706" si="43">(((J643/60)/60)/24)+DATE(1970,1,1)</f>
        <v>42199.57</v>
      </c>
      <c r="T643" s="17">
        <f t="shared" ref="T643:T706" si="44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2" t="s">
        <v>8317</v>
      </c>
      <c r="R644" t="s">
        <v>8319</v>
      </c>
      <c r="S644" s="17">
        <f t="shared" si="43"/>
        <v>42199.651319444441</v>
      </c>
      <c r="T644" s="17">
        <f t="shared" si="44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2" t="s">
        <v>8317</v>
      </c>
      <c r="R645" t="s">
        <v>8319</v>
      </c>
      <c r="S645" s="17">
        <f t="shared" si="43"/>
        <v>42100.642071759255</v>
      </c>
      <c r="T645" s="17">
        <f t="shared" si="44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2" t="s">
        <v>8317</v>
      </c>
      <c r="R646" t="s">
        <v>8319</v>
      </c>
      <c r="S646" s="17">
        <f t="shared" si="43"/>
        <v>41898.665960648148</v>
      </c>
      <c r="T646" s="17">
        <f t="shared" si="44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2" t="s">
        <v>8317</v>
      </c>
      <c r="R647" t="s">
        <v>8319</v>
      </c>
      <c r="S647" s="17">
        <f t="shared" si="43"/>
        <v>42564.026319444441</v>
      </c>
      <c r="T647" s="17">
        <f t="shared" si="44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2" t="s">
        <v>8317</v>
      </c>
      <c r="R648" t="s">
        <v>8319</v>
      </c>
      <c r="S648" s="17">
        <f t="shared" si="43"/>
        <v>41832.852627314816</v>
      </c>
      <c r="T648" s="17">
        <f t="shared" si="44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2" t="s">
        <v>8317</v>
      </c>
      <c r="R649" t="s">
        <v>8319</v>
      </c>
      <c r="S649" s="17">
        <f t="shared" si="43"/>
        <v>42416.767928240741</v>
      </c>
      <c r="T649" s="17">
        <f t="shared" si="44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2" t="s">
        <v>8317</v>
      </c>
      <c r="R650" t="s">
        <v>8319</v>
      </c>
      <c r="S650" s="17">
        <f t="shared" si="43"/>
        <v>41891.693379629629</v>
      </c>
      <c r="T650" s="17">
        <f t="shared" si="44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2" t="s">
        <v>8317</v>
      </c>
      <c r="R651" t="s">
        <v>8319</v>
      </c>
      <c r="S651" s="17">
        <f t="shared" si="43"/>
        <v>41877.912187499998</v>
      </c>
      <c r="T651" s="17">
        <f t="shared" si="44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2" t="s">
        <v>8317</v>
      </c>
      <c r="R652" t="s">
        <v>8319</v>
      </c>
      <c r="S652" s="17">
        <f t="shared" si="43"/>
        <v>41932.036851851852</v>
      </c>
      <c r="T652" s="17">
        <f t="shared" si="44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2" t="s">
        <v>8317</v>
      </c>
      <c r="R653" t="s">
        <v>8319</v>
      </c>
      <c r="S653" s="17">
        <f t="shared" si="43"/>
        <v>41956.017488425925</v>
      </c>
      <c r="T653" s="17">
        <f t="shared" si="44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2" t="s">
        <v>8317</v>
      </c>
      <c r="R654" t="s">
        <v>8319</v>
      </c>
      <c r="S654" s="17">
        <f t="shared" si="43"/>
        <v>42675.690393518518</v>
      </c>
      <c r="T654" s="17">
        <f t="shared" si="44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2" t="s">
        <v>8317</v>
      </c>
      <c r="R655" t="s">
        <v>8319</v>
      </c>
      <c r="S655" s="17">
        <f t="shared" si="43"/>
        <v>42199.618518518517</v>
      </c>
      <c r="T655" s="17">
        <f t="shared" si="44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2" t="s">
        <v>8317</v>
      </c>
      <c r="R656" t="s">
        <v>8319</v>
      </c>
      <c r="S656" s="17">
        <f t="shared" si="43"/>
        <v>42163.957326388889</v>
      </c>
      <c r="T656" s="17">
        <f t="shared" si="44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2" t="s">
        <v>8317</v>
      </c>
      <c r="R657" t="s">
        <v>8319</v>
      </c>
      <c r="S657" s="17">
        <f t="shared" si="43"/>
        <v>42045.957314814819</v>
      </c>
      <c r="T657" s="17">
        <f t="shared" si="44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2" t="s">
        <v>8317</v>
      </c>
      <c r="R658" t="s">
        <v>8319</v>
      </c>
      <c r="S658" s="17">
        <f t="shared" si="43"/>
        <v>42417.804618055554</v>
      </c>
      <c r="T658" s="17">
        <f t="shared" si="44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2" t="s">
        <v>8317</v>
      </c>
      <c r="R659" t="s">
        <v>8319</v>
      </c>
      <c r="S659" s="17">
        <f t="shared" si="43"/>
        <v>42331.84574074074</v>
      </c>
      <c r="T659" s="17">
        <f t="shared" si="44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2" t="s">
        <v>8317</v>
      </c>
      <c r="R660" t="s">
        <v>8319</v>
      </c>
      <c r="S660" s="17">
        <f t="shared" si="43"/>
        <v>42179.160752314812</v>
      </c>
      <c r="T660" s="17">
        <f t="shared" si="44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2" t="s">
        <v>8317</v>
      </c>
      <c r="R661" t="s">
        <v>8319</v>
      </c>
      <c r="S661" s="17">
        <f t="shared" si="43"/>
        <v>42209.593692129631</v>
      </c>
      <c r="T661" s="17">
        <f t="shared" si="44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2" t="s">
        <v>8317</v>
      </c>
      <c r="R662" t="s">
        <v>8319</v>
      </c>
      <c r="S662" s="17">
        <f t="shared" si="43"/>
        <v>41922.741655092592</v>
      </c>
      <c r="T662" s="17">
        <f t="shared" si="44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2" t="s">
        <v>8317</v>
      </c>
      <c r="R663" t="s">
        <v>8319</v>
      </c>
      <c r="S663" s="17">
        <f t="shared" si="43"/>
        <v>42636.645358796297</v>
      </c>
      <c r="T663" s="17">
        <f t="shared" si="44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2" t="s">
        <v>8317</v>
      </c>
      <c r="R664" t="s">
        <v>8319</v>
      </c>
      <c r="S664" s="17">
        <f t="shared" si="43"/>
        <v>41990.438043981485</v>
      </c>
      <c r="T664" s="17">
        <f t="shared" si="44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2" t="s">
        <v>8317</v>
      </c>
      <c r="R665" t="s">
        <v>8319</v>
      </c>
      <c r="S665" s="17">
        <f t="shared" si="43"/>
        <v>42173.843240740738</v>
      </c>
      <c r="T665" s="17">
        <f t="shared" si="44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2" t="s">
        <v>8317</v>
      </c>
      <c r="R666" t="s">
        <v>8319</v>
      </c>
      <c r="S666" s="17">
        <f t="shared" si="43"/>
        <v>42077.666377314818</v>
      </c>
      <c r="T666" s="17">
        <f t="shared" si="44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2" t="s">
        <v>8317</v>
      </c>
      <c r="R667" t="s">
        <v>8319</v>
      </c>
      <c r="S667" s="17">
        <f t="shared" si="43"/>
        <v>42688.711354166662</v>
      </c>
      <c r="T667" s="17">
        <f t="shared" si="44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2" t="s">
        <v>8317</v>
      </c>
      <c r="R668" t="s">
        <v>8319</v>
      </c>
      <c r="S668" s="17">
        <f t="shared" si="43"/>
        <v>41838.832152777781</v>
      </c>
      <c r="T668" s="17">
        <f t="shared" si="44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2" t="s">
        <v>8317</v>
      </c>
      <c r="R669" t="s">
        <v>8319</v>
      </c>
      <c r="S669" s="17">
        <f t="shared" si="43"/>
        <v>42632.373414351852</v>
      </c>
      <c r="T669" s="17">
        <f t="shared" si="44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2" t="s">
        <v>8317</v>
      </c>
      <c r="R670" t="s">
        <v>8319</v>
      </c>
      <c r="S670" s="17">
        <f t="shared" si="43"/>
        <v>42090.831273148149</v>
      </c>
      <c r="T670" s="17">
        <f t="shared" si="44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2" t="s">
        <v>8317</v>
      </c>
      <c r="R671" t="s">
        <v>8319</v>
      </c>
      <c r="S671" s="17">
        <f t="shared" si="43"/>
        <v>42527.625671296293</v>
      </c>
      <c r="T671" s="17">
        <f t="shared" si="44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2" t="s">
        <v>8317</v>
      </c>
      <c r="R672" t="s">
        <v>8319</v>
      </c>
      <c r="S672" s="17">
        <f t="shared" si="43"/>
        <v>42506.709722222222</v>
      </c>
      <c r="T672" s="17">
        <f t="shared" si="44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2" t="s">
        <v>8317</v>
      </c>
      <c r="R673" t="s">
        <v>8319</v>
      </c>
      <c r="S673" s="17">
        <f t="shared" si="43"/>
        <v>41984.692731481482</v>
      </c>
      <c r="T673" s="17">
        <f t="shared" si="44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2" t="s">
        <v>8317</v>
      </c>
      <c r="R674" t="s">
        <v>8319</v>
      </c>
      <c r="S674" s="17">
        <f t="shared" si="43"/>
        <v>41974.219490740739</v>
      </c>
      <c r="T674" s="17">
        <f t="shared" si="44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2" t="s">
        <v>8317</v>
      </c>
      <c r="R675" t="s">
        <v>8319</v>
      </c>
      <c r="S675" s="17">
        <f t="shared" si="43"/>
        <v>41838.840474537035</v>
      </c>
      <c r="T675" s="17">
        <f t="shared" si="44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2" t="s">
        <v>8317</v>
      </c>
      <c r="R676" t="s">
        <v>8319</v>
      </c>
      <c r="S676" s="17">
        <f t="shared" si="43"/>
        <v>41803.116053240738</v>
      </c>
      <c r="T676" s="17">
        <f t="shared" si="44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2" t="s">
        <v>8317</v>
      </c>
      <c r="R677" t="s">
        <v>8319</v>
      </c>
      <c r="S677" s="17">
        <f t="shared" si="43"/>
        <v>41975.930601851855</v>
      </c>
      <c r="T677" s="17">
        <f t="shared" si="44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2" t="s">
        <v>8317</v>
      </c>
      <c r="R678" t="s">
        <v>8319</v>
      </c>
      <c r="S678" s="17">
        <f t="shared" si="43"/>
        <v>42012.768298611118</v>
      </c>
      <c r="T678" s="17">
        <f t="shared" si="44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2" t="s">
        <v>8317</v>
      </c>
      <c r="R679" t="s">
        <v>8319</v>
      </c>
      <c r="S679" s="17">
        <f t="shared" si="43"/>
        <v>42504.403877314813</v>
      </c>
      <c r="T679" s="17">
        <f t="shared" si="44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2" t="s">
        <v>8317</v>
      </c>
      <c r="R680" t="s">
        <v>8319</v>
      </c>
      <c r="S680" s="17">
        <f t="shared" si="43"/>
        <v>42481.376597222217</v>
      </c>
      <c r="T680" s="17">
        <f t="shared" si="44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2" t="s">
        <v>8317</v>
      </c>
      <c r="R681" t="s">
        <v>8319</v>
      </c>
      <c r="S681" s="17">
        <f t="shared" si="43"/>
        <v>42556.695706018523</v>
      </c>
      <c r="T681" s="17">
        <f t="shared" si="44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2" t="s">
        <v>8317</v>
      </c>
      <c r="R682" t="s">
        <v>8319</v>
      </c>
      <c r="S682" s="17">
        <f t="shared" si="43"/>
        <v>41864.501516203702</v>
      </c>
      <c r="T682" s="17">
        <f t="shared" si="44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2" t="s">
        <v>8317</v>
      </c>
      <c r="R683" t="s">
        <v>8319</v>
      </c>
      <c r="S683" s="17">
        <f t="shared" si="43"/>
        <v>42639.805601851855</v>
      </c>
      <c r="T683" s="17">
        <f t="shared" si="44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2" t="s">
        <v>8317</v>
      </c>
      <c r="R684" t="s">
        <v>8319</v>
      </c>
      <c r="S684" s="17">
        <f t="shared" si="43"/>
        <v>42778.765300925923</v>
      </c>
      <c r="T684" s="17">
        <f t="shared" si="44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2" t="s">
        <v>8317</v>
      </c>
      <c r="R685" t="s">
        <v>8319</v>
      </c>
      <c r="S685" s="17">
        <f t="shared" si="43"/>
        <v>42634.900046296301</v>
      </c>
      <c r="T685" s="17">
        <f t="shared" si="44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2" t="s">
        <v>8317</v>
      </c>
      <c r="R686" t="s">
        <v>8319</v>
      </c>
      <c r="S686" s="17">
        <f t="shared" si="43"/>
        <v>41809.473275462966</v>
      </c>
      <c r="T686" s="17">
        <f t="shared" si="44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2" t="s">
        <v>8317</v>
      </c>
      <c r="R687" t="s">
        <v>8319</v>
      </c>
      <c r="S687" s="17">
        <f t="shared" si="43"/>
        <v>41971.866574074069</v>
      </c>
      <c r="T687" s="17">
        <f t="shared" si="44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2" t="s">
        <v>8317</v>
      </c>
      <c r="R688" t="s">
        <v>8319</v>
      </c>
      <c r="S688" s="17">
        <f t="shared" si="43"/>
        <v>42189.673263888893</v>
      </c>
      <c r="T688" s="17">
        <f t="shared" si="44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2" t="s">
        <v>8317</v>
      </c>
      <c r="R689" t="s">
        <v>8319</v>
      </c>
      <c r="S689" s="17">
        <f t="shared" si="43"/>
        <v>42711.750613425931</v>
      </c>
      <c r="T689" s="17">
        <f t="shared" si="44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2" t="s">
        <v>8317</v>
      </c>
      <c r="R690" t="s">
        <v>8319</v>
      </c>
      <c r="S690" s="17">
        <f t="shared" si="43"/>
        <v>42262.104780092588</v>
      </c>
      <c r="T690" s="17">
        <f t="shared" si="44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2" t="s">
        <v>8317</v>
      </c>
      <c r="R691" t="s">
        <v>8319</v>
      </c>
      <c r="S691" s="17">
        <f t="shared" si="43"/>
        <v>42675.66778935185</v>
      </c>
      <c r="T691" s="17">
        <f t="shared" si="44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2" t="s">
        <v>8317</v>
      </c>
      <c r="R692" t="s">
        <v>8319</v>
      </c>
      <c r="S692" s="17">
        <f t="shared" si="43"/>
        <v>42579.634733796294</v>
      </c>
      <c r="T692" s="17">
        <f t="shared" si="44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2" t="s">
        <v>8317</v>
      </c>
      <c r="R693" t="s">
        <v>8319</v>
      </c>
      <c r="S693" s="17">
        <f t="shared" si="43"/>
        <v>42158.028310185182</v>
      </c>
      <c r="T693" s="17">
        <f t="shared" si="44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2" t="s">
        <v>8317</v>
      </c>
      <c r="R694" t="s">
        <v>8319</v>
      </c>
      <c r="S694" s="17">
        <f t="shared" si="43"/>
        <v>42696.37572916667</v>
      </c>
      <c r="T694" s="17">
        <f t="shared" si="44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2" t="s">
        <v>8317</v>
      </c>
      <c r="R695" t="s">
        <v>8319</v>
      </c>
      <c r="S695" s="17">
        <f t="shared" si="43"/>
        <v>42094.808182870373</v>
      </c>
      <c r="T695" s="17">
        <f t="shared" si="44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2" t="s">
        <v>8317</v>
      </c>
      <c r="R696" t="s">
        <v>8319</v>
      </c>
      <c r="S696" s="17">
        <f t="shared" si="43"/>
        <v>42737.663877314815</v>
      </c>
      <c r="T696" s="17">
        <f t="shared" si="44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2" t="s">
        <v>8317</v>
      </c>
      <c r="R697" t="s">
        <v>8319</v>
      </c>
      <c r="S697" s="17">
        <f t="shared" si="43"/>
        <v>41913.521064814813</v>
      </c>
      <c r="T697" s="17">
        <f t="shared" si="44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2" t="s">
        <v>8317</v>
      </c>
      <c r="R698" t="s">
        <v>8319</v>
      </c>
      <c r="S698" s="17">
        <f t="shared" si="43"/>
        <v>41815.927106481482</v>
      </c>
      <c r="T698" s="17">
        <f t="shared" si="44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2" t="s">
        <v>8317</v>
      </c>
      <c r="R699" t="s">
        <v>8319</v>
      </c>
      <c r="S699" s="17">
        <f t="shared" si="43"/>
        <v>42388.523020833338</v>
      </c>
      <c r="T699" s="17">
        <f t="shared" si="44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2" t="s">
        <v>8317</v>
      </c>
      <c r="R700" t="s">
        <v>8319</v>
      </c>
      <c r="S700" s="17">
        <f t="shared" si="43"/>
        <v>41866.931076388886</v>
      </c>
      <c r="T700" s="17">
        <f t="shared" si="44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2" t="s">
        <v>8317</v>
      </c>
      <c r="R701" t="s">
        <v>8319</v>
      </c>
      <c r="S701" s="17">
        <f t="shared" si="43"/>
        <v>41563.485509259262</v>
      </c>
      <c r="T701" s="17">
        <f t="shared" si="44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2" t="s">
        <v>8317</v>
      </c>
      <c r="R702" t="s">
        <v>8319</v>
      </c>
      <c r="S702" s="17">
        <f t="shared" si="43"/>
        <v>42715.688437500001</v>
      </c>
      <c r="T702" s="17">
        <f t="shared" si="44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2" t="s">
        <v>8317</v>
      </c>
      <c r="R703" t="s">
        <v>8319</v>
      </c>
      <c r="S703" s="17">
        <f t="shared" si="43"/>
        <v>41813.662962962961</v>
      </c>
      <c r="T703" s="17">
        <f t="shared" si="44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2" t="s">
        <v>8317</v>
      </c>
      <c r="R704" t="s">
        <v>8319</v>
      </c>
      <c r="S704" s="17">
        <f t="shared" si="43"/>
        <v>42668.726701388892</v>
      </c>
      <c r="T704" s="17">
        <f t="shared" si="44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2" t="s">
        <v>8317</v>
      </c>
      <c r="R705" t="s">
        <v>8319</v>
      </c>
      <c r="S705" s="17">
        <f t="shared" si="43"/>
        <v>42711.950798611113</v>
      </c>
      <c r="T705" s="17">
        <f t="shared" si="44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120.25</v>
      </c>
      <c r="Q706" s="12" t="s">
        <v>8317</v>
      </c>
      <c r="R706" t="s">
        <v>8319</v>
      </c>
      <c r="S706" s="17">
        <f t="shared" si="43"/>
        <v>42726.192916666667</v>
      </c>
      <c r="T706" s="17">
        <f t="shared" si="44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ref="P707:P770" si="46">IFERROR(ROUND(E707/L707,2),0)</f>
        <v>195.4</v>
      </c>
      <c r="Q707" s="12" t="s">
        <v>8317</v>
      </c>
      <c r="R707" t="s">
        <v>8319</v>
      </c>
      <c r="S707" s="17">
        <f t="shared" ref="S707:S770" si="47">(((J707/60)/60)/24)+DATE(1970,1,1)</f>
        <v>42726.491643518515</v>
      </c>
      <c r="T707" s="17">
        <f t="shared" ref="T707:T770" si="48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2" t="s">
        <v>8317</v>
      </c>
      <c r="R708" t="s">
        <v>8319</v>
      </c>
      <c r="S708" s="17">
        <f t="shared" si="47"/>
        <v>42676.995173611111</v>
      </c>
      <c r="T708" s="17">
        <f t="shared" si="48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2" t="s">
        <v>8317</v>
      </c>
      <c r="R709" t="s">
        <v>8319</v>
      </c>
      <c r="S709" s="17">
        <f t="shared" si="47"/>
        <v>42696.663506944446</v>
      </c>
      <c r="T709" s="17">
        <f t="shared" si="48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2" t="s">
        <v>8317</v>
      </c>
      <c r="R710" t="s">
        <v>8319</v>
      </c>
      <c r="S710" s="17">
        <f t="shared" si="47"/>
        <v>41835.581018518518</v>
      </c>
      <c r="T710" s="17">
        <f t="shared" si="48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2" t="s">
        <v>8317</v>
      </c>
      <c r="R711" t="s">
        <v>8319</v>
      </c>
      <c r="S711" s="17">
        <f t="shared" si="47"/>
        <v>41948.041192129633</v>
      </c>
      <c r="T711" s="17">
        <f t="shared" si="48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2" t="s">
        <v>8317</v>
      </c>
      <c r="R712" t="s">
        <v>8319</v>
      </c>
      <c r="S712" s="17">
        <f t="shared" si="47"/>
        <v>41837.984976851854</v>
      </c>
      <c r="T712" s="17">
        <f t="shared" si="48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2" t="s">
        <v>8317</v>
      </c>
      <c r="R713" t="s">
        <v>8319</v>
      </c>
      <c r="S713" s="17">
        <f t="shared" si="47"/>
        <v>42678.459120370375</v>
      </c>
      <c r="T713" s="17">
        <f t="shared" si="48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2" t="s">
        <v>8317</v>
      </c>
      <c r="R714" t="s">
        <v>8319</v>
      </c>
      <c r="S714" s="17">
        <f t="shared" si="47"/>
        <v>42384.680925925932</v>
      </c>
      <c r="T714" s="17">
        <f t="shared" si="48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2" t="s">
        <v>8317</v>
      </c>
      <c r="R715" t="s">
        <v>8319</v>
      </c>
      <c r="S715" s="17">
        <f t="shared" si="47"/>
        <v>42496.529305555552</v>
      </c>
      <c r="T715" s="17">
        <f t="shared" si="48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2" t="s">
        <v>8317</v>
      </c>
      <c r="R716" t="s">
        <v>8319</v>
      </c>
      <c r="S716" s="17">
        <f t="shared" si="47"/>
        <v>42734.787986111114</v>
      </c>
      <c r="T716" s="17">
        <f t="shared" si="48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2" t="s">
        <v>8317</v>
      </c>
      <c r="R717" t="s">
        <v>8319</v>
      </c>
      <c r="S717" s="17">
        <f t="shared" si="47"/>
        <v>42273.090740740736</v>
      </c>
      <c r="T717" s="17">
        <f t="shared" si="48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2" t="s">
        <v>8317</v>
      </c>
      <c r="R718" t="s">
        <v>8319</v>
      </c>
      <c r="S718" s="17">
        <f t="shared" si="47"/>
        <v>41940.658645833333</v>
      </c>
      <c r="T718" s="17">
        <f t="shared" si="48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2" t="s">
        <v>8317</v>
      </c>
      <c r="R719" t="s">
        <v>8319</v>
      </c>
      <c r="S719" s="17">
        <f t="shared" si="47"/>
        <v>41857.854189814818</v>
      </c>
      <c r="T719" s="17">
        <f t="shared" si="48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2" t="s">
        <v>8317</v>
      </c>
      <c r="R720" t="s">
        <v>8319</v>
      </c>
      <c r="S720" s="17">
        <f t="shared" si="47"/>
        <v>42752.845451388886</v>
      </c>
      <c r="T720" s="17">
        <f t="shared" si="48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2" t="s">
        <v>8317</v>
      </c>
      <c r="R721" t="s">
        <v>8319</v>
      </c>
      <c r="S721" s="17">
        <f t="shared" si="47"/>
        <v>42409.040231481486</v>
      </c>
      <c r="T721" s="17">
        <f t="shared" si="48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2" t="s">
        <v>8320</v>
      </c>
      <c r="R722" t="s">
        <v>8321</v>
      </c>
      <c r="S722" s="17">
        <f t="shared" si="47"/>
        <v>40909.649201388893</v>
      </c>
      <c r="T722" s="17">
        <f t="shared" si="48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2" t="s">
        <v>8320</v>
      </c>
      <c r="R723" t="s">
        <v>8321</v>
      </c>
      <c r="S723" s="17">
        <f t="shared" si="47"/>
        <v>41807.571840277778</v>
      </c>
      <c r="T723" s="17">
        <f t="shared" si="48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2" t="s">
        <v>8320</v>
      </c>
      <c r="R724" t="s">
        <v>8321</v>
      </c>
      <c r="S724" s="17">
        <f t="shared" si="47"/>
        <v>40977.805300925924</v>
      </c>
      <c r="T724" s="17">
        <f t="shared" si="48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2" t="s">
        <v>8320</v>
      </c>
      <c r="R725" t="s">
        <v>8321</v>
      </c>
      <c r="S725" s="17">
        <f t="shared" si="47"/>
        <v>42184.816539351858</v>
      </c>
      <c r="T725" s="17">
        <f t="shared" si="48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2" t="s">
        <v>8320</v>
      </c>
      <c r="R726" t="s">
        <v>8321</v>
      </c>
      <c r="S726" s="17">
        <f t="shared" si="47"/>
        <v>40694.638460648144</v>
      </c>
      <c r="T726" s="17">
        <f t="shared" si="48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2" t="s">
        <v>8320</v>
      </c>
      <c r="R727" t="s">
        <v>8321</v>
      </c>
      <c r="S727" s="17">
        <f t="shared" si="47"/>
        <v>42321.626296296294</v>
      </c>
      <c r="T727" s="17">
        <f t="shared" si="48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2" t="s">
        <v>8320</v>
      </c>
      <c r="R728" t="s">
        <v>8321</v>
      </c>
      <c r="S728" s="17">
        <f t="shared" si="47"/>
        <v>41346.042673611111</v>
      </c>
      <c r="T728" s="17">
        <f t="shared" si="48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2" t="s">
        <v>8320</v>
      </c>
      <c r="R729" t="s">
        <v>8321</v>
      </c>
      <c r="S729" s="17">
        <f t="shared" si="47"/>
        <v>41247.020243055551</v>
      </c>
      <c r="T729" s="17">
        <f t="shared" si="48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2" t="s">
        <v>8320</v>
      </c>
      <c r="R730" t="s">
        <v>8321</v>
      </c>
      <c r="S730" s="17">
        <f t="shared" si="47"/>
        <v>40731.837465277778</v>
      </c>
      <c r="T730" s="17">
        <f t="shared" si="48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2" t="s">
        <v>8320</v>
      </c>
      <c r="R731" t="s">
        <v>8321</v>
      </c>
      <c r="S731" s="17">
        <f t="shared" si="47"/>
        <v>41111.185891203706</v>
      </c>
      <c r="T731" s="17">
        <f t="shared" si="48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2" t="s">
        <v>8320</v>
      </c>
      <c r="R732" t="s">
        <v>8321</v>
      </c>
      <c r="S732" s="17">
        <f t="shared" si="47"/>
        <v>40854.745266203703</v>
      </c>
      <c r="T732" s="17">
        <f t="shared" si="48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2" t="s">
        <v>8320</v>
      </c>
      <c r="R733" t="s">
        <v>8321</v>
      </c>
      <c r="S733" s="17">
        <f t="shared" si="47"/>
        <v>40879.795682870368</v>
      </c>
      <c r="T733" s="17">
        <f t="shared" si="48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2" t="s">
        <v>8320</v>
      </c>
      <c r="R734" t="s">
        <v>8321</v>
      </c>
      <c r="S734" s="17">
        <f t="shared" si="47"/>
        <v>41486.424317129626</v>
      </c>
      <c r="T734" s="17">
        <f t="shared" si="48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2" t="s">
        <v>8320</v>
      </c>
      <c r="R735" t="s">
        <v>8321</v>
      </c>
      <c r="S735" s="17">
        <f t="shared" si="47"/>
        <v>41598.420046296298</v>
      </c>
      <c r="T735" s="17">
        <f t="shared" si="48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2" t="s">
        <v>8320</v>
      </c>
      <c r="R736" t="s">
        <v>8321</v>
      </c>
      <c r="S736" s="17">
        <f t="shared" si="47"/>
        <v>42102.164583333331</v>
      </c>
      <c r="T736" s="17">
        <f t="shared" si="48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2" t="s">
        <v>8320</v>
      </c>
      <c r="R737" t="s">
        <v>8321</v>
      </c>
      <c r="S737" s="17">
        <f t="shared" si="47"/>
        <v>41946.029467592591</v>
      </c>
      <c r="T737" s="17">
        <f t="shared" si="48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2" t="s">
        <v>8320</v>
      </c>
      <c r="R738" t="s">
        <v>8321</v>
      </c>
      <c r="S738" s="17">
        <f t="shared" si="47"/>
        <v>41579.734259259261</v>
      </c>
      <c r="T738" s="17">
        <f t="shared" si="48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2" t="s">
        <v>8320</v>
      </c>
      <c r="R739" t="s">
        <v>8321</v>
      </c>
      <c r="S739" s="17">
        <f t="shared" si="47"/>
        <v>41667.275312500002</v>
      </c>
      <c r="T739" s="17">
        <f t="shared" si="48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2" t="s">
        <v>8320</v>
      </c>
      <c r="R740" t="s">
        <v>8321</v>
      </c>
      <c r="S740" s="17">
        <f t="shared" si="47"/>
        <v>41943.604097222218</v>
      </c>
      <c r="T740" s="17">
        <f t="shared" si="48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2" t="s">
        <v>8320</v>
      </c>
      <c r="R741" t="s">
        <v>8321</v>
      </c>
      <c r="S741" s="17">
        <f t="shared" si="47"/>
        <v>41829.502650462964</v>
      </c>
      <c r="T741" s="17">
        <f t="shared" si="48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2" t="s">
        <v>8320</v>
      </c>
      <c r="R742" t="s">
        <v>8321</v>
      </c>
      <c r="S742" s="17">
        <f t="shared" si="47"/>
        <v>42162.146782407406</v>
      </c>
      <c r="T742" s="17">
        <f t="shared" si="48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2" t="s">
        <v>8320</v>
      </c>
      <c r="R743" t="s">
        <v>8321</v>
      </c>
      <c r="S743" s="17">
        <f t="shared" si="47"/>
        <v>41401.648217592592</v>
      </c>
      <c r="T743" s="17">
        <f t="shared" si="48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2" t="s">
        <v>8320</v>
      </c>
      <c r="R744" t="s">
        <v>8321</v>
      </c>
      <c r="S744" s="17">
        <f t="shared" si="47"/>
        <v>41689.917962962965</v>
      </c>
      <c r="T744" s="17">
        <f t="shared" si="48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2" t="s">
        <v>8320</v>
      </c>
      <c r="R745" t="s">
        <v>8321</v>
      </c>
      <c r="S745" s="17">
        <f t="shared" si="47"/>
        <v>40990.709317129629</v>
      </c>
      <c r="T745" s="17">
        <f t="shared" si="48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2" t="s">
        <v>8320</v>
      </c>
      <c r="R746" t="s">
        <v>8321</v>
      </c>
      <c r="S746" s="17">
        <f t="shared" si="47"/>
        <v>41226.95721064815</v>
      </c>
      <c r="T746" s="17">
        <f t="shared" si="48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2" t="s">
        <v>8320</v>
      </c>
      <c r="R747" t="s">
        <v>8321</v>
      </c>
      <c r="S747" s="17">
        <f t="shared" si="47"/>
        <v>41367.572280092594</v>
      </c>
      <c r="T747" s="17">
        <f t="shared" si="48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2" t="s">
        <v>8320</v>
      </c>
      <c r="R748" t="s">
        <v>8321</v>
      </c>
      <c r="S748" s="17">
        <f t="shared" si="47"/>
        <v>41157.042928240742</v>
      </c>
      <c r="T748" s="17">
        <f t="shared" si="48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2" t="s">
        <v>8320</v>
      </c>
      <c r="R749" t="s">
        <v>8321</v>
      </c>
      <c r="S749" s="17">
        <f t="shared" si="47"/>
        <v>41988.548831018517</v>
      </c>
      <c r="T749" s="17">
        <f t="shared" si="48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2" t="s">
        <v>8320</v>
      </c>
      <c r="R750" t="s">
        <v>8321</v>
      </c>
      <c r="S750" s="17">
        <f t="shared" si="47"/>
        <v>41831.846828703703</v>
      </c>
      <c r="T750" s="17">
        <f t="shared" si="48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2" t="s">
        <v>8320</v>
      </c>
      <c r="R751" t="s">
        <v>8321</v>
      </c>
      <c r="S751" s="17">
        <f t="shared" si="47"/>
        <v>42733.94131944445</v>
      </c>
      <c r="T751" s="17">
        <f t="shared" si="48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2" t="s">
        <v>8320</v>
      </c>
      <c r="R752" t="s">
        <v>8321</v>
      </c>
      <c r="S752" s="17">
        <f t="shared" si="47"/>
        <v>41299.878148148149</v>
      </c>
      <c r="T752" s="17">
        <f t="shared" si="48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2" t="s">
        <v>8320</v>
      </c>
      <c r="R753" t="s">
        <v>8321</v>
      </c>
      <c r="S753" s="17">
        <f t="shared" si="47"/>
        <v>40713.630497685182</v>
      </c>
      <c r="T753" s="17">
        <f t="shared" si="48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2" t="s">
        <v>8320</v>
      </c>
      <c r="R754" t="s">
        <v>8321</v>
      </c>
      <c r="S754" s="17">
        <f t="shared" si="47"/>
        <v>42639.421493055561</v>
      </c>
      <c r="T754" s="17">
        <f t="shared" si="48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2" t="s">
        <v>8320</v>
      </c>
      <c r="R755" t="s">
        <v>8321</v>
      </c>
      <c r="S755" s="17">
        <f t="shared" si="47"/>
        <v>42019.590173611112</v>
      </c>
      <c r="T755" s="17">
        <f t="shared" si="48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2" t="s">
        <v>8320</v>
      </c>
      <c r="R756" t="s">
        <v>8321</v>
      </c>
      <c r="S756" s="17">
        <f t="shared" si="47"/>
        <v>41249.749085648145</v>
      </c>
      <c r="T756" s="17">
        <f t="shared" si="48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2" t="s">
        <v>8320</v>
      </c>
      <c r="R757" t="s">
        <v>8321</v>
      </c>
      <c r="S757" s="17">
        <f t="shared" si="47"/>
        <v>41383.605057870373</v>
      </c>
      <c r="T757" s="17">
        <f t="shared" si="48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2" t="s">
        <v>8320</v>
      </c>
      <c r="R758" t="s">
        <v>8321</v>
      </c>
      <c r="S758" s="17">
        <f t="shared" si="47"/>
        <v>40590.766886574071</v>
      </c>
      <c r="T758" s="17">
        <f t="shared" si="48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2" t="s">
        <v>8320</v>
      </c>
      <c r="R759" t="s">
        <v>8321</v>
      </c>
      <c r="S759" s="17">
        <f t="shared" si="47"/>
        <v>41235.054560185185</v>
      </c>
      <c r="T759" s="17">
        <f t="shared" si="48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2" t="s">
        <v>8320</v>
      </c>
      <c r="R760" t="s">
        <v>8321</v>
      </c>
      <c r="S760" s="17">
        <f t="shared" si="47"/>
        <v>40429.836435185185</v>
      </c>
      <c r="T760" s="17">
        <f t="shared" si="48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2" t="s">
        <v>8320</v>
      </c>
      <c r="R761" t="s">
        <v>8321</v>
      </c>
      <c r="S761" s="17">
        <f t="shared" si="47"/>
        <v>41789.330312500002</v>
      </c>
      <c r="T761" s="17">
        <f t="shared" si="48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2" t="s">
        <v>8320</v>
      </c>
      <c r="R762" t="s">
        <v>8322</v>
      </c>
      <c r="S762" s="17">
        <f t="shared" si="47"/>
        <v>42670.764039351852</v>
      </c>
      <c r="T762" s="17">
        <f t="shared" si="48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2" t="s">
        <v>8320</v>
      </c>
      <c r="R763" t="s">
        <v>8322</v>
      </c>
      <c r="S763" s="17">
        <f t="shared" si="47"/>
        <v>41642.751458333332</v>
      </c>
      <c r="T763" s="17">
        <f t="shared" si="48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2" t="s">
        <v>8320</v>
      </c>
      <c r="R764" t="s">
        <v>8322</v>
      </c>
      <c r="S764" s="17">
        <f t="shared" si="47"/>
        <v>42690.858449074076</v>
      </c>
      <c r="T764" s="17">
        <f t="shared" si="48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2" t="s">
        <v>8320</v>
      </c>
      <c r="R765" t="s">
        <v>8322</v>
      </c>
      <c r="S765" s="17">
        <f t="shared" si="47"/>
        <v>41471.446851851848</v>
      </c>
      <c r="T765" s="17">
        <f t="shared" si="48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2" t="s">
        <v>8320</v>
      </c>
      <c r="R766" t="s">
        <v>8322</v>
      </c>
      <c r="S766" s="17">
        <f t="shared" si="47"/>
        <v>42227.173159722224</v>
      </c>
      <c r="T766" s="17">
        <f t="shared" si="48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2" t="s">
        <v>8320</v>
      </c>
      <c r="R767" t="s">
        <v>8322</v>
      </c>
      <c r="S767" s="17">
        <f t="shared" si="47"/>
        <v>41901.542638888888</v>
      </c>
      <c r="T767" s="17">
        <f t="shared" si="48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2" t="s">
        <v>8320</v>
      </c>
      <c r="R768" t="s">
        <v>8322</v>
      </c>
      <c r="S768" s="17">
        <f t="shared" si="47"/>
        <v>42021.783368055556</v>
      </c>
      <c r="T768" s="17">
        <f t="shared" si="48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2" t="s">
        <v>8320</v>
      </c>
      <c r="R769" t="s">
        <v>8322</v>
      </c>
      <c r="S769" s="17">
        <f t="shared" si="47"/>
        <v>42115.143634259264</v>
      </c>
      <c r="T769" s="17">
        <f t="shared" si="48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6"/>
        <v>0</v>
      </c>
      <c r="Q770" s="12" t="s">
        <v>8320</v>
      </c>
      <c r="R770" t="s">
        <v>8322</v>
      </c>
      <c r="S770" s="17">
        <f t="shared" si="47"/>
        <v>41594.207060185188</v>
      </c>
      <c r="T770" s="17">
        <f t="shared" si="48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ref="P771:P834" si="50">IFERROR(ROUND(E771/L771,2),0)</f>
        <v>31.85</v>
      </c>
      <c r="Q771" s="12" t="s">
        <v>8320</v>
      </c>
      <c r="R771" t="s">
        <v>8322</v>
      </c>
      <c r="S771" s="17">
        <f t="shared" ref="S771:S834" si="51">(((J771/60)/60)/24)+DATE(1970,1,1)</f>
        <v>41604.996458333335</v>
      </c>
      <c r="T771" s="17">
        <f t="shared" ref="T771:T834" si="52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2" t="s">
        <v>8320</v>
      </c>
      <c r="R772" t="s">
        <v>8322</v>
      </c>
      <c r="S772" s="17">
        <f t="shared" si="51"/>
        <v>41289.999641203707</v>
      </c>
      <c r="T772" s="17">
        <f t="shared" si="52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2" t="s">
        <v>8320</v>
      </c>
      <c r="R773" t="s">
        <v>8322</v>
      </c>
      <c r="S773" s="17">
        <f t="shared" si="51"/>
        <v>42349.824097222227</v>
      </c>
      <c r="T773" s="17">
        <f t="shared" si="52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2" t="s">
        <v>8320</v>
      </c>
      <c r="R774" t="s">
        <v>8322</v>
      </c>
      <c r="S774" s="17">
        <f t="shared" si="51"/>
        <v>40068.056932870371</v>
      </c>
      <c r="T774" s="17">
        <f t="shared" si="52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2" t="s">
        <v>8320</v>
      </c>
      <c r="R775" t="s">
        <v>8322</v>
      </c>
      <c r="S775" s="17">
        <f t="shared" si="51"/>
        <v>42100.735937499994</v>
      </c>
      <c r="T775" s="17">
        <f t="shared" si="52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2" t="s">
        <v>8320</v>
      </c>
      <c r="R776" t="s">
        <v>8322</v>
      </c>
      <c r="S776" s="17">
        <f t="shared" si="51"/>
        <v>41663.780300925922</v>
      </c>
      <c r="T776" s="17">
        <f t="shared" si="52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2" t="s">
        <v>8320</v>
      </c>
      <c r="R777" t="s">
        <v>8322</v>
      </c>
      <c r="S777" s="17">
        <f t="shared" si="51"/>
        <v>40863.060127314813</v>
      </c>
      <c r="T777" s="17">
        <f t="shared" si="52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2" t="s">
        <v>8320</v>
      </c>
      <c r="R778" t="s">
        <v>8322</v>
      </c>
      <c r="S778" s="17">
        <f t="shared" si="51"/>
        <v>42250.685706018514</v>
      </c>
      <c r="T778" s="17">
        <f t="shared" si="52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2" t="s">
        <v>8320</v>
      </c>
      <c r="R779" t="s">
        <v>8322</v>
      </c>
      <c r="S779" s="17">
        <f t="shared" si="51"/>
        <v>41456.981215277774</v>
      </c>
      <c r="T779" s="17">
        <f t="shared" si="52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2" t="s">
        <v>8320</v>
      </c>
      <c r="R780" t="s">
        <v>8322</v>
      </c>
      <c r="S780" s="17">
        <f t="shared" si="51"/>
        <v>41729.702314814815</v>
      </c>
      <c r="T780" s="17">
        <f t="shared" si="52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2" t="s">
        <v>8320</v>
      </c>
      <c r="R781" t="s">
        <v>8322</v>
      </c>
      <c r="S781" s="17">
        <f t="shared" si="51"/>
        <v>40436.68408564815</v>
      </c>
      <c r="T781" s="17">
        <f t="shared" si="52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2" t="s">
        <v>8323</v>
      </c>
      <c r="R782" t="s">
        <v>8324</v>
      </c>
      <c r="S782" s="17">
        <f t="shared" si="51"/>
        <v>40636.673900462964</v>
      </c>
      <c r="T782" s="17">
        <f t="shared" si="52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2" t="s">
        <v>8323</v>
      </c>
      <c r="R783" t="s">
        <v>8324</v>
      </c>
      <c r="S783" s="17">
        <f t="shared" si="51"/>
        <v>41403.000856481485</v>
      </c>
      <c r="T783" s="17">
        <f t="shared" si="52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2" t="s">
        <v>8323</v>
      </c>
      <c r="R784" t="s">
        <v>8324</v>
      </c>
      <c r="S784" s="17">
        <f t="shared" si="51"/>
        <v>41116.758125</v>
      </c>
      <c r="T784" s="17">
        <f t="shared" si="52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2" t="s">
        <v>8323</v>
      </c>
      <c r="R785" t="s">
        <v>8324</v>
      </c>
      <c r="S785" s="17">
        <f t="shared" si="51"/>
        <v>40987.773715277777</v>
      </c>
      <c r="T785" s="17">
        <f t="shared" si="52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2" t="s">
        <v>8323</v>
      </c>
      <c r="R786" t="s">
        <v>8324</v>
      </c>
      <c r="S786" s="17">
        <f t="shared" si="51"/>
        <v>41675.149525462963</v>
      </c>
      <c r="T786" s="17">
        <f t="shared" si="52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2" t="s">
        <v>8323</v>
      </c>
      <c r="R787" t="s">
        <v>8324</v>
      </c>
      <c r="S787" s="17">
        <f t="shared" si="51"/>
        <v>41303.593923611108</v>
      </c>
      <c r="T787" s="17">
        <f t="shared" si="52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2" t="s">
        <v>8323</v>
      </c>
      <c r="R788" t="s">
        <v>8324</v>
      </c>
      <c r="S788" s="17">
        <f t="shared" si="51"/>
        <v>40983.055949074071</v>
      </c>
      <c r="T788" s="17">
        <f t="shared" si="52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2" t="s">
        <v>8323</v>
      </c>
      <c r="R789" t="s">
        <v>8324</v>
      </c>
      <c r="S789" s="17">
        <f t="shared" si="51"/>
        <v>41549.627615740741</v>
      </c>
      <c r="T789" s="17">
        <f t="shared" si="52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2" t="s">
        <v>8323</v>
      </c>
      <c r="R790" t="s">
        <v>8324</v>
      </c>
      <c r="S790" s="17">
        <f t="shared" si="51"/>
        <v>41059.006805555553</v>
      </c>
      <c r="T790" s="17">
        <f t="shared" si="52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2" t="s">
        <v>8323</v>
      </c>
      <c r="R791" t="s">
        <v>8324</v>
      </c>
      <c r="S791" s="17">
        <f t="shared" si="51"/>
        <v>41277.186111111114</v>
      </c>
      <c r="T791" s="17">
        <f t="shared" si="52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2" t="s">
        <v>8323</v>
      </c>
      <c r="R792" t="s">
        <v>8324</v>
      </c>
      <c r="S792" s="17">
        <f t="shared" si="51"/>
        <v>41276.047905092593</v>
      </c>
      <c r="T792" s="17">
        <f t="shared" si="52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2" t="s">
        <v>8323</v>
      </c>
      <c r="R793" t="s">
        <v>8324</v>
      </c>
      <c r="S793" s="17">
        <f t="shared" si="51"/>
        <v>41557.780624999999</v>
      </c>
      <c r="T793" s="17">
        <f t="shared" si="52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2" t="s">
        <v>8323</v>
      </c>
      <c r="R794" t="s">
        <v>8324</v>
      </c>
      <c r="S794" s="17">
        <f t="shared" si="51"/>
        <v>41555.873645833337</v>
      </c>
      <c r="T794" s="17">
        <f t="shared" si="52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2" t="s">
        <v>8323</v>
      </c>
      <c r="R795" t="s">
        <v>8324</v>
      </c>
      <c r="S795" s="17">
        <f t="shared" si="51"/>
        <v>41442.741249999999</v>
      </c>
      <c r="T795" s="17">
        <f t="shared" si="52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2" t="s">
        <v>8323</v>
      </c>
      <c r="R796" t="s">
        <v>8324</v>
      </c>
      <c r="S796" s="17">
        <f t="shared" si="51"/>
        <v>40736.115011574075</v>
      </c>
      <c r="T796" s="17">
        <f t="shared" si="52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2" t="s">
        <v>8323</v>
      </c>
      <c r="R797" t="s">
        <v>8324</v>
      </c>
      <c r="S797" s="17">
        <f t="shared" si="51"/>
        <v>40963.613032407404</v>
      </c>
      <c r="T797" s="17">
        <f t="shared" si="52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2" t="s">
        <v>8323</v>
      </c>
      <c r="R798" t="s">
        <v>8324</v>
      </c>
      <c r="S798" s="17">
        <f t="shared" si="51"/>
        <v>41502.882928240739</v>
      </c>
      <c r="T798" s="17">
        <f t="shared" si="52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2" t="s">
        <v>8323</v>
      </c>
      <c r="R799" t="s">
        <v>8324</v>
      </c>
      <c r="S799" s="17">
        <f t="shared" si="51"/>
        <v>40996.994074074071</v>
      </c>
      <c r="T799" s="17">
        <f t="shared" si="52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2" t="s">
        <v>8323</v>
      </c>
      <c r="R800" t="s">
        <v>8324</v>
      </c>
      <c r="S800" s="17">
        <f t="shared" si="51"/>
        <v>41882.590127314819</v>
      </c>
      <c r="T800" s="17">
        <f t="shared" si="52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2" t="s">
        <v>8323</v>
      </c>
      <c r="R801" t="s">
        <v>8324</v>
      </c>
      <c r="S801" s="17">
        <f t="shared" si="51"/>
        <v>40996.667199074072</v>
      </c>
      <c r="T801" s="17">
        <f t="shared" si="52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2" t="s">
        <v>8323</v>
      </c>
      <c r="R802" t="s">
        <v>8324</v>
      </c>
      <c r="S802" s="17">
        <f t="shared" si="51"/>
        <v>41863.433495370373</v>
      </c>
      <c r="T802" s="17">
        <f t="shared" si="52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2" t="s">
        <v>8323</v>
      </c>
      <c r="R803" t="s">
        <v>8324</v>
      </c>
      <c r="S803" s="17">
        <f t="shared" si="51"/>
        <v>40695.795370370368</v>
      </c>
      <c r="T803" s="17">
        <f t="shared" si="52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2" t="s">
        <v>8323</v>
      </c>
      <c r="R804" t="s">
        <v>8324</v>
      </c>
      <c r="S804" s="17">
        <f t="shared" si="51"/>
        <v>41123.022268518522</v>
      </c>
      <c r="T804" s="17">
        <f t="shared" si="52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2" t="s">
        <v>8323</v>
      </c>
      <c r="R805" t="s">
        <v>8324</v>
      </c>
      <c r="S805" s="17">
        <f t="shared" si="51"/>
        <v>40665.949976851851</v>
      </c>
      <c r="T805" s="17">
        <f t="shared" si="52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2" t="s">
        <v>8323</v>
      </c>
      <c r="R806" t="s">
        <v>8324</v>
      </c>
      <c r="S806" s="17">
        <f t="shared" si="51"/>
        <v>40730.105625000004</v>
      </c>
      <c r="T806" s="17">
        <f t="shared" si="52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2" t="s">
        <v>8323</v>
      </c>
      <c r="R807" t="s">
        <v>8324</v>
      </c>
      <c r="S807" s="17">
        <f t="shared" si="51"/>
        <v>40690.823055555556</v>
      </c>
      <c r="T807" s="17">
        <f t="shared" si="52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2" t="s">
        <v>8323</v>
      </c>
      <c r="R808" t="s">
        <v>8324</v>
      </c>
      <c r="S808" s="17">
        <f t="shared" si="51"/>
        <v>40763.691423611112</v>
      </c>
      <c r="T808" s="17">
        <f t="shared" si="52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2" t="s">
        <v>8323</v>
      </c>
      <c r="R809" t="s">
        <v>8324</v>
      </c>
      <c r="S809" s="17">
        <f t="shared" si="51"/>
        <v>42759.628599537042</v>
      </c>
      <c r="T809" s="17">
        <f t="shared" si="52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2" t="s">
        <v>8323</v>
      </c>
      <c r="R810" t="s">
        <v>8324</v>
      </c>
      <c r="S810" s="17">
        <f t="shared" si="51"/>
        <v>41962.100532407407</v>
      </c>
      <c r="T810" s="17">
        <f t="shared" si="52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2" t="s">
        <v>8323</v>
      </c>
      <c r="R811" t="s">
        <v>8324</v>
      </c>
      <c r="S811" s="17">
        <f t="shared" si="51"/>
        <v>41628.833680555559</v>
      </c>
      <c r="T811" s="17">
        <f t="shared" si="52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2" t="s">
        <v>8323</v>
      </c>
      <c r="R812" t="s">
        <v>8324</v>
      </c>
      <c r="S812" s="17">
        <f t="shared" si="51"/>
        <v>41123.056273148148</v>
      </c>
      <c r="T812" s="17">
        <f t="shared" si="52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2" t="s">
        <v>8323</v>
      </c>
      <c r="R813" t="s">
        <v>8324</v>
      </c>
      <c r="S813" s="17">
        <f t="shared" si="51"/>
        <v>41443.643541666665</v>
      </c>
      <c r="T813" s="17">
        <f t="shared" si="52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2" t="s">
        <v>8323</v>
      </c>
      <c r="R814" t="s">
        <v>8324</v>
      </c>
      <c r="S814" s="17">
        <f t="shared" si="51"/>
        <v>41282.017962962964</v>
      </c>
      <c r="T814" s="17">
        <f t="shared" si="52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2" t="s">
        <v>8323</v>
      </c>
      <c r="R815" t="s">
        <v>8324</v>
      </c>
      <c r="S815" s="17">
        <f t="shared" si="51"/>
        <v>41080.960243055553</v>
      </c>
      <c r="T815" s="17">
        <f t="shared" si="52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2" t="s">
        <v>8323</v>
      </c>
      <c r="R816" t="s">
        <v>8324</v>
      </c>
      <c r="S816" s="17">
        <f t="shared" si="51"/>
        <v>40679.743067129632</v>
      </c>
      <c r="T816" s="17">
        <f t="shared" si="52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2" t="s">
        <v>8323</v>
      </c>
      <c r="R817" t="s">
        <v>8324</v>
      </c>
      <c r="S817" s="17">
        <f t="shared" si="51"/>
        <v>41914.917858796296</v>
      </c>
      <c r="T817" s="17">
        <f t="shared" si="52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2" t="s">
        <v>8323</v>
      </c>
      <c r="R818" t="s">
        <v>8324</v>
      </c>
      <c r="S818" s="17">
        <f t="shared" si="51"/>
        <v>41341.870868055557</v>
      </c>
      <c r="T818" s="17">
        <f t="shared" si="52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2" t="s">
        <v>8323</v>
      </c>
      <c r="R819" t="s">
        <v>8324</v>
      </c>
      <c r="S819" s="17">
        <f t="shared" si="51"/>
        <v>40925.599664351852</v>
      </c>
      <c r="T819" s="17">
        <f t="shared" si="52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2" t="s">
        <v>8323</v>
      </c>
      <c r="R820" t="s">
        <v>8324</v>
      </c>
      <c r="S820" s="17">
        <f t="shared" si="51"/>
        <v>41120.882881944446</v>
      </c>
      <c r="T820" s="17">
        <f t="shared" si="52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2" t="s">
        <v>8323</v>
      </c>
      <c r="R821" t="s">
        <v>8324</v>
      </c>
      <c r="S821" s="17">
        <f t="shared" si="51"/>
        <v>41619.998310185183</v>
      </c>
      <c r="T821" s="17">
        <f t="shared" si="52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2" t="s">
        <v>8323</v>
      </c>
      <c r="R822" t="s">
        <v>8324</v>
      </c>
      <c r="S822" s="17">
        <f t="shared" si="51"/>
        <v>41768.841921296298</v>
      </c>
      <c r="T822" s="17">
        <f t="shared" si="52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2" t="s">
        <v>8323</v>
      </c>
      <c r="R823" t="s">
        <v>8324</v>
      </c>
      <c r="S823" s="17">
        <f t="shared" si="51"/>
        <v>42093.922048611115</v>
      </c>
      <c r="T823" s="17">
        <f t="shared" si="52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2" t="s">
        <v>8323</v>
      </c>
      <c r="R824" t="s">
        <v>8324</v>
      </c>
      <c r="S824" s="17">
        <f t="shared" si="51"/>
        <v>41157.947337962964</v>
      </c>
      <c r="T824" s="17">
        <f t="shared" si="52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2" t="s">
        <v>8323</v>
      </c>
      <c r="R825" t="s">
        <v>8324</v>
      </c>
      <c r="S825" s="17">
        <f t="shared" si="51"/>
        <v>42055.972824074073</v>
      </c>
      <c r="T825" s="17">
        <f t="shared" si="52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2" t="s">
        <v>8323</v>
      </c>
      <c r="R826" t="s">
        <v>8324</v>
      </c>
      <c r="S826" s="17">
        <f t="shared" si="51"/>
        <v>40250.242106481484</v>
      </c>
      <c r="T826" s="17">
        <f t="shared" si="52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2" t="s">
        <v>8323</v>
      </c>
      <c r="R827" t="s">
        <v>8324</v>
      </c>
      <c r="S827" s="17">
        <f t="shared" si="51"/>
        <v>41186.306527777779</v>
      </c>
      <c r="T827" s="17">
        <f t="shared" si="52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2" t="s">
        <v>8323</v>
      </c>
      <c r="R828" t="s">
        <v>8324</v>
      </c>
      <c r="S828" s="17">
        <f t="shared" si="51"/>
        <v>40973.038541666669</v>
      </c>
      <c r="T828" s="17">
        <f t="shared" si="52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2" t="s">
        <v>8323</v>
      </c>
      <c r="R829" t="s">
        <v>8324</v>
      </c>
      <c r="S829" s="17">
        <f t="shared" si="51"/>
        <v>40927.473460648151</v>
      </c>
      <c r="T829" s="17">
        <f t="shared" si="52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2" t="s">
        <v>8323</v>
      </c>
      <c r="R830" t="s">
        <v>8324</v>
      </c>
      <c r="S830" s="17">
        <f t="shared" si="51"/>
        <v>41073.050717592596</v>
      </c>
      <c r="T830" s="17">
        <f t="shared" si="52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2" t="s">
        <v>8323</v>
      </c>
      <c r="R831" t="s">
        <v>8324</v>
      </c>
      <c r="S831" s="17">
        <f t="shared" si="51"/>
        <v>42504.801388888889</v>
      </c>
      <c r="T831" s="17">
        <f t="shared" si="52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2" t="s">
        <v>8323</v>
      </c>
      <c r="R832" t="s">
        <v>8324</v>
      </c>
      <c r="S832" s="17">
        <f t="shared" si="51"/>
        <v>41325.525752314818</v>
      </c>
      <c r="T832" s="17">
        <f t="shared" si="52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2" t="s">
        <v>8323</v>
      </c>
      <c r="R833" t="s">
        <v>8324</v>
      </c>
      <c r="S833" s="17">
        <f t="shared" si="51"/>
        <v>40996.646921296298</v>
      </c>
      <c r="T833" s="17">
        <f t="shared" si="52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97.99</v>
      </c>
      <c r="Q834" s="12" t="s">
        <v>8323</v>
      </c>
      <c r="R834" t="s">
        <v>8324</v>
      </c>
      <c r="S834" s="17">
        <f t="shared" si="51"/>
        <v>40869.675173611111</v>
      </c>
      <c r="T834" s="17">
        <f t="shared" si="52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ref="P835:P898" si="54">IFERROR(ROUND(E835/L835,2),0)</f>
        <v>148.78</v>
      </c>
      <c r="Q835" s="12" t="s">
        <v>8323</v>
      </c>
      <c r="R835" t="s">
        <v>8324</v>
      </c>
      <c r="S835" s="17">
        <f t="shared" ref="S835:S898" si="55">(((J835/60)/60)/24)+DATE(1970,1,1)</f>
        <v>41718.878182870372</v>
      </c>
      <c r="T835" s="17">
        <f t="shared" ref="T835:T898" si="56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2" t="s">
        <v>8323</v>
      </c>
      <c r="R836" t="s">
        <v>8324</v>
      </c>
      <c r="S836" s="17">
        <f t="shared" si="55"/>
        <v>41422.822824074072</v>
      </c>
      <c r="T836" s="17">
        <f t="shared" si="56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2" t="s">
        <v>8323</v>
      </c>
      <c r="R837" t="s">
        <v>8324</v>
      </c>
      <c r="S837" s="17">
        <f t="shared" si="55"/>
        <v>41005.45784722222</v>
      </c>
      <c r="T837" s="17">
        <f t="shared" si="56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2" t="s">
        <v>8323</v>
      </c>
      <c r="R838" t="s">
        <v>8324</v>
      </c>
      <c r="S838" s="17">
        <f t="shared" si="55"/>
        <v>41524.056921296295</v>
      </c>
      <c r="T838" s="17">
        <f t="shared" si="56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2" t="s">
        <v>8323</v>
      </c>
      <c r="R839" t="s">
        <v>8324</v>
      </c>
      <c r="S839" s="17">
        <f t="shared" si="55"/>
        <v>41730.998402777775</v>
      </c>
      <c r="T839" s="17">
        <f t="shared" si="56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2" t="s">
        <v>8323</v>
      </c>
      <c r="R840" t="s">
        <v>8324</v>
      </c>
      <c r="S840" s="17">
        <f t="shared" si="55"/>
        <v>40895.897974537038</v>
      </c>
      <c r="T840" s="17">
        <f t="shared" si="56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2" t="s">
        <v>8323</v>
      </c>
      <c r="R841" t="s">
        <v>8324</v>
      </c>
      <c r="S841" s="17">
        <f t="shared" si="55"/>
        <v>41144.763379629629</v>
      </c>
      <c r="T841" s="17">
        <f t="shared" si="56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2" t="s">
        <v>8323</v>
      </c>
      <c r="R842" t="s">
        <v>8325</v>
      </c>
      <c r="S842" s="17">
        <f t="shared" si="55"/>
        <v>42607.226701388892</v>
      </c>
      <c r="T842" s="17">
        <f t="shared" si="56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2" t="s">
        <v>8323</v>
      </c>
      <c r="R843" t="s">
        <v>8325</v>
      </c>
      <c r="S843" s="17">
        <f t="shared" si="55"/>
        <v>41923.838692129626</v>
      </c>
      <c r="T843" s="17">
        <f t="shared" si="56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2" t="s">
        <v>8323</v>
      </c>
      <c r="R844" t="s">
        <v>8325</v>
      </c>
      <c r="S844" s="17">
        <f t="shared" si="55"/>
        <v>41526.592395833337</v>
      </c>
      <c r="T844" s="17">
        <f t="shared" si="56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2" t="s">
        <v>8323</v>
      </c>
      <c r="R845" t="s">
        <v>8325</v>
      </c>
      <c r="S845" s="17">
        <f t="shared" si="55"/>
        <v>42695.257870370369</v>
      </c>
      <c r="T845" s="17">
        <f t="shared" si="56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2" t="s">
        <v>8323</v>
      </c>
      <c r="R846" t="s">
        <v>8325</v>
      </c>
      <c r="S846" s="17">
        <f t="shared" si="55"/>
        <v>41905.684629629628</v>
      </c>
      <c r="T846" s="17">
        <f t="shared" si="56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2" t="s">
        <v>8323</v>
      </c>
      <c r="R847" t="s">
        <v>8325</v>
      </c>
      <c r="S847" s="17">
        <f t="shared" si="55"/>
        <v>42578.205972222218</v>
      </c>
      <c r="T847" s="17">
        <f t="shared" si="56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2" t="s">
        <v>8323</v>
      </c>
      <c r="R848" t="s">
        <v>8325</v>
      </c>
      <c r="S848" s="17">
        <f t="shared" si="55"/>
        <v>41694.391840277778</v>
      </c>
      <c r="T848" s="17">
        <f t="shared" si="56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2" t="s">
        <v>8323</v>
      </c>
      <c r="R849" t="s">
        <v>8325</v>
      </c>
      <c r="S849" s="17">
        <f t="shared" si="55"/>
        <v>42165.79833333334</v>
      </c>
      <c r="T849" s="17">
        <f t="shared" si="56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2" t="s">
        <v>8323</v>
      </c>
      <c r="R850" t="s">
        <v>8325</v>
      </c>
      <c r="S850" s="17">
        <f t="shared" si="55"/>
        <v>42078.792048611111</v>
      </c>
      <c r="T850" s="17">
        <f t="shared" si="56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2" t="s">
        <v>8323</v>
      </c>
      <c r="R851" t="s">
        <v>8325</v>
      </c>
      <c r="S851" s="17">
        <f t="shared" si="55"/>
        <v>42051.148888888885</v>
      </c>
      <c r="T851" s="17">
        <f t="shared" si="56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2" t="s">
        <v>8323</v>
      </c>
      <c r="R852" t="s">
        <v>8325</v>
      </c>
      <c r="S852" s="17">
        <f t="shared" si="55"/>
        <v>42452.827743055561</v>
      </c>
      <c r="T852" s="17">
        <f t="shared" si="56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2" t="s">
        <v>8323</v>
      </c>
      <c r="R853" t="s">
        <v>8325</v>
      </c>
      <c r="S853" s="17">
        <f t="shared" si="55"/>
        <v>42522.880243055552</v>
      </c>
      <c r="T853" s="17">
        <f t="shared" si="56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2" t="s">
        <v>8323</v>
      </c>
      <c r="R854" t="s">
        <v>8325</v>
      </c>
      <c r="S854" s="17">
        <f t="shared" si="55"/>
        <v>42656.805497685185</v>
      </c>
      <c r="T854" s="17">
        <f t="shared" si="56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2" t="s">
        <v>8323</v>
      </c>
      <c r="R855" t="s">
        <v>8325</v>
      </c>
      <c r="S855" s="17">
        <f t="shared" si="55"/>
        <v>42021.832280092596</v>
      </c>
      <c r="T855" s="17">
        <f t="shared" si="56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2" t="s">
        <v>8323</v>
      </c>
      <c r="R856" t="s">
        <v>8325</v>
      </c>
      <c r="S856" s="17">
        <f t="shared" si="55"/>
        <v>42702.212337962963</v>
      </c>
      <c r="T856" s="17">
        <f t="shared" si="56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2" t="s">
        <v>8323</v>
      </c>
      <c r="R857" t="s">
        <v>8325</v>
      </c>
      <c r="S857" s="17">
        <f t="shared" si="55"/>
        <v>42545.125196759262</v>
      </c>
      <c r="T857" s="17">
        <f t="shared" si="56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2" t="s">
        <v>8323</v>
      </c>
      <c r="R858" t="s">
        <v>8325</v>
      </c>
      <c r="S858" s="17">
        <f t="shared" si="55"/>
        <v>42609.311990740738</v>
      </c>
      <c r="T858" s="17">
        <f t="shared" si="56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2" t="s">
        <v>8323</v>
      </c>
      <c r="R859" t="s">
        <v>8325</v>
      </c>
      <c r="S859" s="17">
        <f t="shared" si="55"/>
        <v>42291.581377314811</v>
      </c>
      <c r="T859" s="17">
        <f t="shared" si="56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2" t="s">
        <v>8323</v>
      </c>
      <c r="R860" t="s">
        <v>8325</v>
      </c>
      <c r="S860" s="17">
        <f t="shared" si="55"/>
        <v>42079.745578703703</v>
      </c>
      <c r="T860" s="17">
        <f t="shared" si="56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2" t="s">
        <v>8323</v>
      </c>
      <c r="R861" t="s">
        <v>8325</v>
      </c>
      <c r="S861" s="17">
        <f t="shared" si="55"/>
        <v>42128.820231481484</v>
      </c>
      <c r="T861" s="17">
        <f t="shared" si="56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2" t="s">
        <v>8323</v>
      </c>
      <c r="R862" t="s">
        <v>8326</v>
      </c>
      <c r="S862" s="17">
        <f t="shared" si="55"/>
        <v>41570.482789351852</v>
      </c>
      <c r="T862" s="17">
        <f t="shared" si="56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2" t="s">
        <v>8323</v>
      </c>
      <c r="R863" t="s">
        <v>8326</v>
      </c>
      <c r="S863" s="17">
        <f t="shared" si="55"/>
        <v>42599.965324074074</v>
      </c>
      <c r="T863" s="17">
        <f t="shared" si="56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2" t="s">
        <v>8323</v>
      </c>
      <c r="R864" t="s">
        <v>8326</v>
      </c>
      <c r="S864" s="17">
        <f t="shared" si="55"/>
        <v>41559.5549537037</v>
      </c>
      <c r="T864" s="17">
        <f t="shared" si="56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2" t="s">
        <v>8323</v>
      </c>
      <c r="R865" t="s">
        <v>8326</v>
      </c>
      <c r="S865" s="17">
        <f t="shared" si="55"/>
        <v>40921.117662037039</v>
      </c>
      <c r="T865" s="17">
        <f t="shared" si="56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2" t="s">
        <v>8323</v>
      </c>
      <c r="R866" t="s">
        <v>8326</v>
      </c>
      <c r="S866" s="17">
        <f t="shared" si="55"/>
        <v>41541.106921296298</v>
      </c>
      <c r="T866" s="17">
        <f t="shared" si="56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2" t="s">
        <v>8323</v>
      </c>
      <c r="R867" t="s">
        <v>8326</v>
      </c>
      <c r="S867" s="17">
        <f t="shared" si="55"/>
        <v>41230.77311342593</v>
      </c>
      <c r="T867" s="17">
        <f t="shared" si="56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2" t="s">
        <v>8323</v>
      </c>
      <c r="R868" t="s">
        <v>8326</v>
      </c>
      <c r="S868" s="17">
        <f t="shared" si="55"/>
        <v>42025.637939814813</v>
      </c>
      <c r="T868" s="17">
        <f t="shared" si="56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2" t="s">
        <v>8323</v>
      </c>
      <c r="R869" t="s">
        <v>8326</v>
      </c>
      <c r="S869" s="17">
        <f t="shared" si="55"/>
        <v>40088.105393518519</v>
      </c>
      <c r="T869" s="17">
        <f t="shared" si="56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2" t="s">
        <v>8323</v>
      </c>
      <c r="R870" t="s">
        <v>8326</v>
      </c>
      <c r="S870" s="17">
        <f t="shared" si="55"/>
        <v>41616.027754629627</v>
      </c>
      <c r="T870" s="17">
        <f t="shared" si="56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2" t="s">
        <v>8323</v>
      </c>
      <c r="R871" t="s">
        <v>8326</v>
      </c>
      <c r="S871" s="17">
        <f t="shared" si="55"/>
        <v>41342.845567129632</v>
      </c>
      <c r="T871" s="17">
        <f t="shared" si="56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2" t="s">
        <v>8323</v>
      </c>
      <c r="R872" t="s">
        <v>8326</v>
      </c>
      <c r="S872" s="17">
        <f t="shared" si="55"/>
        <v>41488.022256944445</v>
      </c>
      <c r="T872" s="17">
        <f t="shared" si="56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2" t="s">
        <v>8323</v>
      </c>
      <c r="R873" t="s">
        <v>8326</v>
      </c>
      <c r="S873" s="17">
        <f t="shared" si="55"/>
        <v>41577.561284722222</v>
      </c>
      <c r="T873" s="17">
        <f t="shared" si="56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2" t="s">
        <v>8323</v>
      </c>
      <c r="R874" t="s">
        <v>8326</v>
      </c>
      <c r="S874" s="17">
        <f t="shared" si="55"/>
        <v>40567.825543981482</v>
      </c>
      <c r="T874" s="17">
        <f t="shared" si="56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2" t="s">
        <v>8323</v>
      </c>
      <c r="R875" t="s">
        <v>8326</v>
      </c>
      <c r="S875" s="17">
        <f t="shared" si="55"/>
        <v>41184.167129629634</v>
      </c>
      <c r="T875" s="17">
        <f t="shared" si="56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2" t="s">
        <v>8323</v>
      </c>
      <c r="R876" t="s">
        <v>8326</v>
      </c>
      <c r="S876" s="17">
        <f t="shared" si="55"/>
        <v>41368.583726851852</v>
      </c>
      <c r="T876" s="17">
        <f t="shared" si="56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2" t="s">
        <v>8323</v>
      </c>
      <c r="R877" t="s">
        <v>8326</v>
      </c>
      <c r="S877" s="17">
        <f t="shared" si="55"/>
        <v>42248.723738425921</v>
      </c>
      <c r="T877" s="17">
        <f t="shared" si="56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2" t="s">
        <v>8323</v>
      </c>
      <c r="R878" t="s">
        <v>8326</v>
      </c>
      <c r="S878" s="17">
        <f t="shared" si="55"/>
        <v>41276.496840277774</v>
      </c>
      <c r="T878" s="17">
        <f t="shared" si="56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2" t="s">
        <v>8323</v>
      </c>
      <c r="R879" t="s">
        <v>8326</v>
      </c>
      <c r="S879" s="17">
        <f t="shared" si="55"/>
        <v>41597.788888888892</v>
      </c>
      <c r="T879" s="17">
        <f t="shared" si="56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2" t="s">
        <v>8323</v>
      </c>
      <c r="R880" t="s">
        <v>8326</v>
      </c>
      <c r="S880" s="17">
        <f t="shared" si="55"/>
        <v>40505.232916666668</v>
      </c>
      <c r="T880" s="17">
        <f t="shared" si="56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2" t="s">
        <v>8323</v>
      </c>
      <c r="R881" t="s">
        <v>8326</v>
      </c>
      <c r="S881" s="17">
        <f t="shared" si="55"/>
        <v>41037.829918981479</v>
      </c>
      <c r="T881" s="17">
        <f t="shared" si="56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2" t="s">
        <v>8323</v>
      </c>
      <c r="R882" t="s">
        <v>8327</v>
      </c>
      <c r="S882" s="17">
        <f t="shared" si="55"/>
        <v>41179.32104166667</v>
      </c>
      <c r="T882" s="17">
        <f t="shared" si="56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2" t="s">
        <v>8323</v>
      </c>
      <c r="R883" t="s">
        <v>8327</v>
      </c>
      <c r="S883" s="17">
        <f t="shared" si="55"/>
        <v>40877.25099537037</v>
      </c>
      <c r="T883" s="17">
        <f t="shared" si="56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2" t="s">
        <v>8323</v>
      </c>
      <c r="R884" t="s">
        <v>8327</v>
      </c>
      <c r="S884" s="17">
        <f t="shared" si="55"/>
        <v>40759.860532407409</v>
      </c>
      <c r="T884" s="17">
        <f t="shared" si="56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2" t="s">
        <v>8323</v>
      </c>
      <c r="R885" t="s">
        <v>8327</v>
      </c>
      <c r="S885" s="17">
        <f t="shared" si="55"/>
        <v>42371.935590277775</v>
      </c>
      <c r="T885" s="17">
        <f t="shared" si="56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2" t="s">
        <v>8323</v>
      </c>
      <c r="R886" t="s">
        <v>8327</v>
      </c>
      <c r="S886" s="17">
        <f t="shared" si="55"/>
        <v>40981.802615740737</v>
      </c>
      <c r="T886" s="17">
        <f t="shared" si="56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2" t="s">
        <v>8323</v>
      </c>
      <c r="R887" t="s">
        <v>8327</v>
      </c>
      <c r="S887" s="17">
        <f t="shared" si="55"/>
        <v>42713.941099537042</v>
      </c>
      <c r="T887" s="17">
        <f t="shared" si="56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2" t="s">
        <v>8323</v>
      </c>
      <c r="R888" t="s">
        <v>8327</v>
      </c>
      <c r="S888" s="17">
        <f t="shared" si="55"/>
        <v>42603.870520833334</v>
      </c>
      <c r="T888" s="17">
        <f t="shared" si="56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2" t="s">
        <v>8323</v>
      </c>
      <c r="R889" t="s">
        <v>8327</v>
      </c>
      <c r="S889" s="17">
        <f t="shared" si="55"/>
        <v>41026.958969907406</v>
      </c>
      <c r="T889" s="17">
        <f t="shared" si="56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2" t="s">
        <v>8323</v>
      </c>
      <c r="R890" t="s">
        <v>8327</v>
      </c>
      <c r="S890" s="17">
        <f t="shared" si="55"/>
        <v>40751.753298611111</v>
      </c>
      <c r="T890" s="17">
        <f t="shared" si="56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2" t="s">
        <v>8323</v>
      </c>
      <c r="R891" t="s">
        <v>8327</v>
      </c>
      <c r="S891" s="17">
        <f t="shared" si="55"/>
        <v>41887.784062500003</v>
      </c>
      <c r="T891" s="17">
        <f t="shared" si="56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2" t="s">
        <v>8323</v>
      </c>
      <c r="R892" t="s">
        <v>8327</v>
      </c>
      <c r="S892" s="17">
        <f t="shared" si="55"/>
        <v>41569.698831018519</v>
      </c>
      <c r="T892" s="17">
        <f t="shared" si="56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2" t="s">
        <v>8323</v>
      </c>
      <c r="R893" t="s">
        <v>8327</v>
      </c>
      <c r="S893" s="17">
        <f t="shared" si="55"/>
        <v>41842.031597222223</v>
      </c>
      <c r="T893" s="17">
        <f t="shared" si="56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2" t="s">
        <v>8323</v>
      </c>
      <c r="R894" t="s">
        <v>8327</v>
      </c>
      <c r="S894" s="17">
        <f t="shared" si="55"/>
        <v>40304.20003472222</v>
      </c>
      <c r="T894" s="17">
        <f t="shared" si="56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2" t="s">
        <v>8323</v>
      </c>
      <c r="R895" t="s">
        <v>8327</v>
      </c>
      <c r="S895" s="17">
        <f t="shared" si="55"/>
        <v>42065.897719907407</v>
      </c>
      <c r="T895" s="17">
        <f t="shared" si="56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2" t="s">
        <v>8323</v>
      </c>
      <c r="R896" t="s">
        <v>8327</v>
      </c>
      <c r="S896" s="17">
        <f t="shared" si="55"/>
        <v>42496.981597222228</v>
      </c>
      <c r="T896" s="17">
        <f t="shared" si="56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2" t="s">
        <v>8323</v>
      </c>
      <c r="R897" t="s">
        <v>8327</v>
      </c>
      <c r="S897" s="17">
        <f t="shared" si="55"/>
        <v>40431.127650462964</v>
      </c>
      <c r="T897" s="17">
        <f t="shared" si="56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44.44</v>
      </c>
      <c r="Q898" s="12" t="s">
        <v>8323</v>
      </c>
      <c r="R898" t="s">
        <v>8327</v>
      </c>
      <c r="S898" s="17">
        <f t="shared" si="55"/>
        <v>42218.872986111113</v>
      </c>
      <c r="T898" s="17">
        <f t="shared" si="56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ref="P899:P962" si="58">IFERROR(ROUND(E899/L899,2),0)</f>
        <v>0</v>
      </c>
      <c r="Q899" s="12" t="s">
        <v>8323</v>
      </c>
      <c r="R899" t="s">
        <v>8327</v>
      </c>
      <c r="S899" s="17">
        <f t="shared" ref="S899:S962" si="59">(((J899/60)/60)/24)+DATE(1970,1,1)</f>
        <v>41211.688750000001</v>
      </c>
      <c r="T899" s="17">
        <f t="shared" ref="T899:T962" si="60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2" t="s">
        <v>8323</v>
      </c>
      <c r="R900" t="s">
        <v>8327</v>
      </c>
      <c r="S900" s="17">
        <f t="shared" si="59"/>
        <v>40878.758217592593</v>
      </c>
      <c r="T900" s="17">
        <f t="shared" si="60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2" t="s">
        <v>8323</v>
      </c>
      <c r="R901" t="s">
        <v>8327</v>
      </c>
      <c r="S901" s="17">
        <f t="shared" si="59"/>
        <v>40646.099097222221</v>
      </c>
      <c r="T901" s="17">
        <f t="shared" si="60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2" t="s">
        <v>8323</v>
      </c>
      <c r="R902" t="s">
        <v>8326</v>
      </c>
      <c r="S902" s="17">
        <f t="shared" si="59"/>
        <v>42429.84956018519</v>
      </c>
      <c r="T902" s="17">
        <f t="shared" si="60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2" t="s">
        <v>8323</v>
      </c>
      <c r="R903" t="s">
        <v>8326</v>
      </c>
      <c r="S903" s="17">
        <f t="shared" si="59"/>
        <v>40291.81150462963</v>
      </c>
      <c r="T903" s="17">
        <f t="shared" si="60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2" t="s">
        <v>8323</v>
      </c>
      <c r="R904" t="s">
        <v>8326</v>
      </c>
      <c r="S904" s="17">
        <f t="shared" si="59"/>
        <v>41829.965532407405</v>
      </c>
      <c r="T904" s="17">
        <f t="shared" si="60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2" t="s">
        <v>8323</v>
      </c>
      <c r="R905" t="s">
        <v>8326</v>
      </c>
      <c r="S905" s="17">
        <f t="shared" si="59"/>
        <v>41149.796064814815</v>
      </c>
      <c r="T905" s="17">
        <f t="shared" si="60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2" t="s">
        <v>8323</v>
      </c>
      <c r="R906" t="s">
        <v>8326</v>
      </c>
      <c r="S906" s="17">
        <f t="shared" si="59"/>
        <v>42342.080289351856</v>
      </c>
      <c r="T906" s="17">
        <f t="shared" si="60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2" t="s">
        <v>8323</v>
      </c>
      <c r="R907" t="s">
        <v>8326</v>
      </c>
      <c r="S907" s="17">
        <f t="shared" si="59"/>
        <v>40507.239884259259</v>
      </c>
      <c r="T907" s="17">
        <f t="shared" si="60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2" t="s">
        <v>8323</v>
      </c>
      <c r="R908" t="s">
        <v>8326</v>
      </c>
      <c r="S908" s="17">
        <f t="shared" si="59"/>
        <v>41681.189699074072</v>
      </c>
      <c r="T908" s="17">
        <f t="shared" si="60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2" t="s">
        <v>8323</v>
      </c>
      <c r="R909" t="s">
        <v>8326</v>
      </c>
      <c r="S909" s="17">
        <f t="shared" si="59"/>
        <v>40767.192395833335</v>
      </c>
      <c r="T909" s="17">
        <f t="shared" si="60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2" t="s">
        <v>8323</v>
      </c>
      <c r="R910" t="s">
        <v>8326</v>
      </c>
      <c r="S910" s="17">
        <f t="shared" si="59"/>
        <v>40340.801562499997</v>
      </c>
      <c r="T910" s="17">
        <f t="shared" si="60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2" t="s">
        <v>8323</v>
      </c>
      <c r="R911" t="s">
        <v>8326</v>
      </c>
      <c r="S911" s="17">
        <f t="shared" si="59"/>
        <v>41081.69027777778</v>
      </c>
      <c r="T911" s="17">
        <f t="shared" si="60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2" t="s">
        <v>8323</v>
      </c>
      <c r="R912" t="s">
        <v>8326</v>
      </c>
      <c r="S912" s="17">
        <f t="shared" si="59"/>
        <v>42737.545358796298</v>
      </c>
      <c r="T912" s="17">
        <f t="shared" si="60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2" t="s">
        <v>8323</v>
      </c>
      <c r="R913" t="s">
        <v>8326</v>
      </c>
      <c r="S913" s="17">
        <f t="shared" si="59"/>
        <v>41642.005150462966</v>
      </c>
      <c r="T913" s="17">
        <f t="shared" si="60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2" t="s">
        <v>8323</v>
      </c>
      <c r="R914" t="s">
        <v>8326</v>
      </c>
      <c r="S914" s="17">
        <f t="shared" si="59"/>
        <v>41194.109340277777</v>
      </c>
      <c r="T914" s="17">
        <f t="shared" si="60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2" t="s">
        <v>8323</v>
      </c>
      <c r="R915" t="s">
        <v>8326</v>
      </c>
      <c r="S915" s="17">
        <f t="shared" si="59"/>
        <v>41004.139108796298</v>
      </c>
      <c r="T915" s="17">
        <f t="shared" si="60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2" t="s">
        <v>8323</v>
      </c>
      <c r="R916" t="s">
        <v>8326</v>
      </c>
      <c r="S916" s="17">
        <f t="shared" si="59"/>
        <v>41116.763275462967</v>
      </c>
      <c r="T916" s="17">
        <f t="shared" si="60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2" t="s">
        <v>8323</v>
      </c>
      <c r="R917" t="s">
        <v>8326</v>
      </c>
      <c r="S917" s="17">
        <f t="shared" si="59"/>
        <v>40937.679560185185</v>
      </c>
      <c r="T917" s="17">
        <f t="shared" si="60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2" t="s">
        <v>8323</v>
      </c>
      <c r="R918" t="s">
        <v>8326</v>
      </c>
      <c r="S918" s="17">
        <f t="shared" si="59"/>
        <v>40434.853402777779</v>
      </c>
      <c r="T918" s="17">
        <f t="shared" si="60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2" t="s">
        <v>8323</v>
      </c>
      <c r="R919" t="s">
        <v>8326</v>
      </c>
      <c r="S919" s="17">
        <f t="shared" si="59"/>
        <v>41802.94363425926</v>
      </c>
      <c r="T919" s="17">
        <f t="shared" si="60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2" t="s">
        <v>8323</v>
      </c>
      <c r="R920" t="s">
        <v>8326</v>
      </c>
      <c r="S920" s="17">
        <f t="shared" si="59"/>
        <v>41944.916215277779</v>
      </c>
      <c r="T920" s="17">
        <f t="shared" si="60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2" t="s">
        <v>8323</v>
      </c>
      <c r="R921" t="s">
        <v>8326</v>
      </c>
      <c r="S921" s="17">
        <f t="shared" si="59"/>
        <v>41227.641724537039</v>
      </c>
      <c r="T921" s="17">
        <f t="shared" si="60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2" t="s">
        <v>8323</v>
      </c>
      <c r="R922" t="s">
        <v>8326</v>
      </c>
      <c r="S922" s="17">
        <f t="shared" si="59"/>
        <v>41562.67155092593</v>
      </c>
      <c r="T922" s="17">
        <f t="shared" si="60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2" t="s">
        <v>8323</v>
      </c>
      <c r="R923" t="s">
        <v>8326</v>
      </c>
      <c r="S923" s="17">
        <f t="shared" si="59"/>
        <v>40847.171018518515</v>
      </c>
      <c r="T923" s="17">
        <f t="shared" si="60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2" t="s">
        <v>8323</v>
      </c>
      <c r="R924" t="s">
        <v>8326</v>
      </c>
      <c r="S924" s="17">
        <f t="shared" si="59"/>
        <v>41878.530011574076</v>
      </c>
      <c r="T924" s="17">
        <f t="shared" si="60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2" t="s">
        <v>8323</v>
      </c>
      <c r="R925" t="s">
        <v>8326</v>
      </c>
      <c r="S925" s="17">
        <f t="shared" si="59"/>
        <v>41934.959756944445</v>
      </c>
      <c r="T925" s="17">
        <f t="shared" si="60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2" t="s">
        <v>8323</v>
      </c>
      <c r="R926" t="s">
        <v>8326</v>
      </c>
      <c r="S926" s="17">
        <f t="shared" si="59"/>
        <v>41288.942928240744</v>
      </c>
      <c r="T926" s="17">
        <f t="shared" si="60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2" t="s">
        <v>8323</v>
      </c>
      <c r="R927" t="s">
        <v>8326</v>
      </c>
      <c r="S927" s="17">
        <f t="shared" si="59"/>
        <v>41575.880914351852</v>
      </c>
      <c r="T927" s="17">
        <f t="shared" si="60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2" t="s">
        <v>8323</v>
      </c>
      <c r="R928" t="s">
        <v>8326</v>
      </c>
      <c r="S928" s="17">
        <f t="shared" si="59"/>
        <v>40338.02002314815</v>
      </c>
      <c r="T928" s="17">
        <f t="shared" si="60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2" t="s">
        <v>8323</v>
      </c>
      <c r="R929" t="s">
        <v>8326</v>
      </c>
      <c r="S929" s="17">
        <f t="shared" si="59"/>
        <v>41013.822858796295</v>
      </c>
      <c r="T929" s="17">
        <f t="shared" si="60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2" t="s">
        <v>8323</v>
      </c>
      <c r="R930" t="s">
        <v>8326</v>
      </c>
      <c r="S930" s="17">
        <f t="shared" si="59"/>
        <v>41180.86241898148</v>
      </c>
      <c r="T930" s="17">
        <f t="shared" si="60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2" t="s">
        <v>8323</v>
      </c>
      <c r="R931" t="s">
        <v>8326</v>
      </c>
      <c r="S931" s="17">
        <f t="shared" si="59"/>
        <v>40978.238067129627</v>
      </c>
      <c r="T931" s="17">
        <f t="shared" si="60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2" t="s">
        <v>8323</v>
      </c>
      <c r="R932" t="s">
        <v>8326</v>
      </c>
      <c r="S932" s="17">
        <f t="shared" si="59"/>
        <v>40312.915578703702</v>
      </c>
      <c r="T932" s="17">
        <f t="shared" si="60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2" t="s">
        <v>8323</v>
      </c>
      <c r="R933" t="s">
        <v>8326</v>
      </c>
      <c r="S933" s="17">
        <f t="shared" si="59"/>
        <v>41680.359976851854</v>
      </c>
      <c r="T933" s="17">
        <f t="shared" si="60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2" t="s">
        <v>8323</v>
      </c>
      <c r="R934" t="s">
        <v>8326</v>
      </c>
      <c r="S934" s="17">
        <f t="shared" si="59"/>
        <v>41310.969270833331</v>
      </c>
      <c r="T934" s="17">
        <f t="shared" si="60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2" t="s">
        <v>8323</v>
      </c>
      <c r="R935" t="s">
        <v>8326</v>
      </c>
      <c r="S935" s="17">
        <f t="shared" si="59"/>
        <v>41711.169085648151</v>
      </c>
      <c r="T935" s="17">
        <f t="shared" si="60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2" t="s">
        <v>8323</v>
      </c>
      <c r="R936" t="s">
        <v>8326</v>
      </c>
      <c r="S936" s="17">
        <f t="shared" si="59"/>
        <v>41733.737083333333</v>
      </c>
      <c r="T936" s="17">
        <f t="shared" si="60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2" t="s">
        <v>8323</v>
      </c>
      <c r="R937" t="s">
        <v>8326</v>
      </c>
      <c r="S937" s="17">
        <f t="shared" si="59"/>
        <v>42368.333668981482</v>
      </c>
      <c r="T937" s="17">
        <f t="shared" si="60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2" t="s">
        <v>8323</v>
      </c>
      <c r="R938" t="s">
        <v>8326</v>
      </c>
      <c r="S938" s="17">
        <f t="shared" si="59"/>
        <v>40883.024178240739</v>
      </c>
      <c r="T938" s="17">
        <f t="shared" si="60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2" t="s">
        <v>8323</v>
      </c>
      <c r="R939" t="s">
        <v>8326</v>
      </c>
      <c r="S939" s="17">
        <f t="shared" si="59"/>
        <v>41551.798113425924</v>
      </c>
      <c r="T939" s="17">
        <f t="shared" si="60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2" t="s">
        <v>8323</v>
      </c>
      <c r="R940" t="s">
        <v>8326</v>
      </c>
      <c r="S940" s="17">
        <f t="shared" si="59"/>
        <v>41124.479722222226</v>
      </c>
      <c r="T940" s="17">
        <f t="shared" si="60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2" t="s">
        <v>8323</v>
      </c>
      <c r="R941" t="s">
        <v>8326</v>
      </c>
      <c r="S941" s="17">
        <f t="shared" si="59"/>
        <v>41416.763171296298</v>
      </c>
      <c r="T941" s="17">
        <f t="shared" si="60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2" t="s">
        <v>8317</v>
      </c>
      <c r="R942" t="s">
        <v>8319</v>
      </c>
      <c r="S942" s="17">
        <f t="shared" si="59"/>
        <v>42182.008402777778</v>
      </c>
      <c r="T942" s="17">
        <f t="shared" si="60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2" t="s">
        <v>8317</v>
      </c>
      <c r="R943" t="s">
        <v>8319</v>
      </c>
      <c r="S943" s="17">
        <f t="shared" si="59"/>
        <v>42746.096585648149</v>
      </c>
      <c r="T943" s="17">
        <f t="shared" si="60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2" t="s">
        <v>8317</v>
      </c>
      <c r="R944" t="s">
        <v>8319</v>
      </c>
      <c r="S944" s="17">
        <f t="shared" si="59"/>
        <v>42382.843287037031</v>
      </c>
      <c r="T944" s="17">
        <f t="shared" si="60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2" t="s">
        <v>8317</v>
      </c>
      <c r="R945" t="s">
        <v>8319</v>
      </c>
      <c r="S945" s="17">
        <f t="shared" si="59"/>
        <v>42673.66788194445</v>
      </c>
      <c r="T945" s="17">
        <f t="shared" si="60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2" t="s">
        <v>8317</v>
      </c>
      <c r="R946" t="s">
        <v>8319</v>
      </c>
      <c r="S946" s="17">
        <f t="shared" si="59"/>
        <v>42444.583912037036</v>
      </c>
      <c r="T946" s="17">
        <f t="shared" si="60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2" t="s">
        <v>8317</v>
      </c>
      <c r="R947" t="s">
        <v>8319</v>
      </c>
      <c r="S947" s="17">
        <f t="shared" si="59"/>
        <v>42732.872986111113</v>
      </c>
      <c r="T947" s="17">
        <f t="shared" si="60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2" t="s">
        <v>8317</v>
      </c>
      <c r="R948" t="s">
        <v>8319</v>
      </c>
      <c r="S948" s="17">
        <f t="shared" si="59"/>
        <v>42592.750555555554</v>
      </c>
      <c r="T948" s="17">
        <f t="shared" si="60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2" t="s">
        <v>8317</v>
      </c>
      <c r="R949" t="s">
        <v>8319</v>
      </c>
      <c r="S949" s="17">
        <f t="shared" si="59"/>
        <v>42491.781319444446</v>
      </c>
      <c r="T949" s="17">
        <f t="shared" si="60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2" t="s">
        <v>8317</v>
      </c>
      <c r="R950" t="s">
        <v>8319</v>
      </c>
      <c r="S950" s="17">
        <f t="shared" si="59"/>
        <v>42411.828287037039</v>
      </c>
      <c r="T950" s="17">
        <f t="shared" si="60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2" t="s">
        <v>8317</v>
      </c>
      <c r="R951" t="s">
        <v>8319</v>
      </c>
      <c r="S951" s="17">
        <f t="shared" si="59"/>
        <v>42361.043703703705</v>
      </c>
      <c r="T951" s="17">
        <f t="shared" si="60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2" t="s">
        <v>8317</v>
      </c>
      <c r="R952" t="s">
        <v>8319</v>
      </c>
      <c r="S952" s="17">
        <f t="shared" si="59"/>
        <v>42356.750706018516</v>
      </c>
      <c r="T952" s="17">
        <f t="shared" si="60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2" t="s">
        <v>8317</v>
      </c>
      <c r="R953" t="s">
        <v>8319</v>
      </c>
      <c r="S953" s="17">
        <f t="shared" si="59"/>
        <v>42480.653611111105</v>
      </c>
      <c r="T953" s="17">
        <f t="shared" si="60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2" t="s">
        <v>8317</v>
      </c>
      <c r="R954" t="s">
        <v>8319</v>
      </c>
      <c r="S954" s="17">
        <f t="shared" si="59"/>
        <v>42662.613564814819</v>
      </c>
      <c r="T954" s="17">
        <f t="shared" si="60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2" t="s">
        <v>8317</v>
      </c>
      <c r="R955" t="s">
        <v>8319</v>
      </c>
      <c r="S955" s="17">
        <f t="shared" si="59"/>
        <v>41999.164340277777</v>
      </c>
      <c r="T955" s="17">
        <f t="shared" si="60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2" t="s">
        <v>8317</v>
      </c>
      <c r="R956" t="s">
        <v>8319</v>
      </c>
      <c r="S956" s="17">
        <f t="shared" si="59"/>
        <v>42194.833784722221</v>
      </c>
      <c r="T956" s="17">
        <f t="shared" si="60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2" t="s">
        <v>8317</v>
      </c>
      <c r="R957" t="s">
        <v>8319</v>
      </c>
      <c r="S957" s="17">
        <f t="shared" si="59"/>
        <v>42586.295138888891</v>
      </c>
      <c r="T957" s="17">
        <f t="shared" si="60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2" t="s">
        <v>8317</v>
      </c>
      <c r="R958" t="s">
        <v>8319</v>
      </c>
      <c r="S958" s="17">
        <f t="shared" si="59"/>
        <v>42060.913877314815</v>
      </c>
      <c r="T958" s="17">
        <f t="shared" si="60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2" t="s">
        <v>8317</v>
      </c>
      <c r="R959" t="s">
        <v>8319</v>
      </c>
      <c r="S959" s="17">
        <f t="shared" si="59"/>
        <v>42660.552465277782</v>
      </c>
      <c r="T959" s="17">
        <f t="shared" si="60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2" t="s">
        <v>8317</v>
      </c>
      <c r="R960" t="s">
        <v>8319</v>
      </c>
      <c r="S960" s="17">
        <f t="shared" si="59"/>
        <v>42082.802812499998</v>
      </c>
      <c r="T960" s="17">
        <f t="shared" si="60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2" t="s">
        <v>8317</v>
      </c>
      <c r="R961" t="s">
        <v>8319</v>
      </c>
      <c r="S961" s="17">
        <f t="shared" si="59"/>
        <v>41993.174363425926</v>
      </c>
      <c r="T961" s="17">
        <f t="shared" si="60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136.46</v>
      </c>
      <c r="Q962" s="12" t="s">
        <v>8317</v>
      </c>
      <c r="R962" t="s">
        <v>8319</v>
      </c>
      <c r="S962" s="17">
        <f t="shared" si="59"/>
        <v>42766.626793981486</v>
      </c>
      <c r="T962" s="17">
        <f t="shared" si="60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ref="P963:P1026" si="62">IFERROR(ROUND(E963/L963,2),0)</f>
        <v>364.35</v>
      </c>
      <c r="Q963" s="12" t="s">
        <v>8317</v>
      </c>
      <c r="R963" t="s">
        <v>8319</v>
      </c>
      <c r="S963" s="17">
        <f t="shared" ref="S963:S1026" si="63">(((J963/60)/60)/24)+DATE(1970,1,1)</f>
        <v>42740.693692129629</v>
      </c>
      <c r="T963" s="17">
        <f t="shared" ref="T963:T1026" si="64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2" t="s">
        <v>8317</v>
      </c>
      <c r="R964" t="s">
        <v>8319</v>
      </c>
      <c r="S964" s="17">
        <f t="shared" si="63"/>
        <v>42373.712418981479</v>
      </c>
      <c r="T964" s="17">
        <f t="shared" si="64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2" t="s">
        <v>8317</v>
      </c>
      <c r="R965" t="s">
        <v>8319</v>
      </c>
      <c r="S965" s="17">
        <f t="shared" si="63"/>
        <v>42625.635636574079</v>
      </c>
      <c r="T965" s="17">
        <f t="shared" si="64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2" t="s">
        <v>8317</v>
      </c>
      <c r="R966" t="s">
        <v>8319</v>
      </c>
      <c r="S966" s="17">
        <f t="shared" si="63"/>
        <v>42208.628692129627</v>
      </c>
      <c r="T966" s="17">
        <f t="shared" si="64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2" t="s">
        <v>8317</v>
      </c>
      <c r="R967" t="s">
        <v>8319</v>
      </c>
      <c r="S967" s="17">
        <f t="shared" si="63"/>
        <v>42637.016736111109</v>
      </c>
      <c r="T967" s="17">
        <f t="shared" si="64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2" t="s">
        <v>8317</v>
      </c>
      <c r="R968" t="s">
        <v>8319</v>
      </c>
      <c r="S968" s="17">
        <f t="shared" si="63"/>
        <v>42619.635787037041</v>
      </c>
      <c r="T968" s="17">
        <f t="shared" si="64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2" t="s">
        <v>8317</v>
      </c>
      <c r="R969" t="s">
        <v>8319</v>
      </c>
      <c r="S969" s="17">
        <f t="shared" si="63"/>
        <v>42422.254328703704</v>
      </c>
      <c r="T969" s="17">
        <f t="shared" si="64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2" t="s">
        <v>8317</v>
      </c>
      <c r="R970" t="s">
        <v>8319</v>
      </c>
      <c r="S970" s="17">
        <f t="shared" si="63"/>
        <v>41836.847615740742</v>
      </c>
      <c r="T970" s="17">
        <f t="shared" si="64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2" t="s">
        <v>8317</v>
      </c>
      <c r="R971" t="s">
        <v>8319</v>
      </c>
      <c r="S971" s="17">
        <f t="shared" si="63"/>
        <v>42742.30332175926</v>
      </c>
      <c r="T971" s="17">
        <f t="shared" si="64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2" t="s">
        <v>8317</v>
      </c>
      <c r="R972" t="s">
        <v>8319</v>
      </c>
      <c r="S972" s="17">
        <f t="shared" si="63"/>
        <v>42721.220520833333</v>
      </c>
      <c r="T972" s="17">
        <f t="shared" si="64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2" t="s">
        <v>8317</v>
      </c>
      <c r="R973" t="s">
        <v>8319</v>
      </c>
      <c r="S973" s="17">
        <f t="shared" si="63"/>
        <v>42111.709027777775</v>
      </c>
      <c r="T973" s="17">
        <f t="shared" si="64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2" t="s">
        <v>8317</v>
      </c>
      <c r="R974" t="s">
        <v>8319</v>
      </c>
      <c r="S974" s="17">
        <f t="shared" si="63"/>
        <v>41856.865717592591</v>
      </c>
      <c r="T974" s="17">
        <f t="shared" si="64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2" t="s">
        <v>8317</v>
      </c>
      <c r="R975" t="s">
        <v>8319</v>
      </c>
      <c r="S975" s="17">
        <f t="shared" si="63"/>
        <v>42257.014965277776</v>
      </c>
      <c r="T975" s="17">
        <f t="shared" si="64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2" t="s">
        <v>8317</v>
      </c>
      <c r="R976" t="s">
        <v>8319</v>
      </c>
      <c r="S976" s="17">
        <f t="shared" si="63"/>
        <v>42424.749490740738</v>
      </c>
      <c r="T976" s="17">
        <f t="shared" si="64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2" t="s">
        <v>8317</v>
      </c>
      <c r="R977" t="s">
        <v>8319</v>
      </c>
      <c r="S977" s="17">
        <f t="shared" si="63"/>
        <v>42489.696585648147</v>
      </c>
      <c r="T977" s="17">
        <f t="shared" si="64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2" t="s">
        <v>8317</v>
      </c>
      <c r="R978" t="s">
        <v>8319</v>
      </c>
      <c r="S978" s="17">
        <f t="shared" si="63"/>
        <v>42185.058993055558</v>
      </c>
      <c r="T978" s="17">
        <f t="shared" si="64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2" t="s">
        <v>8317</v>
      </c>
      <c r="R979" t="s">
        <v>8319</v>
      </c>
      <c r="S979" s="17">
        <f t="shared" si="63"/>
        <v>42391.942094907412</v>
      </c>
      <c r="T979" s="17">
        <f t="shared" si="64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2" t="s">
        <v>8317</v>
      </c>
      <c r="R980" t="s">
        <v>8319</v>
      </c>
      <c r="S980" s="17">
        <f t="shared" si="63"/>
        <v>42395.309039351851</v>
      </c>
      <c r="T980" s="17">
        <f t="shared" si="64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2" t="s">
        <v>8317</v>
      </c>
      <c r="R981" t="s">
        <v>8319</v>
      </c>
      <c r="S981" s="17">
        <f t="shared" si="63"/>
        <v>42506.416990740734</v>
      </c>
      <c r="T981" s="17">
        <f t="shared" si="64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2" t="s">
        <v>8317</v>
      </c>
      <c r="R982" t="s">
        <v>8319</v>
      </c>
      <c r="S982" s="17">
        <f t="shared" si="63"/>
        <v>41928.904189814813</v>
      </c>
      <c r="T982" s="17">
        <f t="shared" si="64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2" t="s">
        <v>8317</v>
      </c>
      <c r="R983" t="s">
        <v>8319</v>
      </c>
      <c r="S983" s="17">
        <f t="shared" si="63"/>
        <v>41830.947013888886</v>
      </c>
      <c r="T983" s="17">
        <f t="shared" si="64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2" t="s">
        <v>8317</v>
      </c>
      <c r="R984" t="s">
        <v>8319</v>
      </c>
      <c r="S984" s="17">
        <f t="shared" si="63"/>
        <v>42615.753310185188</v>
      </c>
      <c r="T984" s="17">
        <f t="shared" si="64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2" t="s">
        <v>8317</v>
      </c>
      <c r="R985" t="s">
        <v>8319</v>
      </c>
      <c r="S985" s="17">
        <f t="shared" si="63"/>
        <v>42574.667650462965</v>
      </c>
      <c r="T985" s="17">
        <f t="shared" si="64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2" t="s">
        <v>8317</v>
      </c>
      <c r="R986" t="s">
        <v>8319</v>
      </c>
      <c r="S986" s="17">
        <f t="shared" si="63"/>
        <v>42061.11583333333</v>
      </c>
      <c r="T986" s="17">
        <f t="shared" si="64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2" t="s">
        <v>8317</v>
      </c>
      <c r="R987" t="s">
        <v>8319</v>
      </c>
      <c r="S987" s="17">
        <f t="shared" si="63"/>
        <v>42339.967708333337</v>
      </c>
      <c r="T987" s="17">
        <f t="shared" si="64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2" t="s">
        <v>8317</v>
      </c>
      <c r="R988" t="s">
        <v>8319</v>
      </c>
      <c r="S988" s="17">
        <f t="shared" si="63"/>
        <v>42324.767361111109</v>
      </c>
      <c r="T988" s="17">
        <f t="shared" si="64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2" t="s">
        <v>8317</v>
      </c>
      <c r="R989" t="s">
        <v>8319</v>
      </c>
      <c r="S989" s="17">
        <f t="shared" si="63"/>
        <v>41773.294560185182</v>
      </c>
      <c r="T989" s="17">
        <f t="shared" si="64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2" t="s">
        <v>8317</v>
      </c>
      <c r="R990" t="s">
        <v>8319</v>
      </c>
      <c r="S990" s="17">
        <f t="shared" si="63"/>
        <v>42614.356770833328</v>
      </c>
      <c r="T990" s="17">
        <f t="shared" si="64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2" t="s">
        <v>8317</v>
      </c>
      <c r="R991" t="s">
        <v>8319</v>
      </c>
      <c r="S991" s="17">
        <f t="shared" si="63"/>
        <v>42611.933969907404</v>
      </c>
      <c r="T991" s="17">
        <f t="shared" si="64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2" t="s">
        <v>8317</v>
      </c>
      <c r="R992" t="s">
        <v>8319</v>
      </c>
      <c r="S992" s="17">
        <f t="shared" si="63"/>
        <v>41855.784305555557</v>
      </c>
      <c r="T992" s="17">
        <f t="shared" si="64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2" t="s">
        <v>8317</v>
      </c>
      <c r="R993" t="s">
        <v>8319</v>
      </c>
      <c r="S993" s="17">
        <f t="shared" si="63"/>
        <v>42538.75680555556</v>
      </c>
      <c r="T993" s="17">
        <f t="shared" si="64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2" t="s">
        <v>8317</v>
      </c>
      <c r="R994" t="s">
        <v>8319</v>
      </c>
      <c r="S994" s="17">
        <f t="shared" si="63"/>
        <v>42437.924988425926</v>
      </c>
      <c r="T994" s="17">
        <f t="shared" si="64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2" t="s">
        <v>8317</v>
      </c>
      <c r="R995" t="s">
        <v>8319</v>
      </c>
      <c r="S995" s="17">
        <f t="shared" si="63"/>
        <v>42652.964907407411</v>
      </c>
      <c r="T995" s="17">
        <f t="shared" si="64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2" t="s">
        <v>8317</v>
      </c>
      <c r="R996" t="s">
        <v>8319</v>
      </c>
      <c r="S996" s="17">
        <f t="shared" si="63"/>
        <v>41921.263078703705</v>
      </c>
      <c r="T996" s="17">
        <f t="shared" si="64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2" t="s">
        <v>8317</v>
      </c>
      <c r="R997" t="s">
        <v>8319</v>
      </c>
      <c r="S997" s="17">
        <f t="shared" si="63"/>
        <v>41947.940740740742</v>
      </c>
      <c r="T997" s="17">
        <f t="shared" si="64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2" t="s">
        <v>8317</v>
      </c>
      <c r="R998" t="s">
        <v>8319</v>
      </c>
      <c r="S998" s="17">
        <f t="shared" si="63"/>
        <v>41817.866435185184</v>
      </c>
      <c r="T998" s="17">
        <f t="shared" si="64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2" t="s">
        <v>8317</v>
      </c>
      <c r="R999" t="s">
        <v>8319</v>
      </c>
      <c r="S999" s="17">
        <f t="shared" si="63"/>
        <v>41941.10297453704</v>
      </c>
      <c r="T999" s="17">
        <f t="shared" si="64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2" t="s">
        <v>8317</v>
      </c>
      <c r="R1000" t="s">
        <v>8319</v>
      </c>
      <c r="S1000" s="17">
        <f t="shared" si="63"/>
        <v>42282.168993055559</v>
      </c>
      <c r="T1000" s="17">
        <f t="shared" si="64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2" t="s">
        <v>8317</v>
      </c>
      <c r="R1001" t="s">
        <v>8319</v>
      </c>
      <c r="S1001" s="17">
        <f t="shared" si="63"/>
        <v>41926.29965277778</v>
      </c>
      <c r="T1001" s="17">
        <f t="shared" si="64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2" t="s">
        <v>8317</v>
      </c>
      <c r="R1002" t="s">
        <v>8319</v>
      </c>
      <c r="S1002" s="17">
        <f t="shared" si="63"/>
        <v>42749.059722222228</v>
      </c>
      <c r="T1002" s="17">
        <f t="shared" si="64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2" t="s">
        <v>8317</v>
      </c>
      <c r="R1003" t="s">
        <v>8319</v>
      </c>
      <c r="S1003" s="17">
        <f t="shared" si="63"/>
        <v>42720.720057870371</v>
      </c>
      <c r="T1003" s="17">
        <f t="shared" si="64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2" t="s">
        <v>8317</v>
      </c>
      <c r="R1004" t="s">
        <v>8319</v>
      </c>
      <c r="S1004" s="17">
        <f t="shared" si="63"/>
        <v>42325.684189814812</v>
      </c>
      <c r="T1004" s="17">
        <f t="shared" si="64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2" t="s">
        <v>8317</v>
      </c>
      <c r="R1005" t="s">
        <v>8319</v>
      </c>
      <c r="S1005" s="17">
        <f t="shared" si="63"/>
        <v>42780.709039351852</v>
      </c>
      <c r="T1005" s="17">
        <f t="shared" si="64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2" t="s">
        <v>8317</v>
      </c>
      <c r="R1006" t="s">
        <v>8319</v>
      </c>
      <c r="S1006" s="17">
        <f t="shared" si="63"/>
        <v>42388.708645833336</v>
      </c>
      <c r="T1006" s="17">
        <f t="shared" si="64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2" t="s">
        <v>8317</v>
      </c>
      <c r="R1007" t="s">
        <v>8319</v>
      </c>
      <c r="S1007" s="17">
        <f t="shared" si="63"/>
        <v>42276.624803240738</v>
      </c>
      <c r="T1007" s="17">
        <f t="shared" si="64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2" t="s">
        <v>8317</v>
      </c>
      <c r="R1008" t="s">
        <v>8319</v>
      </c>
      <c r="S1008" s="17">
        <f t="shared" si="63"/>
        <v>41977.040185185186</v>
      </c>
      <c r="T1008" s="17">
        <f t="shared" si="64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2" t="s">
        <v>8317</v>
      </c>
      <c r="R1009" t="s">
        <v>8319</v>
      </c>
      <c r="S1009" s="17">
        <f t="shared" si="63"/>
        <v>42676.583599537036</v>
      </c>
      <c r="T1009" s="17">
        <f t="shared" si="64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2" t="s">
        <v>8317</v>
      </c>
      <c r="R1010" t="s">
        <v>8319</v>
      </c>
      <c r="S1010" s="17">
        <f t="shared" si="63"/>
        <v>42702.809201388889</v>
      </c>
      <c r="T1010" s="17">
        <f t="shared" si="64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2" t="s">
        <v>8317</v>
      </c>
      <c r="R1011" t="s">
        <v>8319</v>
      </c>
      <c r="S1011" s="17">
        <f t="shared" si="63"/>
        <v>42510.604699074072</v>
      </c>
      <c r="T1011" s="17">
        <f t="shared" si="64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2" t="s">
        <v>8317</v>
      </c>
      <c r="R1012" t="s">
        <v>8319</v>
      </c>
      <c r="S1012" s="17">
        <f t="shared" si="63"/>
        <v>42561.829421296294</v>
      </c>
      <c r="T1012" s="17">
        <f t="shared" si="64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2" t="s">
        <v>8317</v>
      </c>
      <c r="R1013" t="s">
        <v>8319</v>
      </c>
      <c r="S1013" s="17">
        <f t="shared" si="63"/>
        <v>41946.898090277777</v>
      </c>
      <c r="T1013" s="17">
        <f t="shared" si="64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2" t="s">
        <v>8317</v>
      </c>
      <c r="R1014" t="s">
        <v>8319</v>
      </c>
      <c r="S1014" s="17">
        <f t="shared" si="63"/>
        <v>42714.440416666665</v>
      </c>
      <c r="T1014" s="17">
        <f t="shared" si="64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2" t="s">
        <v>8317</v>
      </c>
      <c r="R1015" t="s">
        <v>8319</v>
      </c>
      <c r="S1015" s="17">
        <f t="shared" si="63"/>
        <v>42339.833981481483</v>
      </c>
      <c r="T1015" s="17">
        <f t="shared" si="64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2" t="s">
        <v>8317</v>
      </c>
      <c r="R1016" t="s">
        <v>8319</v>
      </c>
      <c r="S1016" s="17">
        <f t="shared" si="63"/>
        <v>41955.002488425926</v>
      </c>
      <c r="T1016" s="17">
        <f t="shared" si="64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2" t="s">
        <v>8317</v>
      </c>
      <c r="R1017" t="s">
        <v>8319</v>
      </c>
      <c r="S1017" s="17">
        <f t="shared" si="63"/>
        <v>42303.878414351857</v>
      </c>
      <c r="T1017" s="17">
        <f t="shared" si="64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2" t="s">
        <v>8317</v>
      </c>
      <c r="R1018" t="s">
        <v>8319</v>
      </c>
      <c r="S1018" s="17">
        <f t="shared" si="63"/>
        <v>42422.107129629629</v>
      </c>
      <c r="T1018" s="17">
        <f t="shared" si="64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2" t="s">
        <v>8317</v>
      </c>
      <c r="R1019" t="s">
        <v>8319</v>
      </c>
      <c r="S1019" s="17">
        <f t="shared" si="63"/>
        <v>42289.675173611111</v>
      </c>
      <c r="T1019" s="17">
        <f t="shared" si="64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2" t="s">
        <v>8317</v>
      </c>
      <c r="R1020" t="s">
        <v>8319</v>
      </c>
      <c r="S1020" s="17">
        <f t="shared" si="63"/>
        <v>42535.492280092592</v>
      </c>
      <c r="T1020" s="17">
        <f t="shared" si="64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2" t="s">
        <v>8317</v>
      </c>
      <c r="R1021" t="s">
        <v>8319</v>
      </c>
      <c r="S1021" s="17">
        <f t="shared" si="63"/>
        <v>42009.973946759259</v>
      </c>
      <c r="T1021" s="17">
        <f t="shared" si="64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2" t="s">
        <v>8323</v>
      </c>
      <c r="R1022" t="s">
        <v>8328</v>
      </c>
      <c r="S1022" s="17">
        <f t="shared" si="63"/>
        <v>42127.069548611107</v>
      </c>
      <c r="T1022" s="17">
        <f t="shared" si="64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2" t="s">
        <v>8323</v>
      </c>
      <c r="R1023" t="s">
        <v>8328</v>
      </c>
      <c r="S1023" s="17">
        <f t="shared" si="63"/>
        <v>42271.251979166671</v>
      </c>
      <c r="T1023" s="17">
        <f t="shared" si="64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2" t="s">
        <v>8323</v>
      </c>
      <c r="R1024" t="s">
        <v>8328</v>
      </c>
      <c r="S1024" s="17">
        <f t="shared" si="63"/>
        <v>42111.646724537044</v>
      </c>
      <c r="T1024" s="17">
        <f t="shared" si="64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2" t="s">
        <v>8323</v>
      </c>
      <c r="R1025" t="s">
        <v>8328</v>
      </c>
      <c r="S1025" s="17">
        <f t="shared" si="63"/>
        <v>42145.919687500005</v>
      </c>
      <c r="T1025" s="17">
        <f t="shared" si="64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388.98</v>
      </c>
      <c r="Q1026" s="12" t="s">
        <v>8323</v>
      </c>
      <c r="R1026" t="s">
        <v>8328</v>
      </c>
      <c r="S1026" s="17">
        <f t="shared" si="63"/>
        <v>42370.580590277779</v>
      </c>
      <c r="T1026" s="17">
        <f t="shared" si="64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12" t="s">
        <v>8323</v>
      </c>
      <c r="R1027" t="s">
        <v>8328</v>
      </c>
      <c r="S1027" s="17">
        <f t="shared" ref="S1027:S1090" si="67">(((J1027/60)/60)/24)+DATE(1970,1,1)</f>
        <v>42049.833761574075</v>
      </c>
      <c r="T1027" s="17">
        <f t="shared" ref="T1027:T1090" si="68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2" t="s">
        <v>8323</v>
      </c>
      <c r="R1028" t="s">
        <v>8328</v>
      </c>
      <c r="S1028" s="17">
        <f t="shared" si="67"/>
        <v>42426.407592592594</v>
      </c>
      <c r="T1028" s="17">
        <f t="shared" si="68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2" t="s">
        <v>8323</v>
      </c>
      <c r="R1029" t="s">
        <v>8328</v>
      </c>
      <c r="S1029" s="17">
        <f t="shared" si="67"/>
        <v>41905.034108796295</v>
      </c>
      <c r="T1029" s="17">
        <f t="shared" si="68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2" t="s">
        <v>8323</v>
      </c>
      <c r="R1030" t="s">
        <v>8328</v>
      </c>
      <c r="S1030" s="17">
        <f t="shared" si="67"/>
        <v>42755.627372685187</v>
      </c>
      <c r="T1030" s="17">
        <f t="shared" si="68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2" t="s">
        <v>8323</v>
      </c>
      <c r="R1031" t="s">
        <v>8328</v>
      </c>
      <c r="S1031" s="17">
        <f t="shared" si="67"/>
        <v>42044.711886574078</v>
      </c>
      <c r="T1031" s="17">
        <f t="shared" si="68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2" t="s">
        <v>8323</v>
      </c>
      <c r="R1032" t="s">
        <v>8328</v>
      </c>
      <c r="S1032" s="17">
        <f t="shared" si="67"/>
        <v>42611.483206018514</v>
      </c>
      <c r="T1032" s="17">
        <f t="shared" si="68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2" t="s">
        <v>8323</v>
      </c>
      <c r="R1033" t="s">
        <v>8328</v>
      </c>
      <c r="S1033" s="17">
        <f t="shared" si="67"/>
        <v>42324.764004629629</v>
      </c>
      <c r="T1033" s="17">
        <f t="shared" si="68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2" t="s">
        <v>8323</v>
      </c>
      <c r="R1034" t="s">
        <v>8328</v>
      </c>
      <c r="S1034" s="17">
        <f t="shared" si="67"/>
        <v>42514.666956018518</v>
      </c>
      <c r="T1034" s="17">
        <f t="shared" si="68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2" t="s">
        <v>8323</v>
      </c>
      <c r="R1035" t="s">
        <v>8328</v>
      </c>
      <c r="S1035" s="17">
        <f t="shared" si="67"/>
        <v>42688.732407407413</v>
      </c>
      <c r="T1035" s="17">
        <f t="shared" si="68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2" t="s">
        <v>8323</v>
      </c>
      <c r="R1036" t="s">
        <v>8328</v>
      </c>
      <c r="S1036" s="17">
        <f t="shared" si="67"/>
        <v>42555.166712962964</v>
      </c>
      <c r="T1036" s="17">
        <f t="shared" si="68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2" t="s">
        <v>8323</v>
      </c>
      <c r="R1037" t="s">
        <v>8328</v>
      </c>
      <c r="S1037" s="17">
        <f t="shared" si="67"/>
        <v>42016.641435185185</v>
      </c>
      <c r="T1037" s="17">
        <f t="shared" si="68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2" t="s">
        <v>8323</v>
      </c>
      <c r="R1038" t="s">
        <v>8328</v>
      </c>
      <c r="S1038" s="17">
        <f t="shared" si="67"/>
        <v>41249.448958333334</v>
      </c>
      <c r="T1038" s="17">
        <f t="shared" si="68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2" t="s">
        <v>8323</v>
      </c>
      <c r="R1039" t="s">
        <v>8328</v>
      </c>
      <c r="S1039" s="17">
        <f t="shared" si="67"/>
        <v>42119.822476851856</v>
      </c>
      <c r="T1039" s="17">
        <f t="shared" si="68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2" t="s">
        <v>8323</v>
      </c>
      <c r="R1040" t="s">
        <v>8328</v>
      </c>
      <c r="S1040" s="17">
        <f t="shared" si="67"/>
        <v>42418.231747685189</v>
      </c>
      <c r="T1040" s="17">
        <f t="shared" si="68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2" t="s">
        <v>8323</v>
      </c>
      <c r="R1041" t="s">
        <v>8328</v>
      </c>
      <c r="S1041" s="17">
        <f t="shared" si="67"/>
        <v>42692.109328703707</v>
      </c>
      <c r="T1041" s="17">
        <f t="shared" si="68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2" t="s">
        <v>8329</v>
      </c>
      <c r="R1042" t="s">
        <v>8330</v>
      </c>
      <c r="S1042" s="17">
        <f t="shared" si="67"/>
        <v>42579.708437499998</v>
      </c>
      <c r="T1042" s="17">
        <f t="shared" si="68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2" t="s">
        <v>8329</v>
      </c>
      <c r="R1043" t="s">
        <v>8330</v>
      </c>
      <c r="S1043" s="17">
        <f t="shared" si="67"/>
        <v>41831.060092592597</v>
      </c>
      <c r="T1043" s="17">
        <f t="shared" si="68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2" t="s">
        <v>8329</v>
      </c>
      <c r="R1044" t="s">
        <v>8330</v>
      </c>
      <c r="S1044" s="17">
        <f t="shared" si="67"/>
        <v>41851.696157407408</v>
      </c>
      <c r="T1044" s="17">
        <f t="shared" si="68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2" t="s">
        <v>8329</v>
      </c>
      <c r="R1045" t="s">
        <v>8330</v>
      </c>
      <c r="S1045" s="17">
        <f t="shared" si="67"/>
        <v>42114.252951388888</v>
      </c>
      <c r="T1045" s="17">
        <f t="shared" si="68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2" t="s">
        <v>8329</v>
      </c>
      <c r="R1046" t="s">
        <v>8330</v>
      </c>
      <c r="S1046" s="17">
        <f t="shared" si="67"/>
        <v>42011.925937499997</v>
      </c>
      <c r="T1046" s="17">
        <f t="shared" si="68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2" t="s">
        <v>8329</v>
      </c>
      <c r="R1047" t="s">
        <v>8330</v>
      </c>
      <c r="S1047" s="17">
        <f t="shared" si="67"/>
        <v>41844.874421296299</v>
      </c>
      <c r="T1047" s="17">
        <f t="shared" si="68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2" t="s">
        <v>8329</v>
      </c>
      <c r="R1048" t="s">
        <v>8330</v>
      </c>
      <c r="S1048" s="17">
        <f t="shared" si="67"/>
        <v>42319.851388888885</v>
      </c>
      <c r="T1048" s="17">
        <f t="shared" si="68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2" t="s">
        <v>8329</v>
      </c>
      <c r="R1049" t="s">
        <v>8330</v>
      </c>
      <c r="S1049" s="17">
        <f t="shared" si="67"/>
        <v>41918.818460648145</v>
      </c>
      <c r="T1049" s="17">
        <f t="shared" si="68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2" t="s">
        <v>8329</v>
      </c>
      <c r="R1050" t="s">
        <v>8330</v>
      </c>
      <c r="S1050" s="17">
        <f t="shared" si="67"/>
        <v>42598.053113425922</v>
      </c>
      <c r="T1050" s="17">
        <f t="shared" si="68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2" t="s">
        <v>8329</v>
      </c>
      <c r="R1051" t="s">
        <v>8330</v>
      </c>
      <c r="S1051" s="17">
        <f t="shared" si="67"/>
        <v>42382.431076388893</v>
      </c>
      <c r="T1051" s="17">
        <f t="shared" si="68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2" t="s">
        <v>8329</v>
      </c>
      <c r="R1052" t="s">
        <v>8330</v>
      </c>
      <c r="S1052" s="17">
        <f t="shared" si="67"/>
        <v>42231.7971875</v>
      </c>
      <c r="T1052" s="17">
        <f t="shared" si="68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2" t="s">
        <v>8329</v>
      </c>
      <c r="R1053" t="s">
        <v>8330</v>
      </c>
      <c r="S1053" s="17">
        <f t="shared" si="67"/>
        <v>41850.014178240745</v>
      </c>
      <c r="T1053" s="17">
        <f t="shared" si="68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2" t="s">
        <v>8329</v>
      </c>
      <c r="R1054" t="s">
        <v>8330</v>
      </c>
      <c r="S1054" s="17">
        <f t="shared" si="67"/>
        <v>42483.797395833331</v>
      </c>
      <c r="T1054" s="17">
        <f t="shared" si="68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2" t="s">
        <v>8329</v>
      </c>
      <c r="R1055" t="s">
        <v>8330</v>
      </c>
      <c r="S1055" s="17">
        <f t="shared" si="67"/>
        <v>42775.172824074078</v>
      </c>
      <c r="T1055" s="17">
        <f t="shared" si="68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2" t="s">
        <v>8329</v>
      </c>
      <c r="R1056" t="s">
        <v>8330</v>
      </c>
      <c r="S1056" s="17">
        <f t="shared" si="67"/>
        <v>41831.851840277777</v>
      </c>
      <c r="T1056" s="17">
        <f t="shared" si="68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2" t="s">
        <v>8329</v>
      </c>
      <c r="R1057" t="s">
        <v>8330</v>
      </c>
      <c r="S1057" s="17">
        <f t="shared" si="67"/>
        <v>42406.992418981477</v>
      </c>
      <c r="T1057" s="17">
        <f t="shared" si="68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2" t="s">
        <v>8329</v>
      </c>
      <c r="R1058" t="s">
        <v>8330</v>
      </c>
      <c r="S1058" s="17">
        <f t="shared" si="67"/>
        <v>42058.719641203701</v>
      </c>
      <c r="T1058" s="17">
        <f t="shared" si="68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2" t="s">
        <v>8329</v>
      </c>
      <c r="R1059" t="s">
        <v>8330</v>
      </c>
      <c r="S1059" s="17">
        <f t="shared" si="67"/>
        <v>42678.871331018512</v>
      </c>
      <c r="T1059" s="17">
        <f t="shared" si="68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2" t="s">
        <v>8329</v>
      </c>
      <c r="R1060" t="s">
        <v>8330</v>
      </c>
      <c r="S1060" s="17">
        <f t="shared" si="67"/>
        <v>42047.900960648149</v>
      </c>
      <c r="T1060" s="17">
        <f t="shared" si="68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2" t="s">
        <v>8329</v>
      </c>
      <c r="R1061" t="s">
        <v>8330</v>
      </c>
      <c r="S1061" s="17">
        <f t="shared" si="67"/>
        <v>42046.79</v>
      </c>
      <c r="T1061" s="17">
        <f t="shared" si="68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2" t="s">
        <v>8329</v>
      </c>
      <c r="R1062" t="s">
        <v>8330</v>
      </c>
      <c r="S1062" s="17">
        <f t="shared" si="67"/>
        <v>42079.913113425922</v>
      </c>
      <c r="T1062" s="17">
        <f t="shared" si="68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2" t="s">
        <v>8329</v>
      </c>
      <c r="R1063" t="s">
        <v>8330</v>
      </c>
      <c r="S1063" s="17">
        <f t="shared" si="67"/>
        <v>42432.276712962965</v>
      </c>
      <c r="T1063" s="17">
        <f t="shared" si="68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2" t="s">
        <v>8329</v>
      </c>
      <c r="R1064" t="s">
        <v>8330</v>
      </c>
      <c r="S1064" s="17">
        <f t="shared" si="67"/>
        <v>42556.807187500002</v>
      </c>
      <c r="T1064" s="17">
        <f t="shared" si="68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2" t="s">
        <v>8329</v>
      </c>
      <c r="R1065" t="s">
        <v>8330</v>
      </c>
      <c r="S1065" s="17">
        <f t="shared" si="67"/>
        <v>42583.030810185184</v>
      </c>
      <c r="T1065" s="17">
        <f t="shared" si="68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2" t="s">
        <v>8331</v>
      </c>
      <c r="R1066" t="s">
        <v>8332</v>
      </c>
      <c r="S1066" s="17">
        <f t="shared" si="67"/>
        <v>41417.228043981479</v>
      </c>
      <c r="T1066" s="17">
        <f t="shared" si="68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2" t="s">
        <v>8331</v>
      </c>
      <c r="R1067" t="s">
        <v>8332</v>
      </c>
      <c r="S1067" s="17">
        <f t="shared" si="67"/>
        <v>41661.381041666667</v>
      </c>
      <c r="T1067" s="17">
        <f t="shared" si="68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2" t="s">
        <v>8331</v>
      </c>
      <c r="R1068" t="s">
        <v>8332</v>
      </c>
      <c r="S1068" s="17">
        <f t="shared" si="67"/>
        <v>41445.962754629632</v>
      </c>
      <c r="T1068" s="17">
        <f t="shared" si="68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2" t="s">
        <v>8331</v>
      </c>
      <c r="R1069" t="s">
        <v>8332</v>
      </c>
      <c r="S1069" s="17">
        <f t="shared" si="67"/>
        <v>41599.855682870373</v>
      </c>
      <c r="T1069" s="17">
        <f t="shared" si="68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2" t="s">
        <v>8331</v>
      </c>
      <c r="R1070" t="s">
        <v>8332</v>
      </c>
      <c r="S1070" s="17">
        <f t="shared" si="67"/>
        <v>42440.371111111104</v>
      </c>
      <c r="T1070" s="17">
        <f t="shared" si="68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2" t="s">
        <v>8331</v>
      </c>
      <c r="R1071" t="s">
        <v>8332</v>
      </c>
      <c r="S1071" s="17">
        <f t="shared" si="67"/>
        <v>41572.229849537034</v>
      </c>
      <c r="T1071" s="17">
        <f t="shared" si="68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2" t="s">
        <v>8331</v>
      </c>
      <c r="R1072" t="s">
        <v>8332</v>
      </c>
      <c r="S1072" s="17">
        <f t="shared" si="67"/>
        <v>41163.011828703704</v>
      </c>
      <c r="T1072" s="17">
        <f t="shared" si="68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2" t="s">
        <v>8331</v>
      </c>
      <c r="R1073" t="s">
        <v>8332</v>
      </c>
      <c r="S1073" s="17">
        <f t="shared" si="67"/>
        <v>42295.753391203703</v>
      </c>
      <c r="T1073" s="17">
        <f t="shared" si="68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2" t="s">
        <v>8331</v>
      </c>
      <c r="R1074" t="s">
        <v>8332</v>
      </c>
      <c r="S1074" s="17">
        <f t="shared" si="67"/>
        <v>41645.832141203704</v>
      </c>
      <c r="T1074" s="17">
        <f t="shared" si="68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2" t="s">
        <v>8331</v>
      </c>
      <c r="R1075" t="s">
        <v>8332</v>
      </c>
      <c r="S1075" s="17">
        <f t="shared" si="67"/>
        <v>40802.964594907404</v>
      </c>
      <c r="T1075" s="17">
        <f t="shared" si="68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2" t="s">
        <v>8331</v>
      </c>
      <c r="R1076" t="s">
        <v>8332</v>
      </c>
      <c r="S1076" s="17">
        <f t="shared" si="67"/>
        <v>41613.172974537039</v>
      </c>
      <c r="T1076" s="17">
        <f t="shared" si="68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2" t="s">
        <v>8331</v>
      </c>
      <c r="R1077" t="s">
        <v>8332</v>
      </c>
      <c r="S1077" s="17">
        <f t="shared" si="67"/>
        <v>41005.904120370367</v>
      </c>
      <c r="T1077" s="17">
        <f t="shared" si="68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2" t="s">
        <v>8331</v>
      </c>
      <c r="R1078" t="s">
        <v>8332</v>
      </c>
      <c r="S1078" s="17">
        <f t="shared" si="67"/>
        <v>41838.377893518518</v>
      </c>
      <c r="T1078" s="17">
        <f t="shared" si="68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2" t="s">
        <v>8331</v>
      </c>
      <c r="R1079" t="s">
        <v>8332</v>
      </c>
      <c r="S1079" s="17">
        <f t="shared" si="67"/>
        <v>42353.16679398148</v>
      </c>
      <c r="T1079" s="17">
        <f t="shared" si="68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2" t="s">
        <v>8331</v>
      </c>
      <c r="R1080" t="s">
        <v>8332</v>
      </c>
      <c r="S1080" s="17">
        <f t="shared" si="67"/>
        <v>40701.195844907408</v>
      </c>
      <c r="T1080" s="17">
        <f t="shared" si="68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2" t="s">
        <v>8331</v>
      </c>
      <c r="R1081" t="s">
        <v>8332</v>
      </c>
      <c r="S1081" s="17">
        <f t="shared" si="67"/>
        <v>42479.566388888896</v>
      </c>
      <c r="T1081" s="17">
        <f t="shared" si="68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2" t="s">
        <v>8331</v>
      </c>
      <c r="R1082" t="s">
        <v>8332</v>
      </c>
      <c r="S1082" s="17">
        <f t="shared" si="67"/>
        <v>41740.138113425928</v>
      </c>
      <c r="T1082" s="17">
        <f t="shared" si="68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2" t="s">
        <v>8331</v>
      </c>
      <c r="R1083" t="s">
        <v>8332</v>
      </c>
      <c r="S1083" s="17">
        <f t="shared" si="67"/>
        <v>42002.926990740743</v>
      </c>
      <c r="T1083" s="17">
        <f t="shared" si="68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2" t="s">
        <v>8331</v>
      </c>
      <c r="R1084" t="s">
        <v>8332</v>
      </c>
      <c r="S1084" s="17">
        <f t="shared" si="67"/>
        <v>41101.906111111115</v>
      </c>
      <c r="T1084" s="17">
        <f t="shared" si="68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2" t="s">
        <v>8331</v>
      </c>
      <c r="R1085" t="s">
        <v>8332</v>
      </c>
      <c r="S1085" s="17">
        <f t="shared" si="67"/>
        <v>41793.659525462965</v>
      </c>
      <c r="T1085" s="17">
        <f t="shared" si="68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2" t="s">
        <v>8331</v>
      </c>
      <c r="R1086" t="s">
        <v>8332</v>
      </c>
      <c r="S1086" s="17">
        <f t="shared" si="67"/>
        <v>41829.912083333329</v>
      </c>
      <c r="T1086" s="17">
        <f t="shared" si="68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2" t="s">
        <v>8331</v>
      </c>
      <c r="R1087" t="s">
        <v>8332</v>
      </c>
      <c r="S1087" s="17">
        <f t="shared" si="67"/>
        <v>42413.671006944445</v>
      </c>
      <c r="T1087" s="17">
        <f t="shared" si="68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2" t="s">
        <v>8331</v>
      </c>
      <c r="R1088" t="s">
        <v>8332</v>
      </c>
      <c r="S1088" s="17">
        <f t="shared" si="67"/>
        <v>41845.866793981484</v>
      </c>
      <c r="T1088" s="17">
        <f t="shared" si="68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2" t="s">
        <v>8331</v>
      </c>
      <c r="R1089" t="s">
        <v>8332</v>
      </c>
      <c r="S1089" s="17">
        <f t="shared" si="67"/>
        <v>41775.713969907411</v>
      </c>
      <c r="T1089" s="17">
        <f t="shared" si="68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43.42</v>
      </c>
      <c r="Q1090" s="12" t="s">
        <v>8331</v>
      </c>
      <c r="R1090" t="s">
        <v>8332</v>
      </c>
      <c r="S1090" s="17">
        <f t="shared" si="67"/>
        <v>41723.799386574072</v>
      </c>
      <c r="T1090" s="17">
        <f t="shared" si="68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ref="P1091:P1154" si="70">IFERROR(ROUND(E1091/L1091,2),0)</f>
        <v>23.96</v>
      </c>
      <c r="Q1091" s="12" t="s">
        <v>8331</v>
      </c>
      <c r="R1091" t="s">
        <v>8332</v>
      </c>
      <c r="S1091" s="17">
        <f t="shared" ref="S1091:S1154" si="71">(((J1091/60)/60)/24)+DATE(1970,1,1)</f>
        <v>42151.189525462964</v>
      </c>
      <c r="T1091" s="17">
        <f t="shared" ref="T1091:T1154" si="72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2" t="s">
        <v>8331</v>
      </c>
      <c r="R1092" t="s">
        <v>8332</v>
      </c>
      <c r="S1092" s="17">
        <f t="shared" si="71"/>
        <v>42123.185798611114</v>
      </c>
      <c r="T1092" s="17">
        <f t="shared" si="72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2" t="s">
        <v>8331</v>
      </c>
      <c r="R1093" t="s">
        <v>8332</v>
      </c>
      <c r="S1093" s="17">
        <f t="shared" si="71"/>
        <v>42440.820277777777</v>
      </c>
      <c r="T1093" s="17">
        <f t="shared" si="72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2" t="s">
        <v>8331</v>
      </c>
      <c r="R1094" t="s">
        <v>8332</v>
      </c>
      <c r="S1094" s="17">
        <f t="shared" si="71"/>
        <v>41250.025902777779</v>
      </c>
      <c r="T1094" s="17">
        <f t="shared" si="72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2" t="s">
        <v>8331</v>
      </c>
      <c r="R1095" t="s">
        <v>8332</v>
      </c>
      <c r="S1095" s="17">
        <f t="shared" si="71"/>
        <v>42396.973807870367</v>
      </c>
      <c r="T1095" s="17">
        <f t="shared" si="72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2" t="s">
        <v>8331</v>
      </c>
      <c r="R1096" t="s">
        <v>8332</v>
      </c>
      <c r="S1096" s="17">
        <f t="shared" si="71"/>
        <v>40795.713344907403</v>
      </c>
      <c r="T1096" s="17">
        <f t="shared" si="72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2" t="s">
        <v>8331</v>
      </c>
      <c r="R1097" t="s">
        <v>8332</v>
      </c>
      <c r="S1097" s="17">
        <f t="shared" si="71"/>
        <v>41486.537268518521</v>
      </c>
      <c r="T1097" s="17">
        <f t="shared" si="72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2" t="s">
        <v>8331</v>
      </c>
      <c r="R1098" t="s">
        <v>8332</v>
      </c>
      <c r="S1098" s="17">
        <f t="shared" si="71"/>
        <v>41885.51798611111</v>
      </c>
      <c r="T1098" s="17">
        <f t="shared" si="72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2" t="s">
        <v>8331</v>
      </c>
      <c r="R1099" t="s">
        <v>8332</v>
      </c>
      <c r="S1099" s="17">
        <f t="shared" si="71"/>
        <v>41660.792557870373</v>
      </c>
      <c r="T1099" s="17">
        <f t="shared" si="72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2" t="s">
        <v>8331</v>
      </c>
      <c r="R1100" t="s">
        <v>8332</v>
      </c>
      <c r="S1100" s="17">
        <f t="shared" si="71"/>
        <v>41712.762673611112</v>
      </c>
      <c r="T1100" s="17">
        <f t="shared" si="72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2" t="s">
        <v>8331</v>
      </c>
      <c r="R1101" t="s">
        <v>8332</v>
      </c>
      <c r="S1101" s="17">
        <f t="shared" si="71"/>
        <v>42107.836435185185</v>
      </c>
      <c r="T1101" s="17">
        <f t="shared" si="72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2" t="s">
        <v>8331</v>
      </c>
      <c r="R1102" t="s">
        <v>8332</v>
      </c>
      <c r="S1102" s="17">
        <f t="shared" si="71"/>
        <v>42384.110775462963</v>
      </c>
      <c r="T1102" s="17">
        <f t="shared" si="72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2" t="s">
        <v>8331</v>
      </c>
      <c r="R1103" t="s">
        <v>8332</v>
      </c>
      <c r="S1103" s="17">
        <f t="shared" si="71"/>
        <v>42538.77243055556</v>
      </c>
      <c r="T1103" s="17">
        <f t="shared" si="72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2" t="s">
        <v>8331</v>
      </c>
      <c r="R1104" t="s">
        <v>8332</v>
      </c>
      <c r="S1104" s="17">
        <f t="shared" si="71"/>
        <v>41577.045428240745</v>
      </c>
      <c r="T1104" s="17">
        <f t="shared" si="72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2" t="s">
        <v>8331</v>
      </c>
      <c r="R1105" t="s">
        <v>8332</v>
      </c>
      <c r="S1105" s="17">
        <f t="shared" si="71"/>
        <v>42479.22210648148</v>
      </c>
      <c r="T1105" s="17">
        <f t="shared" si="72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2" t="s">
        <v>8331</v>
      </c>
      <c r="R1106" t="s">
        <v>8332</v>
      </c>
      <c r="S1106" s="17">
        <f t="shared" si="71"/>
        <v>41771.40996527778</v>
      </c>
      <c r="T1106" s="17">
        <f t="shared" si="72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2" t="s">
        <v>8331</v>
      </c>
      <c r="R1107" t="s">
        <v>8332</v>
      </c>
      <c r="S1107" s="17">
        <f t="shared" si="71"/>
        <v>41692.135729166665</v>
      </c>
      <c r="T1107" s="17">
        <f t="shared" si="72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2" t="s">
        <v>8331</v>
      </c>
      <c r="R1108" t="s">
        <v>8332</v>
      </c>
      <c r="S1108" s="17">
        <f t="shared" si="71"/>
        <v>40973.740451388891</v>
      </c>
      <c r="T1108" s="17">
        <f t="shared" si="72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2" t="s">
        <v>8331</v>
      </c>
      <c r="R1109" t="s">
        <v>8332</v>
      </c>
      <c r="S1109" s="17">
        <f t="shared" si="71"/>
        <v>41813.861388888887</v>
      </c>
      <c r="T1109" s="17">
        <f t="shared" si="72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2" t="s">
        <v>8331</v>
      </c>
      <c r="R1110" t="s">
        <v>8332</v>
      </c>
      <c r="S1110" s="17">
        <f t="shared" si="71"/>
        <v>40952.636979166666</v>
      </c>
      <c r="T1110" s="17">
        <f t="shared" si="72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2" t="s">
        <v>8331</v>
      </c>
      <c r="R1111" t="s">
        <v>8332</v>
      </c>
      <c r="S1111" s="17">
        <f t="shared" si="71"/>
        <v>42662.752199074079</v>
      </c>
      <c r="T1111" s="17">
        <f t="shared" si="72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2" t="s">
        <v>8331</v>
      </c>
      <c r="R1112" t="s">
        <v>8332</v>
      </c>
      <c r="S1112" s="17">
        <f t="shared" si="71"/>
        <v>41220.933124999996</v>
      </c>
      <c r="T1112" s="17">
        <f t="shared" si="72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2" t="s">
        <v>8331</v>
      </c>
      <c r="R1113" t="s">
        <v>8332</v>
      </c>
      <c r="S1113" s="17">
        <f t="shared" si="71"/>
        <v>42347.203587962969</v>
      </c>
      <c r="T1113" s="17">
        <f t="shared" si="72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2" t="s">
        <v>8331</v>
      </c>
      <c r="R1114" t="s">
        <v>8332</v>
      </c>
      <c r="S1114" s="17">
        <f t="shared" si="71"/>
        <v>41963.759386574078</v>
      </c>
      <c r="T1114" s="17">
        <f t="shared" si="72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2" t="s">
        <v>8331</v>
      </c>
      <c r="R1115" t="s">
        <v>8332</v>
      </c>
      <c r="S1115" s="17">
        <f t="shared" si="71"/>
        <v>41835.977083333331</v>
      </c>
      <c r="T1115" s="17">
        <f t="shared" si="72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2" t="s">
        <v>8331</v>
      </c>
      <c r="R1116" t="s">
        <v>8332</v>
      </c>
      <c r="S1116" s="17">
        <f t="shared" si="71"/>
        <v>41526.345914351856</v>
      </c>
      <c r="T1116" s="17">
        <f t="shared" si="72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2" t="s">
        <v>8331</v>
      </c>
      <c r="R1117" t="s">
        <v>8332</v>
      </c>
      <c r="S1117" s="17">
        <f t="shared" si="71"/>
        <v>42429.695543981477</v>
      </c>
      <c r="T1117" s="17">
        <f t="shared" si="72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2" t="s">
        <v>8331</v>
      </c>
      <c r="R1118" t="s">
        <v>8332</v>
      </c>
      <c r="S1118" s="17">
        <f t="shared" si="71"/>
        <v>41009.847314814811</v>
      </c>
      <c r="T1118" s="17">
        <f t="shared" si="72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2" t="s">
        <v>8331</v>
      </c>
      <c r="R1119" t="s">
        <v>8332</v>
      </c>
      <c r="S1119" s="17">
        <f t="shared" si="71"/>
        <v>42333.598530092597</v>
      </c>
      <c r="T1119" s="17">
        <f t="shared" si="72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2" t="s">
        <v>8331</v>
      </c>
      <c r="R1120" t="s">
        <v>8332</v>
      </c>
      <c r="S1120" s="17">
        <f t="shared" si="71"/>
        <v>41704.16642361111</v>
      </c>
      <c r="T1120" s="17">
        <f t="shared" si="72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2" t="s">
        <v>8331</v>
      </c>
      <c r="R1121" t="s">
        <v>8332</v>
      </c>
      <c r="S1121" s="17">
        <f t="shared" si="71"/>
        <v>41722.792407407411</v>
      </c>
      <c r="T1121" s="17">
        <f t="shared" si="72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2" t="s">
        <v>8331</v>
      </c>
      <c r="R1122" t="s">
        <v>8332</v>
      </c>
      <c r="S1122" s="17">
        <f t="shared" si="71"/>
        <v>40799.872685185182</v>
      </c>
      <c r="T1122" s="17">
        <f t="shared" si="72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2" t="s">
        <v>8331</v>
      </c>
      <c r="R1123" t="s">
        <v>8332</v>
      </c>
      <c r="S1123" s="17">
        <f t="shared" si="71"/>
        <v>42412.934212962966</v>
      </c>
      <c r="T1123" s="17">
        <f t="shared" si="72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2" t="s">
        <v>8331</v>
      </c>
      <c r="R1124" t="s">
        <v>8332</v>
      </c>
      <c r="S1124" s="17">
        <f t="shared" si="71"/>
        <v>41410.703993055555</v>
      </c>
      <c r="T1124" s="17">
        <f t="shared" si="72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2" t="s">
        <v>8331</v>
      </c>
      <c r="R1125" t="s">
        <v>8332</v>
      </c>
      <c r="S1125" s="17">
        <f t="shared" si="71"/>
        <v>41718.5237037037</v>
      </c>
      <c r="T1125" s="17">
        <f t="shared" si="72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2" t="s">
        <v>8331</v>
      </c>
      <c r="R1126" t="s">
        <v>8333</v>
      </c>
      <c r="S1126" s="17">
        <f t="shared" si="71"/>
        <v>42094.667256944449</v>
      </c>
      <c r="T1126" s="17">
        <f t="shared" si="72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2" t="s">
        <v>8331</v>
      </c>
      <c r="R1127" t="s">
        <v>8333</v>
      </c>
      <c r="S1127" s="17">
        <f t="shared" si="71"/>
        <v>42212.624189814815</v>
      </c>
      <c r="T1127" s="17">
        <f t="shared" si="72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2" t="s">
        <v>8331</v>
      </c>
      <c r="R1128" t="s">
        <v>8333</v>
      </c>
      <c r="S1128" s="17">
        <f t="shared" si="71"/>
        <v>42535.327476851846</v>
      </c>
      <c r="T1128" s="17">
        <f t="shared" si="72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2" t="s">
        <v>8331</v>
      </c>
      <c r="R1129" t="s">
        <v>8333</v>
      </c>
      <c r="S1129" s="17">
        <f t="shared" si="71"/>
        <v>41926.854166666664</v>
      </c>
      <c r="T1129" s="17">
        <f t="shared" si="72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2" t="s">
        <v>8331</v>
      </c>
      <c r="R1130" t="s">
        <v>8333</v>
      </c>
      <c r="S1130" s="17">
        <f t="shared" si="71"/>
        <v>41828.649502314816</v>
      </c>
      <c r="T1130" s="17">
        <f t="shared" si="72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2" t="s">
        <v>8331</v>
      </c>
      <c r="R1131" t="s">
        <v>8333</v>
      </c>
      <c r="S1131" s="17">
        <f t="shared" si="71"/>
        <v>42496.264965277776</v>
      </c>
      <c r="T1131" s="17">
        <f t="shared" si="72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2" t="s">
        <v>8331</v>
      </c>
      <c r="R1132" t="s">
        <v>8333</v>
      </c>
      <c r="S1132" s="17">
        <f t="shared" si="71"/>
        <v>41908.996527777781</v>
      </c>
      <c r="T1132" s="17">
        <f t="shared" si="72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2" t="s">
        <v>8331</v>
      </c>
      <c r="R1133" t="s">
        <v>8333</v>
      </c>
      <c r="S1133" s="17">
        <f t="shared" si="71"/>
        <v>42332.908194444448</v>
      </c>
      <c r="T1133" s="17">
        <f t="shared" si="72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2" t="s">
        <v>8331</v>
      </c>
      <c r="R1134" t="s">
        <v>8333</v>
      </c>
      <c r="S1134" s="17">
        <f t="shared" si="71"/>
        <v>42706.115405092598</v>
      </c>
      <c r="T1134" s="17">
        <f t="shared" si="72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2" t="s">
        <v>8331</v>
      </c>
      <c r="R1135" t="s">
        <v>8333</v>
      </c>
      <c r="S1135" s="17">
        <f t="shared" si="71"/>
        <v>41821.407187500001</v>
      </c>
      <c r="T1135" s="17">
        <f t="shared" si="72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2" t="s">
        <v>8331</v>
      </c>
      <c r="R1136" t="s">
        <v>8333</v>
      </c>
      <c r="S1136" s="17">
        <f t="shared" si="71"/>
        <v>41958.285046296296</v>
      </c>
      <c r="T1136" s="17">
        <f t="shared" si="72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2" t="s">
        <v>8331</v>
      </c>
      <c r="R1137" t="s">
        <v>8333</v>
      </c>
      <c r="S1137" s="17">
        <f t="shared" si="71"/>
        <v>42558.989513888882</v>
      </c>
      <c r="T1137" s="17">
        <f t="shared" si="72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2" t="s">
        <v>8331</v>
      </c>
      <c r="R1138" t="s">
        <v>8333</v>
      </c>
      <c r="S1138" s="17">
        <f t="shared" si="71"/>
        <v>42327.671631944439</v>
      </c>
      <c r="T1138" s="17">
        <f t="shared" si="72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2" t="s">
        <v>8331</v>
      </c>
      <c r="R1139" t="s">
        <v>8333</v>
      </c>
      <c r="S1139" s="17">
        <f t="shared" si="71"/>
        <v>42453.819687499999</v>
      </c>
      <c r="T1139" s="17">
        <f t="shared" si="72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2" t="s">
        <v>8331</v>
      </c>
      <c r="R1140" t="s">
        <v>8333</v>
      </c>
      <c r="S1140" s="17">
        <f t="shared" si="71"/>
        <v>42736.9066087963</v>
      </c>
      <c r="T1140" s="17">
        <f t="shared" si="72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2" t="s">
        <v>8331</v>
      </c>
      <c r="R1141" t="s">
        <v>8333</v>
      </c>
      <c r="S1141" s="17">
        <f t="shared" si="71"/>
        <v>41975.347523148142</v>
      </c>
      <c r="T1141" s="17">
        <f t="shared" si="72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2" t="s">
        <v>8331</v>
      </c>
      <c r="R1142" t="s">
        <v>8333</v>
      </c>
      <c r="S1142" s="17">
        <f t="shared" si="71"/>
        <v>42192.462048611109</v>
      </c>
      <c r="T1142" s="17">
        <f t="shared" si="72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2" t="s">
        <v>8331</v>
      </c>
      <c r="R1143" t="s">
        <v>8333</v>
      </c>
      <c r="S1143" s="17">
        <f t="shared" si="71"/>
        <v>42164.699652777781</v>
      </c>
      <c r="T1143" s="17">
        <f t="shared" si="72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2" t="s">
        <v>8331</v>
      </c>
      <c r="R1144" t="s">
        <v>8333</v>
      </c>
      <c r="S1144" s="17">
        <f t="shared" si="71"/>
        <v>42022.006099537044</v>
      </c>
      <c r="T1144" s="17">
        <f t="shared" si="72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2" t="s">
        <v>8331</v>
      </c>
      <c r="R1145" t="s">
        <v>8333</v>
      </c>
      <c r="S1145" s="17">
        <f t="shared" si="71"/>
        <v>42325.19358796296</v>
      </c>
      <c r="T1145" s="17">
        <f t="shared" si="72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2" t="s">
        <v>8334</v>
      </c>
      <c r="R1146" t="s">
        <v>8335</v>
      </c>
      <c r="S1146" s="17">
        <f t="shared" si="71"/>
        <v>42093.181944444441</v>
      </c>
      <c r="T1146" s="17">
        <f t="shared" si="72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2" t="s">
        <v>8334</v>
      </c>
      <c r="R1147" t="s">
        <v>8335</v>
      </c>
      <c r="S1147" s="17">
        <f t="shared" si="71"/>
        <v>41854.747592592597</v>
      </c>
      <c r="T1147" s="17">
        <f t="shared" si="72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2" t="s">
        <v>8334</v>
      </c>
      <c r="R1148" t="s">
        <v>8335</v>
      </c>
      <c r="S1148" s="17">
        <f t="shared" si="71"/>
        <v>41723.9533912037</v>
      </c>
      <c r="T1148" s="17">
        <f t="shared" si="72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2" t="s">
        <v>8334</v>
      </c>
      <c r="R1149" t="s">
        <v>8335</v>
      </c>
      <c r="S1149" s="17">
        <f t="shared" si="71"/>
        <v>41871.972025462965</v>
      </c>
      <c r="T1149" s="17">
        <f t="shared" si="72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2" t="s">
        <v>8334</v>
      </c>
      <c r="R1150" t="s">
        <v>8335</v>
      </c>
      <c r="S1150" s="17">
        <f t="shared" si="71"/>
        <v>42675.171076388884</v>
      </c>
      <c r="T1150" s="17">
        <f t="shared" si="72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2" t="s">
        <v>8334</v>
      </c>
      <c r="R1151" t="s">
        <v>8335</v>
      </c>
      <c r="S1151" s="17">
        <f t="shared" si="71"/>
        <v>42507.71025462963</v>
      </c>
      <c r="T1151" s="17">
        <f t="shared" si="72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2" t="s">
        <v>8334</v>
      </c>
      <c r="R1152" t="s">
        <v>8335</v>
      </c>
      <c r="S1152" s="17">
        <f t="shared" si="71"/>
        <v>42317.954571759255</v>
      </c>
      <c r="T1152" s="17">
        <f t="shared" si="72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2" t="s">
        <v>8334</v>
      </c>
      <c r="R1153" t="s">
        <v>8335</v>
      </c>
      <c r="S1153" s="17">
        <f t="shared" si="71"/>
        <v>42224.102581018517</v>
      </c>
      <c r="T1153" s="17">
        <f t="shared" si="72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60.73</v>
      </c>
      <c r="Q1154" s="12" t="s">
        <v>8334</v>
      </c>
      <c r="R1154" t="s">
        <v>8335</v>
      </c>
      <c r="S1154" s="17">
        <f t="shared" si="71"/>
        <v>42109.709629629629</v>
      </c>
      <c r="T1154" s="17">
        <f t="shared" si="72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ref="P1155:P1218" si="74">IFERROR(ROUND(E1155/L1155,2),0)</f>
        <v>50</v>
      </c>
      <c r="Q1155" s="12" t="s">
        <v>8334</v>
      </c>
      <c r="R1155" t="s">
        <v>8335</v>
      </c>
      <c r="S1155" s="17">
        <f t="shared" ref="S1155:S1218" si="75">(((J1155/60)/60)/24)+DATE(1970,1,1)</f>
        <v>42143.714178240742</v>
      </c>
      <c r="T1155" s="17">
        <f t="shared" ref="T1155:T1218" si="76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2" t="s">
        <v>8334</v>
      </c>
      <c r="R1156" t="s">
        <v>8335</v>
      </c>
      <c r="S1156" s="17">
        <f t="shared" si="75"/>
        <v>42223.108865740738</v>
      </c>
      <c r="T1156" s="17">
        <f t="shared" si="76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2" t="s">
        <v>8334</v>
      </c>
      <c r="R1157" t="s">
        <v>8335</v>
      </c>
      <c r="S1157" s="17">
        <f t="shared" si="75"/>
        <v>41835.763981481483</v>
      </c>
      <c r="T1157" s="17">
        <f t="shared" si="76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2" t="s">
        <v>8334</v>
      </c>
      <c r="R1158" t="s">
        <v>8335</v>
      </c>
      <c r="S1158" s="17">
        <f t="shared" si="75"/>
        <v>42029.07131944444</v>
      </c>
      <c r="T1158" s="17">
        <f t="shared" si="76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2" t="s">
        <v>8334</v>
      </c>
      <c r="R1159" t="s">
        <v>8335</v>
      </c>
      <c r="S1159" s="17">
        <f t="shared" si="75"/>
        <v>41918.628240740742</v>
      </c>
      <c r="T1159" s="17">
        <f t="shared" si="76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2" t="s">
        <v>8334</v>
      </c>
      <c r="R1160" t="s">
        <v>8335</v>
      </c>
      <c r="S1160" s="17">
        <f t="shared" si="75"/>
        <v>41952.09175925926</v>
      </c>
      <c r="T1160" s="17">
        <f t="shared" si="76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2" t="s">
        <v>8334</v>
      </c>
      <c r="R1161" t="s">
        <v>8335</v>
      </c>
      <c r="S1161" s="17">
        <f t="shared" si="75"/>
        <v>42154.726446759261</v>
      </c>
      <c r="T1161" s="17">
        <f t="shared" si="76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2" t="s">
        <v>8334</v>
      </c>
      <c r="R1162" t="s">
        <v>8335</v>
      </c>
      <c r="S1162" s="17">
        <f t="shared" si="75"/>
        <v>42061.154930555553</v>
      </c>
      <c r="T1162" s="17">
        <f t="shared" si="76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2" t="s">
        <v>8334</v>
      </c>
      <c r="R1163" t="s">
        <v>8335</v>
      </c>
      <c r="S1163" s="17">
        <f t="shared" si="75"/>
        <v>42122.629502314812</v>
      </c>
      <c r="T1163" s="17">
        <f t="shared" si="76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2" t="s">
        <v>8334</v>
      </c>
      <c r="R1164" t="s">
        <v>8335</v>
      </c>
      <c r="S1164" s="17">
        <f t="shared" si="75"/>
        <v>41876.683611111112</v>
      </c>
      <c r="T1164" s="17">
        <f t="shared" si="76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2" t="s">
        <v>8334</v>
      </c>
      <c r="R1165" t="s">
        <v>8335</v>
      </c>
      <c r="S1165" s="17">
        <f t="shared" si="75"/>
        <v>41830.723611111112</v>
      </c>
      <c r="T1165" s="17">
        <f t="shared" si="76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2" t="s">
        <v>8334</v>
      </c>
      <c r="R1166" t="s">
        <v>8335</v>
      </c>
      <c r="S1166" s="17">
        <f t="shared" si="75"/>
        <v>42509.724328703705</v>
      </c>
      <c r="T1166" s="17">
        <f t="shared" si="76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2" t="s">
        <v>8334</v>
      </c>
      <c r="R1167" t="s">
        <v>8335</v>
      </c>
      <c r="S1167" s="17">
        <f t="shared" si="75"/>
        <v>41792.214467592588</v>
      </c>
      <c r="T1167" s="17">
        <f t="shared" si="76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2" t="s">
        <v>8334</v>
      </c>
      <c r="R1168" t="s">
        <v>8335</v>
      </c>
      <c r="S1168" s="17">
        <f t="shared" si="75"/>
        <v>42150.485439814816</v>
      </c>
      <c r="T1168" s="17">
        <f t="shared" si="76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2" t="s">
        <v>8334</v>
      </c>
      <c r="R1169" t="s">
        <v>8335</v>
      </c>
      <c r="S1169" s="17">
        <f t="shared" si="75"/>
        <v>41863.734895833331</v>
      </c>
      <c r="T1169" s="17">
        <f t="shared" si="76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2" t="s">
        <v>8334</v>
      </c>
      <c r="R1170" t="s">
        <v>8335</v>
      </c>
      <c r="S1170" s="17">
        <f t="shared" si="75"/>
        <v>42605.053993055553</v>
      </c>
      <c r="T1170" s="17">
        <f t="shared" si="76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2" t="s">
        <v>8334</v>
      </c>
      <c r="R1171" t="s">
        <v>8335</v>
      </c>
      <c r="S1171" s="17">
        <f t="shared" si="75"/>
        <v>42027.353738425925</v>
      </c>
      <c r="T1171" s="17">
        <f t="shared" si="76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2" t="s">
        <v>8334</v>
      </c>
      <c r="R1172" t="s">
        <v>8335</v>
      </c>
      <c r="S1172" s="17">
        <f t="shared" si="75"/>
        <v>42124.893182870372</v>
      </c>
      <c r="T1172" s="17">
        <f t="shared" si="76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2" t="s">
        <v>8334</v>
      </c>
      <c r="R1173" t="s">
        <v>8335</v>
      </c>
      <c r="S1173" s="17">
        <f t="shared" si="75"/>
        <v>41938.804710648146</v>
      </c>
      <c r="T1173" s="17">
        <f t="shared" si="76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2" t="s">
        <v>8334</v>
      </c>
      <c r="R1174" t="s">
        <v>8335</v>
      </c>
      <c r="S1174" s="17">
        <f t="shared" si="75"/>
        <v>41841.682314814818</v>
      </c>
      <c r="T1174" s="17">
        <f t="shared" si="76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2" t="s">
        <v>8334</v>
      </c>
      <c r="R1175" t="s">
        <v>8335</v>
      </c>
      <c r="S1175" s="17">
        <f t="shared" si="75"/>
        <v>42184.185844907406</v>
      </c>
      <c r="T1175" s="17">
        <f t="shared" si="76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2" t="s">
        <v>8334</v>
      </c>
      <c r="R1176" t="s">
        <v>8335</v>
      </c>
      <c r="S1176" s="17">
        <f t="shared" si="75"/>
        <v>42468.84174768519</v>
      </c>
      <c r="T1176" s="17">
        <f t="shared" si="76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2" t="s">
        <v>8334</v>
      </c>
      <c r="R1177" t="s">
        <v>8335</v>
      </c>
      <c r="S1177" s="17">
        <f t="shared" si="75"/>
        <v>42170.728460648148</v>
      </c>
      <c r="T1177" s="17">
        <f t="shared" si="76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2" t="s">
        <v>8334</v>
      </c>
      <c r="R1178" t="s">
        <v>8335</v>
      </c>
      <c r="S1178" s="17">
        <f t="shared" si="75"/>
        <v>42746.019652777773</v>
      </c>
      <c r="T1178" s="17">
        <f t="shared" si="76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2" t="s">
        <v>8334</v>
      </c>
      <c r="R1179" t="s">
        <v>8335</v>
      </c>
      <c r="S1179" s="17">
        <f t="shared" si="75"/>
        <v>41897.660833333335</v>
      </c>
      <c r="T1179" s="17">
        <f t="shared" si="76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2" t="s">
        <v>8334</v>
      </c>
      <c r="R1180" t="s">
        <v>8335</v>
      </c>
      <c r="S1180" s="17">
        <f t="shared" si="75"/>
        <v>41837.905694444446</v>
      </c>
      <c r="T1180" s="17">
        <f t="shared" si="76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2" t="s">
        <v>8334</v>
      </c>
      <c r="R1181" t="s">
        <v>8335</v>
      </c>
      <c r="S1181" s="17">
        <f t="shared" si="75"/>
        <v>42275.720219907409</v>
      </c>
      <c r="T1181" s="17">
        <f t="shared" si="76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2" t="s">
        <v>8334</v>
      </c>
      <c r="R1182" t="s">
        <v>8335</v>
      </c>
      <c r="S1182" s="17">
        <f t="shared" si="75"/>
        <v>41781.806875000002</v>
      </c>
      <c r="T1182" s="17">
        <f t="shared" si="76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2" t="s">
        <v>8334</v>
      </c>
      <c r="R1183" t="s">
        <v>8335</v>
      </c>
      <c r="S1183" s="17">
        <f t="shared" si="75"/>
        <v>42034.339363425926</v>
      </c>
      <c r="T1183" s="17">
        <f t="shared" si="76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2" t="s">
        <v>8334</v>
      </c>
      <c r="R1184" t="s">
        <v>8335</v>
      </c>
      <c r="S1184" s="17">
        <f t="shared" si="75"/>
        <v>42728.827407407407</v>
      </c>
      <c r="T1184" s="17">
        <f t="shared" si="76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2" t="s">
        <v>8334</v>
      </c>
      <c r="R1185" t="s">
        <v>8335</v>
      </c>
      <c r="S1185" s="17">
        <f t="shared" si="75"/>
        <v>42656.86137731481</v>
      </c>
      <c r="T1185" s="17">
        <f t="shared" si="76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2" t="s">
        <v>8336</v>
      </c>
      <c r="R1186" t="s">
        <v>8337</v>
      </c>
      <c r="S1186" s="17">
        <f t="shared" si="75"/>
        <v>42741.599664351852</v>
      </c>
      <c r="T1186" s="17">
        <f t="shared" si="76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2" t="s">
        <v>8336</v>
      </c>
      <c r="R1187" t="s">
        <v>8337</v>
      </c>
      <c r="S1187" s="17">
        <f t="shared" si="75"/>
        <v>42130.865150462967</v>
      </c>
      <c r="T1187" s="17">
        <f t="shared" si="76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2" t="s">
        <v>8336</v>
      </c>
      <c r="R1188" t="s">
        <v>8337</v>
      </c>
      <c r="S1188" s="17">
        <f t="shared" si="75"/>
        <v>42123.86336805555</v>
      </c>
      <c r="T1188" s="17">
        <f t="shared" si="76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2" t="s">
        <v>8336</v>
      </c>
      <c r="R1189" t="s">
        <v>8337</v>
      </c>
      <c r="S1189" s="17">
        <f t="shared" si="75"/>
        <v>42109.894942129627</v>
      </c>
      <c r="T1189" s="17">
        <f t="shared" si="76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2" t="s">
        <v>8336</v>
      </c>
      <c r="R1190" t="s">
        <v>8337</v>
      </c>
      <c r="S1190" s="17">
        <f t="shared" si="75"/>
        <v>42711.700694444444</v>
      </c>
      <c r="T1190" s="17">
        <f t="shared" si="76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2" t="s">
        <v>8336</v>
      </c>
      <c r="R1191" t="s">
        <v>8337</v>
      </c>
      <c r="S1191" s="17">
        <f t="shared" si="75"/>
        <v>42529.979108796295</v>
      </c>
      <c r="T1191" s="17">
        <f t="shared" si="76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2" t="s">
        <v>8336</v>
      </c>
      <c r="R1192" t="s">
        <v>8337</v>
      </c>
      <c r="S1192" s="17">
        <f t="shared" si="75"/>
        <v>41852.665798611109</v>
      </c>
      <c r="T1192" s="17">
        <f t="shared" si="76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2" t="s">
        <v>8336</v>
      </c>
      <c r="R1193" t="s">
        <v>8337</v>
      </c>
      <c r="S1193" s="17">
        <f t="shared" si="75"/>
        <v>42419.603703703702</v>
      </c>
      <c r="T1193" s="17">
        <f t="shared" si="76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2" t="s">
        <v>8336</v>
      </c>
      <c r="R1194" t="s">
        <v>8337</v>
      </c>
      <c r="S1194" s="17">
        <f t="shared" si="75"/>
        <v>42747.506689814814</v>
      </c>
      <c r="T1194" s="17">
        <f t="shared" si="76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2" t="s">
        <v>8336</v>
      </c>
      <c r="R1195" t="s">
        <v>8337</v>
      </c>
      <c r="S1195" s="17">
        <f t="shared" si="75"/>
        <v>42409.776076388895</v>
      </c>
      <c r="T1195" s="17">
        <f t="shared" si="76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2" t="s">
        <v>8336</v>
      </c>
      <c r="R1196" t="s">
        <v>8337</v>
      </c>
      <c r="S1196" s="17">
        <f t="shared" si="75"/>
        <v>42072.488182870366</v>
      </c>
      <c r="T1196" s="17">
        <f t="shared" si="76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2" t="s">
        <v>8336</v>
      </c>
      <c r="R1197" t="s">
        <v>8337</v>
      </c>
      <c r="S1197" s="17">
        <f t="shared" si="75"/>
        <v>42298.34783564815</v>
      </c>
      <c r="T1197" s="17">
        <f t="shared" si="76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2" t="s">
        <v>8336</v>
      </c>
      <c r="R1198" t="s">
        <v>8337</v>
      </c>
      <c r="S1198" s="17">
        <f t="shared" si="75"/>
        <v>42326.818738425922</v>
      </c>
      <c r="T1198" s="17">
        <f t="shared" si="76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2" t="s">
        <v>8336</v>
      </c>
      <c r="R1199" t="s">
        <v>8337</v>
      </c>
      <c r="S1199" s="17">
        <f t="shared" si="75"/>
        <v>42503.66474537037</v>
      </c>
      <c r="T1199" s="17">
        <f t="shared" si="76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2" t="s">
        <v>8336</v>
      </c>
      <c r="R1200" t="s">
        <v>8337</v>
      </c>
      <c r="S1200" s="17">
        <f t="shared" si="75"/>
        <v>42333.619050925925</v>
      </c>
      <c r="T1200" s="17">
        <f t="shared" si="76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2" t="s">
        <v>8336</v>
      </c>
      <c r="R1201" t="s">
        <v>8337</v>
      </c>
      <c r="S1201" s="17">
        <f t="shared" si="75"/>
        <v>42161.770833333328</v>
      </c>
      <c r="T1201" s="17">
        <f t="shared" si="76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2" t="s">
        <v>8336</v>
      </c>
      <c r="R1202" t="s">
        <v>8337</v>
      </c>
      <c r="S1202" s="17">
        <f t="shared" si="75"/>
        <v>42089.477500000001</v>
      </c>
      <c r="T1202" s="17">
        <f t="shared" si="76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2" t="s">
        <v>8336</v>
      </c>
      <c r="R1203" t="s">
        <v>8337</v>
      </c>
      <c r="S1203" s="17">
        <f t="shared" si="75"/>
        <v>42536.60701388889</v>
      </c>
      <c r="T1203" s="17">
        <f t="shared" si="76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2" t="s">
        <v>8336</v>
      </c>
      <c r="R1204" t="s">
        <v>8337</v>
      </c>
      <c r="S1204" s="17">
        <f t="shared" si="75"/>
        <v>42152.288819444439</v>
      </c>
      <c r="T1204" s="17">
        <f t="shared" si="76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2" t="s">
        <v>8336</v>
      </c>
      <c r="R1205" t="s">
        <v>8337</v>
      </c>
      <c r="S1205" s="17">
        <f t="shared" si="75"/>
        <v>42125.614895833336</v>
      </c>
      <c r="T1205" s="17">
        <f t="shared" si="76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2" t="s">
        <v>8336</v>
      </c>
      <c r="R1206" t="s">
        <v>8337</v>
      </c>
      <c r="S1206" s="17">
        <f t="shared" si="75"/>
        <v>42297.748067129629</v>
      </c>
      <c r="T1206" s="17">
        <f t="shared" si="76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2" t="s">
        <v>8336</v>
      </c>
      <c r="R1207" t="s">
        <v>8337</v>
      </c>
      <c r="S1207" s="17">
        <f t="shared" si="75"/>
        <v>42138.506377314814</v>
      </c>
      <c r="T1207" s="17">
        <f t="shared" si="76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2" t="s">
        <v>8336</v>
      </c>
      <c r="R1208" t="s">
        <v>8337</v>
      </c>
      <c r="S1208" s="17">
        <f t="shared" si="75"/>
        <v>42772.776076388895</v>
      </c>
      <c r="T1208" s="17">
        <f t="shared" si="76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2" t="s">
        <v>8336</v>
      </c>
      <c r="R1209" t="s">
        <v>8337</v>
      </c>
      <c r="S1209" s="17">
        <f t="shared" si="75"/>
        <v>42430.430243055554</v>
      </c>
      <c r="T1209" s="17">
        <f t="shared" si="76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2" t="s">
        <v>8336</v>
      </c>
      <c r="R1210" t="s">
        <v>8337</v>
      </c>
      <c r="S1210" s="17">
        <f t="shared" si="75"/>
        <v>42423.709074074075</v>
      </c>
      <c r="T1210" s="17">
        <f t="shared" si="76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2" t="s">
        <v>8336</v>
      </c>
      <c r="R1211" t="s">
        <v>8337</v>
      </c>
      <c r="S1211" s="17">
        <f t="shared" si="75"/>
        <v>42761.846122685187</v>
      </c>
      <c r="T1211" s="17">
        <f t="shared" si="76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2" t="s">
        <v>8336</v>
      </c>
      <c r="R1212" t="s">
        <v>8337</v>
      </c>
      <c r="S1212" s="17">
        <f t="shared" si="75"/>
        <v>42132.941805555558</v>
      </c>
      <c r="T1212" s="17">
        <f t="shared" si="76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2" t="s">
        <v>8336</v>
      </c>
      <c r="R1213" t="s">
        <v>8337</v>
      </c>
      <c r="S1213" s="17">
        <f t="shared" si="75"/>
        <v>42515.866446759261</v>
      </c>
      <c r="T1213" s="17">
        <f t="shared" si="76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2" t="s">
        <v>8336</v>
      </c>
      <c r="R1214" t="s">
        <v>8337</v>
      </c>
      <c r="S1214" s="17">
        <f t="shared" si="75"/>
        <v>42318.950173611112</v>
      </c>
      <c r="T1214" s="17">
        <f t="shared" si="76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2" t="s">
        <v>8336</v>
      </c>
      <c r="R1215" t="s">
        <v>8337</v>
      </c>
      <c r="S1215" s="17">
        <f t="shared" si="75"/>
        <v>42731.755787037036</v>
      </c>
      <c r="T1215" s="17">
        <f t="shared" si="76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2" t="s">
        <v>8336</v>
      </c>
      <c r="R1216" t="s">
        <v>8337</v>
      </c>
      <c r="S1216" s="17">
        <f t="shared" si="75"/>
        <v>42104.840335648143</v>
      </c>
      <c r="T1216" s="17">
        <f t="shared" si="76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2" t="s">
        <v>8336</v>
      </c>
      <c r="R1217" t="s">
        <v>8337</v>
      </c>
      <c r="S1217" s="17">
        <f t="shared" si="75"/>
        <v>41759.923101851848</v>
      </c>
      <c r="T1217" s="17">
        <f t="shared" si="76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91.88</v>
      </c>
      <c r="Q1218" s="12" t="s">
        <v>8336</v>
      </c>
      <c r="R1218" t="s">
        <v>8337</v>
      </c>
      <c r="S1218" s="17">
        <f t="shared" si="75"/>
        <v>42247.616400462968</v>
      </c>
      <c r="T1218" s="17">
        <f t="shared" si="76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ref="P1219:P1282" si="78">IFERROR(ROUND(E1219/L1219,2),0)</f>
        <v>148.57</v>
      </c>
      <c r="Q1219" s="12" t="s">
        <v>8336</v>
      </c>
      <c r="R1219" t="s">
        <v>8337</v>
      </c>
      <c r="S1219" s="17">
        <f t="shared" ref="S1219:S1282" si="79">(((J1219/60)/60)/24)+DATE(1970,1,1)</f>
        <v>42535.809490740736</v>
      </c>
      <c r="T1219" s="17">
        <f t="shared" ref="T1219:T1282" si="80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2" t="s">
        <v>8336</v>
      </c>
      <c r="R1220" t="s">
        <v>8337</v>
      </c>
      <c r="S1220" s="17">
        <f t="shared" si="79"/>
        <v>42278.662037037036</v>
      </c>
      <c r="T1220" s="17">
        <f t="shared" si="80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2" t="s">
        <v>8336</v>
      </c>
      <c r="R1221" t="s">
        <v>8337</v>
      </c>
      <c r="S1221" s="17">
        <f t="shared" si="79"/>
        <v>42633.461956018517</v>
      </c>
      <c r="T1221" s="17">
        <f t="shared" si="80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2" t="s">
        <v>8336</v>
      </c>
      <c r="R1222" t="s">
        <v>8337</v>
      </c>
      <c r="S1222" s="17">
        <f t="shared" si="79"/>
        <v>42211.628611111111</v>
      </c>
      <c r="T1222" s="17">
        <f t="shared" si="80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2" t="s">
        <v>8336</v>
      </c>
      <c r="R1223" t="s">
        <v>8337</v>
      </c>
      <c r="S1223" s="17">
        <f t="shared" si="79"/>
        <v>42680.47555555556</v>
      </c>
      <c r="T1223" s="17">
        <f t="shared" si="80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2" t="s">
        <v>8336</v>
      </c>
      <c r="R1224" t="s">
        <v>8337</v>
      </c>
      <c r="S1224" s="17">
        <f t="shared" si="79"/>
        <v>42430.720451388886</v>
      </c>
      <c r="T1224" s="17">
        <f t="shared" si="80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2" t="s">
        <v>8336</v>
      </c>
      <c r="R1225" t="s">
        <v>8337</v>
      </c>
      <c r="S1225" s="17">
        <f t="shared" si="79"/>
        <v>42654.177187499998</v>
      </c>
      <c r="T1225" s="17">
        <f t="shared" si="80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2" t="s">
        <v>8323</v>
      </c>
      <c r="R1226" t="s">
        <v>8338</v>
      </c>
      <c r="S1226" s="17">
        <f t="shared" si="79"/>
        <v>41736.549791666665</v>
      </c>
      <c r="T1226" s="17">
        <f t="shared" si="80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2" t="s">
        <v>8323</v>
      </c>
      <c r="R1227" t="s">
        <v>8338</v>
      </c>
      <c r="S1227" s="17">
        <f t="shared" si="79"/>
        <v>41509.905995370369</v>
      </c>
      <c r="T1227" s="17">
        <f t="shared" si="80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2" t="s">
        <v>8323</v>
      </c>
      <c r="R1228" t="s">
        <v>8338</v>
      </c>
      <c r="S1228" s="17">
        <f t="shared" si="79"/>
        <v>41715.874780092592</v>
      </c>
      <c r="T1228" s="17">
        <f t="shared" si="80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2" t="s">
        <v>8323</v>
      </c>
      <c r="R1229" t="s">
        <v>8338</v>
      </c>
      <c r="S1229" s="17">
        <f t="shared" si="79"/>
        <v>41827.919166666667</v>
      </c>
      <c r="T1229" s="17">
        <f t="shared" si="80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2" t="s">
        <v>8323</v>
      </c>
      <c r="R1230" t="s">
        <v>8338</v>
      </c>
      <c r="S1230" s="17">
        <f t="shared" si="79"/>
        <v>40754.729259259257</v>
      </c>
      <c r="T1230" s="17">
        <f t="shared" si="80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2" t="s">
        <v>8323</v>
      </c>
      <c r="R1231" t="s">
        <v>8338</v>
      </c>
      <c r="S1231" s="17">
        <f t="shared" si="79"/>
        <v>40985.459803240738</v>
      </c>
      <c r="T1231" s="17">
        <f t="shared" si="80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2" t="s">
        <v>8323</v>
      </c>
      <c r="R1232" t="s">
        <v>8338</v>
      </c>
      <c r="S1232" s="17">
        <f t="shared" si="79"/>
        <v>40568.972569444442</v>
      </c>
      <c r="T1232" s="17">
        <f t="shared" si="80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2" t="s">
        <v>8323</v>
      </c>
      <c r="R1233" t="s">
        <v>8338</v>
      </c>
      <c r="S1233" s="17">
        <f t="shared" si="79"/>
        <v>42193.941759259258</v>
      </c>
      <c r="T1233" s="17">
        <f t="shared" si="80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2" t="s">
        <v>8323</v>
      </c>
      <c r="R1234" t="s">
        <v>8338</v>
      </c>
      <c r="S1234" s="17">
        <f t="shared" si="79"/>
        <v>41506.848032407412</v>
      </c>
      <c r="T1234" s="17">
        <f t="shared" si="80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2" t="s">
        <v>8323</v>
      </c>
      <c r="R1235" t="s">
        <v>8338</v>
      </c>
      <c r="S1235" s="17">
        <f t="shared" si="79"/>
        <v>40939.948773148149</v>
      </c>
      <c r="T1235" s="17">
        <f t="shared" si="80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2" t="s">
        <v>8323</v>
      </c>
      <c r="R1236" t="s">
        <v>8338</v>
      </c>
      <c r="S1236" s="17">
        <f t="shared" si="79"/>
        <v>42007.788680555561</v>
      </c>
      <c r="T1236" s="17">
        <f t="shared" si="80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2" t="s">
        <v>8323</v>
      </c>
      <c r="R1237" t="s">
        <v>8338</v>
      </c>
      <c r="S1237" s="17">
        <f t="shared" si="79"/>
        <v>41583.135405092595</v>
      </c>
      <c r="T1237" s="17">
        <f t="shared" si="80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2" t="s">
        <v>8323</v>
      </c>
      <c r="R1238" t="s">
        <v>8338</v>
      </c>
      <c r="S1238" s="17">
        <f t="shared" si="79"/>
        <v>41110.680138888885</v>
      </c>
      <c r="T1238" s="17">
        <f t="shared" si="80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2" t="s">
        <v>8323</v>
      </c>
      <c r="R1239" t="s">
        <v>8338</v>
      </c>
      <c r="S1239" s="17">
        <f t="shared" si="79"/>
        <v>41125.283159722225</v>
      </c>
      <c r="T1239" s="17">
        <f t="shared" si="80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2" t="s">
        <v>8323</v>
      </c>
      <c r="R1240" t="s">
        <v>8338</v>
      </c>
      <c r="S1240" s="17">
        <f t="shared" si="79"/>
        <v>40731.61037037037</v>
      </c>
      <c r="T1240" s="17">
        <f t="shared" si="80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2" t="s">
        <v>8323</v>
      </c>
      <c r="R1241" t="s">
        <v>8338</v>
      </c>
      <c r="S1241" s="17">
        <f t="shared" si="79"/>
        <v>40883.962581018517</v>
      </c>
      <c r="T1241" s="17">
        <f t="shared" si="80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2" t="s">
        <v>8323</v>
      </c>
      <c r="R1242" t="s">
        <v>8338</v>
      </c>
      <c r="S1242" s="17">
        <f t="shared" si="79"/>
        <v>41409.040011574078</v>
      </c>
      <c r="T1242" s="17">
        <f t="shared" si="80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2" t="s">
        <v>8323</v>
      </c>
      <c r="R1243" t="s">
        <v>8338</v>
      </c>
      <c r="S1243" s="17">
        <f t="shared" si="79"/>
        <v>41923.837731481479</v>
      </c>
      <c r="T1243" s="17">
        <f t="shared" si="80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2" t="s">
        <v>8323</v>
      </c>
      <c r="R1244" t="s">
        <v>8338</v>
      </c>
      <c r="S1244" s="17">
        <f t="shared" si="79"/>
        <v>40782.165532407409</v>
      </c>
      <c r="T1244" s="17">
        <f t="shared" si="80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2" t="s">
        <v>8323</v>
      </c>
      <c r="R1245" t="s">
        <v>8338</v>
      </c>
      <c r="S1245" s="17">
        <f t="shared" si="79"/>
        <v>40671.879293981481</v>
      </c>
      <c r="T1245" s="17">
        <f t="shared" si="80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2" t="s">
        <v>8323</v>
      </c>
      <c r="R1246" t="s">
        <v>8324</v>
      </c>
      <c r="S1246" s="17">
        <f t="shared" si="79"/>
        <v>41355.825497685182</v>
      </c>
      <c r="T1246" s="17">
        <f t="shared" si="80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2" t="s">
        <v>8323</v>
      </c>
      <c r="R1247" t="s">
        <v>8324</v>
      </c>
      <c r="S1247" s="17">
        <f t="shared" si="79"/>
        <v>41774.599930555552</v>
      </c>
      <c r="T1247" s="17">
        <f t="shared" si="80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2" t="s">
        <v>8323</v>
      </c>
      <c r="R1248" t="s">
        <v>8324</v>
      </c>
      <c r="S1248" s="17">
        <f t="shared" si="79"/>
        <v>40838.043391203704</v>
      </c>
      <c r="T1248" s="17">
        <f t="shared" si="80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2" t="s">
        <v>8323</v>
      </c>
      <c r="R1249" t="s">
        <v>8324</v>
      </c>
      <c r="S1249" s="17">
        <f t="shared" si="79"/>
        <v>41370.292303240742</v>
      </c>
      <c r="T1249" s="17">
        <f t="shared" si="80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2" t="s">
        <v>8323</v>
      </c>
      <c r="R1250" t="s">
        <v>8324</v>
      </c>
      <c r="S1250" s="17">
        <f t="shared" si="79"/>
        <v>41767.656863425924</v>
      </c>
      <c r="T1250" s="17">
        <f t="shared" si="80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2" t="s">
        <v>8323</v>
      </c>
      <c r="R1251" t="s">
        <v>8324</v>
      </c>
      <c r="S1251" s="17">
        <f t="shared" si="79"/>
        <v>41067.74086805556</v>
      </c>
      <c r="T1251" s="17">
        <f t="shared" si="80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2" t="s">
        <v>8323</v>
      </c>
      <c r="R1252" t="s">
        <v>8324</v>
      </c>
      <c r="S1252" s="17">
        <f t="shared" si="79"/>
        <v>41843.64271990741</v>
      </c>
      <c r="T1252" s="17">
        <f t="shared" si="80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2" t="s">
        <v>8323</v>
      </c>
      <c r="R1253" t="s">
        <v>8324</v>
      </c>
      <c r="S1253" s="17">
        <f t="shared" si="79"/>
        <v>40751.814432870371</v>
      </c>
      <c r="T1253" s="17">
        <f t="shared" si="80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2" t="s">
        <v>8323</v>
      </c>
      <c r="R1254" t="s">
        <v>8324</v>
      </c>
      <c r="S1254" s="17">
        <f t="shared" si="79"/>
        <v>41543.988067129627</v>
      </c>
      <c r="T1254" s="17">
        <f t="shared" si="80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2" t="s">
        <v>8323</v>
      </c>
      <c r="R1255" t="s">
        <v>8324</v>
      </c>
      <c r="S1255" s="17">
        <f t="shared" si="79"/>
        <v>41855.783645833333</v>
      </c>
      <c r="T1255" s="17">
        <f t="shared" si="80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2" t="s">
        <v>8323</v>
      </c>
      <c r="R1256" t="s">
        <v>8324</v>
      </c>
      <c r="S1256" s="17">
        <f t="shared" si="79"/>
        <v>40487.621365740742</v>
      </c>
      <c r="T1256" s="17">
        <f t="shared" si="80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2" t="s">
        <v>8323</v>
      </c>
      <c r="R1257" t="s">
        <v>8324</v>
      </c>
      <c r="S1257" s="17">
        <f t="shared" si="79"/>
        <v>41579.845509259263</v>
      </c>
      <c r="T1257" s="17">
        <f t="shared" si="80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2" t="s">
        <v>8323</v>
      </c>
      <c r="R1258" t="s">
        <v>8324</v>
      </c>
      <c r="S1258" s="17">
        <f t="shared" si="79"/>
        <v>40921.919340277782</v>
      </c>
      <c r="T1258" s="17">
        <f t="shared" si="80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2" t="s">
        <v>8323</v>
      </c>
      <c r="R1259" t="s">
        <v>8324</v>
      </c>
      <c r="S1259" s="17">
        <f t="shared" si="79"/>
        <v>40587.085532407407</v>
      </c>
      <c r="T1259" s="17">
        <f t="shared" si="80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2" t="s">
        <v>8323</v>
      </c>
      <c r="R1260" t="s">
        <v>8324</v>
      </c>
      <c r="S1260" s="17">
        <f t="shared" si="79"/>
        <v>41487.611250000002</v>
      </c>
      <c r="T1260" s="17">
        <f t="shared" si="80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2" t="s">
        <v>8323</v>
      </c>
      <c r="R1261" t="s">
        <v>8324</v>
      </c>
      <c r="S1261" s="17">
        <f t="shared" si="79"/>
        <v>41766.970648148148</v>
      </c>
      <c r="T1261" s="17">
        <f t="shared" si="80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2" t="s">
        <v>8323</v>
      </c>
      <c r="R1262" t="s">
        <v>8324</v>
      </c>
      <c r="S1262" s="17">
        <f t="shared" si="79"/>
        <v>41666.842824074076</v>
      </c>
      <c r="T1262" s="17">
        <f t="shared" si="80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2" t="s">
        <v>8323</v>
      </c>
      <c r="R1263" t="s">
        <v>8324</v>
      </c>
      <c r="S1263" s="17">
        <f t="shared" si="79"/>
        <v>41638.342905092592</v>
      </c>
      <c r="T1263" s="17">
        <f t="shared" si="80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2" t="s">
        <v>8323</v>
      </c>
      <c r="R1264" t="s">
        <v>8324</v>
      </c>
      <c r="S1264" s="17">
        <f t="shared" si="79"/>
        <v>41656.762638888889</v>
      </c>
      <c r="T1264" s="17">
        <f t="shared" si="80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2" t="s">
        <v>8323</v>
      </c>
      <c r="R1265" t="s">
        <v>8324</v>
      </c>
      <c r="S1265" s="17">
        <f t="shared" si="79"/>
        <v>41692.084143518521</v>
      </c>
      <c r="T1265" s="17">
        <f t="shared" si="80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2" t="s">
        <v>8323</v>
      </c>
      <c r="R1266" t="s">
        <v>8324</v>
      </c>
      <c r="S1266" s="17">
        <f t="shared" si="79"/>
        <v>41547.662997685184</v>
      </c>
      <c r="T1266" s="17">
        <f t="shared" si="80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2" t="s">
        <v>8323</v>
      </c>
      <c r="R1267" t="s">
        <v>8324</v>
      </c>
      <c r="S1267" s="17">
        <f t="shared" si="79"/>
        <v>40465.655266203699</v>
      </c>
      <c r="T1267" s="17">
        <f t="shared" si="80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2" t="s">
        <v>8323</v>
      </c>
      <c r="R1268" t="s">
        <v>8324</v>
      </c>
      <c r="S1268" s="17">
        <f t="shared" si="79"/>
        <v>41620.87667824074</v>
      </c>
      <c r="T1268" s="17">
        <f t="shared" si="80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2" t="s">
        <v>8323</v>
      </c>
      <c r="R1269" t="s">
        <v>8324</v>
      </c>
      <c r="S1269" s="17">
        <f t="shared" si="79"/>
        <v>41449.585162037038</v>
      </c>
      <c r="T1269" s="17">
        <f t="shared" si="80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2" t="s">
        <v>8323</v>
      </c>
      <c r="R1270" t="s">
        <v>8324</v>
      </c>
      <c r="S1270" s="17">
        <f t="shared" si="79"/>
        <v>41507.845451388886</v>
      </c>
      <c r="T1270" s="17">
        <f t="shared" si="80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2" t="s">
        <v>8323</v>
      </c>
      <c r="R1271" t="s">
        <v>8324</v>
      </c>
      <c r="S1271" s="17">
        <f t="shared" si="79"/>
        <v>42445.823055555549</v>
      </c>
      <c r="T1271" s="17">
        <f t="shared" si="80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2" t="s">
        <v>8323</v>
      </c>
      <c r="R1272" t="s">
        <v>8324</v>
      </c>
      <c r="S1272" s="17">
        <f t="shared" si="79"/>
        <v>40933.856967592597</v>
      </c>
      <c r="T1272" s="17">
        <f t="shared" si="80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2" t="s">
        <v>8323</v>
      </c>
      <c r="R1273" t="s">
        <v>8324</v>
      </c>
      <c r="S1273" s="17">
        <f t="shared" si="79"/>
        <v>41561.683553240742</v>
      </c>
      <c r="T1273" s="17">
        <f t="shared" si="80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2" t="s">
        <v>8323</v>
      </c>
      <c r="R1274" t="s">
        <v>8324</v>
      </c>
      <c r="S1274" s="17">
        <f t="shared" si="79"/>
        <v>40274.745127314818</v>
      </c>
      <c r="T1274" s="17">
        <f t="shared" si="80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2" t="s">
        <v>8323</v>
      </c>
      <c r="R1275" t="s">
        <v>8324</v>
      </c>
      <c r="S1275" s="17">
        <f t="shared" si="79"/>
        <v>41852.730219907404</v>
      </c>
      <c r="T1275" s="17">
        <f t="shared" si="80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2" t="s">
        <v>8323</v>
      </c>
      <c r="R1276" t="s">
        <v>8324</v>
      </c>
      <c r="S1276" s="17">
        <f t="shared" si="79"/>
        <v>41116.690104166664</v>
      </c>
      <c r="T1276" s="17">
        <f t="shared" si="80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2" t="s">
        <v>8323</v>
      </c>
      <c r="R1277" t="s">
        <v>8324</v>
      </c>
      <c r="S1277" s="17">
        <f t="shared" si="79"/>
        <v>41458.867905092593</v>
      </c>
      <c r="T1277" s="17">
        <f t="shared" si="80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2" t="s">
        <v>8323</v>
      </c>
      <c r="R1278" t="s">
        <v>8324</v>
      </c>
      <c r="S1278" s="17">
        <f t="shared" si="79"/>
        <v>40007.704247685186</v>
      </c>
      <c r="T1278" s="17">
        <f t="shared" si="80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2" t="s">
        <v>8323</v>
      </c>
      <c r="R1279" t="s">
        <v>8324</v>
      </c>
      <c r="S1279" s="17">
        <f t="shared" si="79"/>
        <v>41121.561886574076</v>
      </c>
      <c r="T1279" s="17">
        <f t="shared" si="80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2" t="s">
        <v>8323</v>
      </c>
      <c r="R1280" t="s">
        <v>8324</v>
      </c>
      <c r="S1280" s="17">
        <f t="shared" si="79"/>
        <v>41786.555162037039</v>
      </c>
      <c r="T1280" s="17">
        <f t="shared" si="80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2" t="s">
        <v>8323</v>
      </c>
      <c r="R1281" t="s">
        <v>8324</v>
      </c>
      <c r="S1281" s="17">
        <f t="shared" si="79"/>
        <v>41682.099189814813</v>
      </c>
      <c r="T1281" s="17">
        <f t="shared" si="80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s="12" t="s">
        <v>8323</v>
      </c>
      <c r="R1282" t="s">
        <v>8324</v>
      </c>
      <c r="S1282" s="17">
        <f t="shared" si="79"/>
        <v>40513.757569444446</v>
      </c>
      <c r="T1282" s="17">
        <f t="shared" si="80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ref="P1283:P1346" si="82">IFERROR(ROUND(E1283/L1283,2),0)</f>
        <v>104.73</v>
      </c>
      <c r="Q1283" s="12" t="s">
        <v>8323</v>
      </c>
      <c r="R1283" t="s">
        <v>8324</v>
      </c>
      <c r="S1283" s="17">
        <f t="shared" ref="S1283:S1346" si="83">(((J1283/60)/60)/24)+DATE(1970,1,1)</f>
        <v>41463.743472222224</v>
      </c>
      <c r="T1283" s="17">
        <f t="shared" ref="T1283:T1346" si="84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2" t="s">
        <v>8323</v>
      </c>
      <c r="R1284" t="s">
        <v>8324</v>
      </c>
      <c r="S1284" s="17">
        <f t="shared" si="83"/>
        <v>41586.475173611114</v>
      </c>
      <c r="T1284" s="17">
        <f t="shared" si="84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2" t="s">
        <v>8323</v>
      </c>
      <c r="R1285" t="s">
        <v>8324</v>
      </c>
      <c r="S1285" s="17">
        <f t="shared" si="83"/>
        <v>41320.717465277776</v>
      </c>
      <c r="T1285" s="17">
        <f t="shared" si="84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2" t="s">
        <v>8315</v>
      </c>
      <c r="R1286" t="s">
        <v>8316</v>
      </c>
      <c r="S1286" s="17">
        <f t="shared" si="83"/>
        <v>42712.23474537037</v>
      </c>
      <c r="T1286" s="17">
        <f t="shared" si="84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2" t="s">
        <v>8315</v>
      </c>
      <c r="R1287" t="s">
        <v>8316</v>
      </c>
      <c r="S1287" s="17">
        <f t="shared" si="83"/>
        <v>42160.583043981482</v>
      </c>
      <c r="T1287" s="17">
        <f t="shared" si="84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2" t="s">
        <v>8315</v>
      </c>
      <c r="R1288" t="s">
        <v>8316</v>
      </c>
      <c r="S1288" s="17">
        <f t="shared" si="83"/>
        <v>42039.384571759263</v>
      </c>
      <c r="T1288" s="17">
        <f t="shared" si="84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2" t="s">
        <v>8315</v>
      </c>
      <c r="R1289" t="s">
        <v>8316</v>
      </c>
      <c r="S1289" s="17">
        <f t="shared" si="83"/>
        <v>42107.621018518519</v>
      </c>
      <c r="T1289" s="17">
        <f t="shared" si="84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2" t="s">
        <v>8315</v>
      </c>
      <c r="R1290" t="s">
        <v>8316</v>
      </c>
      <c r="S1290" s="17">
        <f t="shared" si="83"/>
        <v>42561.154664351852</v>
      </c>
      <c r="T1290" s="17">
        <f t="shared" si="84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2" t="s">
        <v>8315</v>
      </c>
      <c r="R1291" t="s">
        <v>8316</v>
      </c>
      <c r="S1291" s="17">
        <f t="shared" si="83"/>
        <v>42709.134780092587</v>
      </c>
      <c r="T1291" s="17">
        <f t="shared" si="84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2" t="s">
        <v>8315</v>
      </c>
      <c r="R1292" t="s">
        <v>8316</v>
      </c>
      <c r="S1292" s="17">
        <f t="shared" si="83"/>
        <v>42086.614942129629</v>
      </c>
      <c r="T1292" s="17">
        <f t="shared" si="84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2" t="s">
        <v>8315</v>
      </c>
      <c r="R1293" t="s">
        <v>8316</v>
      </c>
      <c r="S1293" s="17">
        <f t="shared" si="83"/>
        <v>42064.652673611112</v>
      </c>
      <c r="T1293" s="17">
        <f t="shared" si="84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2" t="s">
        <v>8315</v>
      </c>
      <c r="R1294" t="s">
        <v>8316</v>
      </c>
      <c r="S1294" s="17">
        <f t="shared" si="83"/>
        <v>42256.764212962968</v>
      </c>
      <c r="T1294" s="17">
        <f t="shared" si="84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2" t="s">
        <v>8315</v>
      </c>
      <c r="R1295" t="s">
        <v>8316</v>
      </c>
      <c r="S1295" s="17">
        <f t="shared" si="83"/>
        <v>42292.701053240744</v>
      </c>
      <c r="T1295" s="17">
        <f t="shared" si="84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2" t="s">
        <v>8315</v>
      </c>
      <c r="R1296" t="s">
        <v>8316</v>
      </c>
      <c r="S1296" s="17">
        <f t="shared" si="83"/>
        <v>42278.453668981485</v>
      </c>
      <c r="T1296" s="17">
        <f t="shared" si="84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2" t="s">
        <v>8315</v>
      </c>
      <c r="R1297" t="s">
        <v>8316</v>
      </c>
      <c r="S1297" s="17">
        <f t="shared" si="83"/>
        <v>42184.572881944448</v>
      </c>
      <c r="T1297" s="17">
        <f t="shared" si="84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2" t="s">
        <v>8315</v>
      </c>
      <c r="R1298" t="s">
        <v>8316</v>
      </c>
      <c r="S1298" s="17">
        <f t="shared" si="83"/>
        <v>42423.050613425927</v>
      </c>
      <c r="T1298" s="17">
        <f t="shared" si="84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2" t="s">
        <v>8315</v>
      </c>
      <c r="R1299" t="s">
        <v>8316</v>
      </c>
      <c r="S1299" s="17">
        <f t="shared" si="83"/>
        <v>42461.747199074074</v>
      </c>
      <c r="T1299" s="17">
        <f t="shared" si="84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2" t="s">
        <v>8315</v>
      </c>
      <c r="R1300" t="s">
        <v>8316</v>
      </c>
      <c r="S1300" s="17">
        <f t="shared" si="83"/>
        <v>42458.680925925932</v>
      </c>
      <c r="T1300" s="17">
        <f t="shared" si="84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2" t="s">
        <v>8315</v>
      </c>
      <c r="R1301" t="s">
        <v>8316</v>
      </c>
      <c r="S1301" s="17">
        <f t="shared" si="83"/>
        <v>42169.814340277779</v>
      </c>
      <c r="T1301" s="17">
        <f t="shared" si="84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2" t="s">
        <v>8315</v>
      </c>
      <c r="R1302" t="s">
        <v>8316</v>
      </c>
      <c r="S1302" s="17">
        <f t="shared" si="83"/>
        <v>42483.675208333334</v>
      </c>
      <c r="T1302" s="17">
        <f t="shared" si="84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2" t="s">
        <v>8315</v>
      </c>
      <c r="R1303" t="s">
        <v>8316</v>
      </c>
      <c r="S1303" s="17">
        <f t="shared" si="83"/>
        <v>42195.749745370369</v>
      </c>
      <c r="T1303" s="17">
        <f t="shared" si="84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2" t="s">
        <v>8315</v>
      </c>
      <c r="R1304" t="s">
        <v>8316</v>
      </c>
      <c r="S1304" s="17">
        <f t="shared" si="83"/>
        <v>42675.057997685188</v>
      </c>
      <c r="T1304" s="17">
        <f t="shared" si="84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2" t="s">
        <v>8315</v>
      </c>
      <c r="R1305" t="s">
        <v>8316</v>
      </c>
      <c r="S1305" s="17">
        <f t="shared" si="83"/>
        <v>42566.441203703704</v>
      </c>
      <c r="T1305" s="17">
        <f t="shared" si="84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2" t="s">
        <v>8317</v>
      </c>
      <c r="R1306" t="s">
        <v>8319</v>
      </c>
      <c r="S1306" s="17">
        <f t="shared" si="83"/>
        <v>42747.194502314815</v>
      </c>
      <c r="T1306" s="17">
        <f t="shared" si="84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2" t="s">
        <v>8317</v>
      </c>
      <c r="R1307" t="s">
        <v>8319</v>
      </c>
      <c r="S1307" s="17">
        <f t="shared" si="83"/>
        <v>42543.665601851855</v>
      </c>
      <c r="T1307" s="17">
        <f t="shared" si="84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2" t="s">
        <v>8317</v>
      </c>
      <c r="R1308" t="s">
        <v>8319</v>
      </c>
      <c r="S1308" s="17">
        <f t="shared" si="83"/>
        <v>41947.457569444443</v>
      </c>
      <c r="T1308" s="17">
        <f t="shared" si="84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2" t="s">
        <v>8317</v>
      </c>
      <c r="R1309" t="s">
        <v>8319</v>
      </c>
      <c r="S1309" s="17">
        <f t="shared" si="83"/>
        <v>42387.503229166665</v>
      </c>
      <c r="T1309" s="17">
        <f t="shared" si="84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2" t="s">
        <v>8317</v>
      </c>
      <c r="R1310" t="s">
        <v>8319</v>
      </c>
      <c r="S1310" s="17">
        <f t="shared" si="83"/>
        <v>42611.613564814819</v>
      </c>
      <c r="T1310" s="17">
        <f t="shared" si="84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2" t="s">
        <v>8317</v>
      </c>
      <c r="R1311" t="s">
        <v>8319</v>
      </c>
      <c r="S1311" s="17">
        <f t="shared" si="83"/>
        <v>42257.882731481484</v>
      </c>
      <c r="T1311" s="17">
        <f t="shared" si="84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2" t="s">
        <v>8317</v>
      </c>
      <c r="R1312" t="s">
        <v>8319</v>
      </c>
      <c r="S1312" s="17">
        <f t="shared" si="83"/>
        <v>42556.667245370365</v>
      </c>
      <c r="T1312" s="17">
        <f t="shared" si="84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2" t="s">
        <v>8317</v>
      </c>
      <c r="R1313" t="s">
        <v>8319</v>
      </c>
      <c r="S1313" s="17">
        <f t="shared" si="83"/>
        <v>42669.802303240736</v>
      </c>
      <c r="T1313" s="17">
        <f t="shared" si="84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2" t="s">
        <v>8317</v>
      </c>
      <c r="R1314" t="s">
        <v>8319</v>
      </c>
      <c r="S1314" s="17">
        <f t="shared" si="83"/>
        <v>42082.702800925923</v>
      </c>
      <c r="T1314" s="17">
        <f t="shared" si="84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2" t="s">
        <v>8317</v>
      </c>
      <c r="R1315" t="s">
        <v>8319</v>
      </c>
      <c r="S1315" s="17">
        <f t="shared" si="83"/>
        <v>42402.709652777776</v>
      </c>
      <c r="T1315" s="17">
        <f t="shared" si="84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2" t="s">
        <v>8317</v>
      </c>
      <c r="R1316" t="s">
        <v>8319</v>
      </c>
      <c r="S1316" s="17">
        <f t="shared" si="83"/>
        <v>42604.669675925921</v>
      </c>
      <c r="T1316" s="17">
        <f t="shared" si="84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2" t="s">
        <v>8317</v>
      </c>
      <c r="R1317" t="s">
        <v>8319</v>
      </c>
      <c r="S1317" s="17">
        <f t="shared" si="83"/>
        <v>42278.498240740737</v>
      </c>
      <c r="T1317" s="17">
        <f t="shared" si="84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2" t="s">
        <v>8317</v>
      </c>
      <c r="R1318" t="s">
        <v>8319</v>
      </c>
      <c r="S1318" s="17">
        <f t="shared" si="83"/>
        <v>42393.961909722217</v>
      </c>
      <c r="T1318" s="17">
        <f t="shared" si="84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2" t="s">
        <v>8317</v>
      </c>
      <c r="R1319" t="s">
        <v>8319</v>
      </c>
      <c r="S1319" s="17">
        <f t="shared" si="83"/>
        <v>42520.235486111109</v>
      </c>
      <c r="T1319" s="17">
        <f t="shared" si="84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2" t="s">
        <v>8317</v>
      </c>
      <c r="R1320" t="s">
        <v>8319</v>
      </c>
      <c r="S1320" s="17">
        <f t="shared" si="83"/>
        <v>41985.043657407412</v>
      </c>
      <c r="T1320" s="17">
        <f t="shared" si="84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2" t="s">
        <v>8317</v>
      </c>
      <c r="R1321" t="s">
        <v>8319</v>
      </c>
      <c r="S1321" s="17">
        <f t="shared" si="83"/>
        <v>41816.812094907407</v>
      </c>
      <c r="T1321" s="17">
        <f t="shared" si="84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2" t="s">
        <v>8317</v>
      </c>
      <c r="R1322" t="s">
        <v>8319</v>
      </c>
      <c r="S1322" s="17">
        <f t="shared" si="83"/>
        <v>42705.690347222218</v>
      </c>
      <c r="T1322" s="17">
        <f t="shared" si="84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2" t="s">
        <v>8317</v>
      </c>
      <c r="R1323" t="s">
        <v>8319</v>
      </c>
      <c r="S1323" s="17">
        <f t="shared" si="83"/>
        <v>42697.74927083333</v>
      </c>
      <c r="T1323" s="17">
        <f t="shared" si="84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2" t="s">
        <v>8317</v>
      </c>
      <c r="R1324" t="s">
        <v>8319</v>
      </c>
      <c r="S1324" s="17">
        <f t="shared" si="83"/>
        <v>42115.656539351854</v>
      </c>
      <c r="T1324" s="17">
        <f t="shared" si="84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2" t="s">
        <v>8317</v>
      </c>
      <c r="R1325" t="s">
        <v>8319</v>
      </c>
      <c r="S1325" s="17">
        <f t="shared" si="83"/>
        <v>42451.698449074072</v>
      </c>
      <c r="T1325" s="17">
        <f t="shared" si="84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2" t="s">
        <v>8317</v>
      </c>
      <c r="R1326" t="s">
        <v>8319</v>
      </c>
      <c r="S1326" s="17">
        <f t="shared" si="83"/>
        <v>42626.633703703701</v>
      </c>
      <c r="T1326" s="17">
        <f t="shared" si="84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2" t="s">
        <v>8317</v>
      </c>
      <c r="R1327" t="s">
        <v>8319</v>
      </c>
      <c r="S1327" s="17">
        <f t="shared" si="83"/>
        <v>42704.086053240739</v>
      </c>
      <c r="T1327" s="17">
        <f t="shared" si="84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2" t="s">
        <v>8317</v>
      </c>
      <c r="R1328" t="s">
        <v>8319</v>
      </c>
      <c r="S1328" s="17">
        <f t="shared" si="83"/>
        <v>41974.791990740734</v>
      </c>
      <c r="T1328" s="17">
        <f t="shared" si="84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2" t="s">
        <v>8317</v>
      </c>
      <c r="R1329" t="s">
        <v>8319</v>
      </c>
      <c r="S1329" s="17">
        <f t="shared" si="83"/>
        <v>42123.678645833337</v>
      </c>
      <c r="T1329" s="17">
        <f t="shared" si="84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2" t="s">
        <v>8317</v>
      </c>
      <c r="R1330" t="s">
        <v>8319</v>
      </c>
      <c r="S1330" s="17">
        <f t="shared" si="83"/>
        <v>42612.642754629633</v>
      </c>
      <c r="T1330" s="17">
        <f t="shared" si="84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2" t="s">
        <v>8317</v>
      </c>
      <c r="R1331" t="s">
        <v>8319</v>
      </c>
      <c r="S1331" s="17">
        <f t="shared" si="83"/>
        <v>41935.221585648149</v>
      </c>
      <c r="T1331" s="17">
        <f t="shared" si="84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2" t="s">
        <v>8317</v>
      </c>
      <c r="R1332" t="s">
        <v>8319</v>
      </c>
      <c r="S1332" s="17">
        <f t="shared" si="83"/>
        <v>42522.276724537034</v>
      </c>
      <c r="T1332" s="17">
        <f t="shared" si="84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2" t="s">
        <v>8317</v>
      </c>
      <c r="R1333" t="s">
        <v>8319</v>
      </c>
      <c r="S1333" s="17">
        <f t="shared" si="83"/>
        <v>42569.50409722222</v>
      </c>
      <c r="T1333" s="17">
        <f t="shared" si="84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2" t="s">
        <v>8317</v>
      </c>
      <c r="R1334" t="s">
        <v>8319</v>
      </c>
      <c r="S1334" s="17">
        <f t="shared" si="83"/>
        <v>42732.060277777782</v>
      </c>
      <c r="T1334" s="17">
        <f t="shared" si="84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2" t="s">
        <v>8317</v>
      </c>
      <c r="R1335" t="s">
        <v>8319</v>
      </c>
      <c r="S1335" s="17">
        <f t="shared" si="83"/>
        <v>41806.106770833336</v>
      </c>
      <c r="T1335" s="17">
        <f t="shared" si="84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2" t="s">
        <v>8317</v>
      </c>
      <c r="R1336" t="s">
        <v>8319</v>
      </c>
      <c r="S1336" s="17">
        <f t="shared" si="83"/>
        <v>42410.774155092593</v>
      </c>
      <c r="T1336" s="17">
        <f t="shared" si="84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2" t="s">
        <v>8317</v>
      </c>
      <c r="R1337" t="s">
        <v>8319</v>
      </c>
      <c r="S1337" s="17">
        <f t="shared" si="83"/>
        <v>42313.936365740738</v>
      </c>
      <c r="T1337" s="17">
        <f t="shared" si="84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2" t="s">
        <v>8317</v>
      </c>
      <c r="R1338" t="s">
        <v>8319</v>
      </c>
      <c r="S1338" s="17">
        <f t="shared" si="83"/>
        <v>41955.863750000004</v>
      </c>
      <c r="T1338" s="17">
        <f t="shared" si="84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2" t="s">
        <v>8317</v>
      </c>
      <c r="R1339" t="s">
        <v>8319</v>
      </c>
      <c r="S1339" s="17">
        <f t="shared" si="83"/>
        <v>42767.577303240745</v>
      </c>
      <c r="T1339" s="17">
        <f t="shared" si="84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2" t="s">
        <v>8317</v>
      </c>
      <c r="R1340" t="s">
        <v>8319</v>
      </c>
      <c r="S1340" s="17">
        <f t="shared" si="83"/>
        <v>42188.803622685184</v>
      </c>
      <c r="T1340" s="17">
        <f t="shared" si="84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2" t="s">
        <v>8317</v>
      </c>
      <c r="R1341" t="s">
        <v>8319</v>
      </c>
      <c r="S1341" s="17">
        <f t="shared" si="83"/>
        <v>41936.647164351853</v>
      </c>
      <c r="T1341" s="17">
        <f t="shared" si="84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2" t="s">
        <v>8317</v>
      </c>
      <c r="R1342" t="s">
        <v>8319</v>
      </c>
      <c r="S1342" s="17">
        <f t="shared" si="83"/>
        <v>41836.595520833333</v>
      </c>
      <c r="T1342" s="17">
        <f t="shared" si="84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2" t="s">
        <v>8317</v>
      </c>
      <c r="R1343" t="s">
        <v>8319</v>
      </c>
      <c r="S1343" s="17">
        <f t="shared" si="83"/>
        <v>42612.624039351853</v>
      </c>
      <c r="T1343" s="17">
        <f t="shared" si="84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2" t="s">
        <v>8317</v>
      </c>
      <c r="R1344" t="s">
        <v>8319</v>
      </c>
      <c r="S1344" s="17">
        <f t="shared" si="83"/>
        <v>42172.816423611104</v>
      </c>
      <c r="T1344" s="17">
        <f t="shared" si="84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2" t="s">
        <v>8317</v>
      </c>
      <c r="R1345" t="s">
        <v>8319</v>
      </c>
      <c r="S1345" s="17">
        <f t="shared" si="83"/>
        <v>42542.526423611111</v>
      </c>
      <c r="T1345" s="17">
        <f t="shared" si="84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40.76</v>
      </c>
      <c r="Q1346" s="12" t="s">
        <v>8320</v>
      </c>
      <c r="R1346" t="s">
        <v>8321</v>
      </c>
      <c r="S1346" s="17">
        <f t="shared" si="83"/>
        <v>42522.789803240739</v>
      </c>
      <c r="T1346" s="17">
        <f t="shared" si="84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ref="P1347:P1410" si="86">IFERROR(ROUND(E1347/L1347,2),0)</f>
        <v>53.57</v>
      </c>
      <c r="Q1347" s="12" t="s">
        <v>8320</v>
      </c>
      <c r="R1347" t="s">
        <v>8321</v>
      </c>
      <c r="S1347" s="17">
        <f t="shared" ref="S1347:S1410" si="87">(((J1347/60)/60)/24)+DATE(1970,1,1)</f>
        <v>41799.814340277779</v>
      </c>
      <c r="T1347" s="17">
        <f t="shared" ref="T1347:T1410" si="88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2" t="s">
        <v>8320</v>
      </c>
      <c r="R1348" t="s">
        <v>8321</v>
      </c>
      <c r="S1348" s="17">
        <f t="shared" si="87"/>
        <v>41422.075821759259</v>
      </c>
      <c r="T1348" s="17">
        <f t="shared" si="88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2" t="s">
        <v>8320</v>
      </c>
      <c r="R1349" t="s">
        <v>8321</v>
      </c>
      <c r="S1349" s="17">
        <f t="shared" si="87"/>
        <v>42040.638020833328</v>
      </c>
      <c r="T1349" s="17">
        <f t="shared" si="88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2" t="s">
        <v>8320</v>
      </c>
      <c r="R1350" t="s">
        <v>8321</v>
      </c>
      <c r="S1350" s="17">
        <f t="shared" si="87"/>
        <v>41963.506168981476</v>
      </c>
      <c r="T1350" s="17">
        <f t="shared" si="88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2" t="s">
        <v>8320</v>
      </c>
      <c r="R1351" t="s">
        <v>8321</v>
      </c>
      <c r="S1351" s="17">
        <f t="shared" si="87"/>
        <v>42317.33258101852</v>
      </c>
      <c r="T1351" s="17">
        <f t="shared" si="88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2" t="s">
        <v>8320</v>
      </c>
      <c r="R1352" t="s">
        <v>8321</v>
      </c>
      <c r="S1352" s="17">
        <f t="shared" si="87"/>
        <v>42334.013124999998</v>
      </c>
      <c r="T1352" s="17">
        <f t="shared" si="88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2" t="s">
        <v>8320</v>
      </c>
      <c r="R1353" t="s">
        <v>8321</v>
      </c>
      <c r="S1353" s="17">
        <f t="shared" si="87"/>
        <v>42382.74009259259</v>
      </c>
      <c r="T1353" s="17">
        <f t="shared" si="88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2" t="s">
        <v>8320</v>
      </c>
      <c r="R1354" t="s">
        <v>8321</v>
      </c>
      <c r="S1354" s="17">
        <f t="shared" si="87"/>
        <v>42200.578310185185</v>
      </c>
      <c r="T1354" s="17">
        <f t="shared" si="88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2" t="s">
        <v>8320</v>
      </c>
      <c r="R1355" t="s">
        <v>8321</v>
      </c>
      <c r="S1355" s="17">
        <f t="shared" si="87"/>
        <v>41309.11791666667</v>
      </c>
      <c r="T1355" s="17">
        <f t="shared" si="88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2" t="s">
        <v>8320</v>
      </c>
      <c r="R1356" t="s">
        <v>8321</v>
      </c>
      <c r="S1356" s="17">
        <f t="shared" si="87"/>
        <v>42502.807627314818</v>
      </c>
      <c r="T1356" s="17">
        <f t="shared" si="88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2" t="s">
        <v>8320</v>
      </c>
      <c r="R1357" t="s">
        <v>8321</v>
      </c>
      <c r="S1357" s="17">
        <f t="shared" si="87"/>
        <v>41213.254687499997</v>
      </c>
      <c r="T1357" s="17">
        <f t="shared" si="88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2" t="s">
        <v>8320</v>
      </c>
      <c r="R1358" t="s">
        <v>8321</v>
      </c>
      <c r="S1358" s="17">
        <f t="shared" si="87"/>
        <v>41430.038888888892</v>
      </c>
      <c r="T1358" s="17">
        <f t="shared" si="88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2" t="s">
        <v>8320</v>
      </c>
      <c r="R1359" t="s">
        <v>8321</v>
      </c>
      <c r="S1359" s="17">
        <f t="shared" si="87"/>
        <v>41304.962233796294</v>
      </c>
      <c r="T1359" s="17">
        <f t="shared" si="88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2" t="s">
        <v>8320</v>
      </c>
      <c r="R1360" t="s">
        <v>8321</v>
      </c>
      <c r="S1360" s="17">
        <f t="shared" si="87"/>
        <v>40689.570868055554</v>
      </c>
      <c r="T1360" s="17">
        <f t="shared" si="88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2" t="s">
        <v>8320</v>
      </c>
      <c r="R1361" t="s">
        <v>8321</v>
      </c>
      <c r="S1361" s="17">
        <f t="shared" si="87"/>
        <v>40668.814699074072</v>
      </c>
      <c r="T1361" s="17">
        <f t="shared" si="88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2" t="s">
        <v>8320</v>
      </c>
      <c r="R1362" t="s">
        <v>8321</v>
      </c>
      <c r="S1362" s="17">
        <f t="shared" si="87"/>
        <v>41095.900694444441</v>
      </c>
      <c r="T1362" s="17">
        <f t="shared" si="88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2" t="s">
        <v>8320</v>
      </c>
      <c r="R1363" t="s">
        <v>8321</v>
      </c>
      <c r="S1363" s="17">
        <f t="shared" si="87"/>
        <v>41781.717268518521</v>
      </c>
      <c r="T1363" s="17">
        <f t="shared" si="88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2" t="s">
        <v>8320</v>
      </c>
      <c r="R1364" t="s">
        <v>8321</v>
      </c>
      <c r="S1364" s="17">
        <f t="shared" si="87"/>
        <v>41464.934386574074</v>
      </c>
      <c r="T1364" s="17">
        <f t="shared" si="88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2" t="s">
        <v>8320</v>
      </c>
      <c r="R1365" t="s">
        <v>8321</v>
      </c>
      <c r="S1365" s="17">
        <f t="shared" si="87"/>
        <v>42396.8440625</v>
      </c>
      <c r="T1365" s="17">
        <f t="shared" si="88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2" t="s">
        <v>8323</v>
      </c>
      <c r="R1366" t="s">
        <v>8324</v>
      </c>
      <c r="S1366" s="17">
        <f t="shared" si="87"/>
        <v>41951.695671296293</v>
      </c>
      <c r="T1366" s="17">
        <f t="shared" si="88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2" t="s">
        <v>8323</v>
      </c>
      <c r="R1367" t="s">
        <v>8324</v>
      </c>
      <c r="S1367" s="17">
        <f t="shared" si="87"/>
        <v>42049.733240740738</v>
      </c>
      <c r="T1367" s="17">
        <f t="shared" si="88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2" t="s">
        <v>8323</v>
      </c>
      <c r="R1368" t="s">
        <v>8324</v>
      </c>
      <c r="S1368" s="17">
        <f t="shared" si="87"/>
        <v>41924.996099537035</v>
      </c>
      <c r="T1368" s="17">
        <f t="shared" si="88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2" t="s">
        <v>8323</v>
      </c>
      <c r="R1369" t="s">
        <v>8324</v>
      </c>
      <c r="S1369" s="17">
        <f t="shared" si="87"/>
        <v>42292.002893518518</v>
      </c>
      <c r="T1369" s="17">
        <f t="shared" si="88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2" t="s">
        <v>8323</v>
      </c>
      <c r="R1370" t="s">
        <v>8324</v>
      </c>
      <c r="S1370" s="17">
        <f t="shared" si="87"/>
        <v>42146.190902777773</v>
      </c>
      <c r="T1370" s="17">
        <f t="shared" si="88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2" t="s">
        <v>8323</v>
      </c>
      <c r="R1371" t="s">
        <v>8324</v>
      </c>
      <c r="S1371" s="17">
        <f t="shared" si="87"/>
        <v>41710.594282407408</v>
      </c>
      <c r="T1371" s="17">
        <f t="shared" si="88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2" t="s">
        <v>8323</v>
      </c>
      <c r="R1372" t="s">
        <v>8324</v>
      </c>
      <c r="S1372" s="17">
        <f t="shared" si="87"/>
        <v>41548.00335648148</v>
      </c>
      <c r="T1372" s="17">
        <f t="shared" si="88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12" t="s">
        <v>8323</v>
      </c>
      <c r="R1373" t="s">
        <v>8324</v>
      </c>
      <c r="S1373" s="17">
        <f t="shared" si="87"/>
        <v>42101.758587962962</v>
      </c>
      <c r="T1373" s="17">
        <f t="shared" si="88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12" t="s">
        <v>8323</v>
      </c>
      <c r="R1374" t="s">
        <v>8324</v>
      </c>
      <c r="S1374" s="17">
        <f t="shared" si="87"/>
        <v>41072.739953703705</v>
      </c>
      <c r="T1374" s="17">
        <f t="shared" si="88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12" t="s">
        <v>8323</v>
      </c>
      <c r="R1375" t="s">
        <v>8324</v>
      </c>
      <c r="S1375" s="17">
        <f t="shared" si="87"/>
        <v>42704.95177083333</v>
      </c>
      <c r="T1375" s="17">
        <f t="shared" si="88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12" t="s">
        <v>8323</v>
      </c>
      <c r="R1376" t="s">
        <v>8324</v>
      </c>
      <c r="S1376" s="17">
        <f t="shared" si="87"/>
        <v>42424.161898148144</v>
      </c>
      <c r="T1376" s="17">
        <f t="shared" si="88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12" t="s">
        <v>8323</v>
      </c>
      <c r="R1377" t="s">
        <v>8324</v>
      </c>
      <c r="S1377" s="17">
        <f t="shared" si="87"/>
        <v>42720.066192129627</v>
      </c>
      <c r="T1377" s="17">
        <f t="shared" si="88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12" t="s">
        <v>8323</v>
      </c>
      <c r="R1378" t="s">
        <v>8324</v>
      </c>
      <c r="S1378" s="17">
        <f t="shared" si="87"/>
        <v>42677.669050925921</v>
      </c>
      <c r="T1378" s="17">
        <f t="shared" si="88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12" t="s">
        <v>8323</v>
      </c>
      <c r="R1379" t="s">
        <v>8324</v>
      </c>
      <c r="S1379" s="17">
        <f t="shared" si="87"/>
        <v>42747.219560185185</v>
      </c>
      <c r="T1379" s="17">
        <f t="shared" si="88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12" t="s">
        <v>8323</v>
      </c>
      <c r="R1380" t="s">
        <v>8324</v>
      </c>
      <c r="S1380" s="17">
        <f t="shared" si="87"/>
        <v>42568.759374999994</v>
      </c>
      <c r="T1380" s="17">
        <f t="shared" si="88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12" t="s">
        <v>8323</v>
      </c>
      <c r="R1381" t="s">
        <v>8324</v>
      </c>
      <c r="S1381" s="17">
        <f t="shared" si="87"/>
        <v>42130.491620370376</v>
      </c>
      <c r="T1381" s="17">
        <f t="shared" si="88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12" t="s">
        <v>8323</v>
      </c>
      <c r="R1382" t="s">
        <v>8324</v>
      </c>
      <c r="S1382" s="17">
        <f t="shared" si="87"/>
        <v>42141.762800925921</v>
      </c>
      <c r="T1382" s="17">
        <f t="shared" si="88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12" t="s">
        <v>8323</v>
      </c>
      <c r="R1383" t="s">
        <v>8324</v>
      </c>
      <c r="S1383" s="17">
        <f t="shared" si="87"/>
        <v>42703.214409722219</v>
      </c>
      <c r="T1383" s="17">
        <f t="shared" si="88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12" t="s">
        <v>8323</v>
      </c>
      <c r="R1384" t="s">
        <v>8324</v>
      </c>
      <c r="S1384" s="17">
        <f t="shared" si="87"/>
        <v>41370.800185185188</v>
      </c>
      <c r="T1384" s="17">
        <f t="shared" si="88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12" t="s">
        <v>8323</v>
      </c>
      <c r="R1385" t="s">
        <v>8324</v>
      </c>
      <c r="S1385" s="17">
        <f t="shared" si="87"/>
        <v>42707.074976851851</v>
      </c>
      <c r="T1385" s="17">
        <f t="shared" si="88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12" t="s">
        <v>8323</v>
      </c>
      <c r="R1386" t="s">
        <v>8324</v>
      </c>
      <c r="S1386" s="17">
        <f t="shared" si="87"/>
        <v>42160.735208333332</v>
      </c>
      <c r="T1386" s="17">
        <f t="shared" si="88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12" t="s">
        <v>8323</v>
      </c>
      <c r="R1387" t="s">
        <v>8324</v>
      </c>
      <c r="S1387" s="17">
        <f t="shared" si="87"/>
        <v>42433.688900462963</v>
      </c>
      <c r="T1387" s="17">
        <f t="shared" si="88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12" t="s">
        <v>8323</v>
      </c>
      <c r="R1388" t="s">
        <v>8324</v>
      </c>
      <c r="S1388" s="17">
        <f t="shared" si="87"/>
        <v>42184.646863425922</v>
      </c>
      <c r="T1388" s="17">
        <f t="shared" si="88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12" t="s">
        <v>8323</v>
      </c>
      <c r="R1389" t="s">
        <v>8324</v>
      </c>
      <c r="S1389" s="17">
        <f t="shared" si="87"/>
        <v>42126.92123842593</v>
      </c>
      <c r="T1389" s="17">
        <f t="shared" si="88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12" t="s">
        <v>8323</v>
      </c>
      <c r="R1390" t="s">
        <v>8324</v>
      </c>
      <c r="S1390" s="17">
        <f t="shared" si="87"/>
        <v>42634.614780092597</v>
      </c>
      <c r="T1390" s="17">
        <f t="shared" si="88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12" t="s">
        <v>8323</v>
      </c>
      <c r="R1391" t="s">
        <v>8324</v>
      </c>
      <c r="S1391" s="17">
        <f t="shared" si="87"/>
        <v>42565.480983796297</v>
      </c>
      <c r="T1391" s="17">
        <f t="shared" si="88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12" t="s">
        <v>8323</v>
      </c>
      <c r="R1392" t="s">
        <v>8324</v>
      </c>
      <c r="S1392" s="17">
        <f t="shared" si="87"/>
        <v>42087.803310185183</v>
      </c>
      <c r="T1392" s="17">
        <f t="shared" si="88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12" t="s">
        <v>8323</v>
      </c>
      <c r="R1393" t="s">
        <v>8324</v>
      </c>
      <c r="S1393" s="17">
        <f t="shared" si="87"/>
        <v>42193.650671296295</v>
      </c>
      <c r="T1393" s="17">
        <f t="shared" si="88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12" t="s">
        <v>8323</v>
      </c>
      <c r="R1394" t="s">
        <v>8324</v>
      </c>
      <c r="S1394" s="17">
        <f t="shared" si="87"/>
        <v>42401.154930555553</v>
      </c>
      <c r="T1394" s="17">
        <f t="shared" si="88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12" t="s">
        <v>8323</v>
      </c>
      <c r="R1395" t="s">
        <v>8324</v>
      </c>
      <c r="S1395" s="17">
        <f t="shared" si="87"/>
        <v>42553.681979166664</v>
      </c>
      <c r="T1395" s="17">
        <f t="shared" si="88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12" t="s">
        <v>8323</v>
      </c>
      <c r="R1396" t="s">
        <v>8324</v>
      </c>
      <c r="S1396" s="17">
        <f t="shared" si="87"/>
        <v>42752.144976851851</v>
      </c>
      <c r="T1396" s="17">
        <f t="shared" si="88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12" t="s">
        <v>8323</v>
      </c>
      <c r="R1397" t="s">
        <v>8324</v>
      </c>
      <c r="S1397" s="17">
        <f t="shared" si="87"/>
        <v>42719.90834490741</v>
      </c>
      <c r="T1397" s="17">
        <f t="shared" si="88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12" t="s">
        <v>8323</v>
      </c>
      <c r="R1398" t="s">
        <v>8324</v>
      </c>
      <c r="S1398" s="17">
        <f t="shared" si="87"/>
        <v>42018.99863425926</v>
      </c>
      <c r="T1398" s="17">
        <f t="shared" si="88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12" t="s">
        <v>8323</v>
      </c>
      <c r="R1399" t="s">
        <v>8324</v>
      </c>
      <c r="S1399" s="17">
        <f t="shared" si="87"/>
        <v>42640.917939814812</v>
      </c>
      <c r="T1399" s="17">
        <f t="shared" si="88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12" t="s">
        <v>8323</v>
      </c>
      <c r="R1400" t="s">
        <v>8324</v>
      </c>
      <c r="S1400" s="17">
        <f t="shared" si="87"/>
        <v>42526.874236111107</v>
      </c>
      <c r="T1400" s="17">
        <f t="shared" si="88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12" t="s">
        <v>8323</v>
      </c>
      <c r="R1401" t="s">
        <v>8324</v>
      </c>
      <c r="S1401" s="17">
        <f t="shared" si="87"/>
        <v>41889.004317129627</v>
      </c>
      <c r="T1401" s="17">
        <f t="shared" si="88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12" t="s">
        <v>8323</v>
      </c>
      <c r="R1402" t="s">
        <v>8324</v>
      </c>
      <c r="S1402" s="17">
        <f t="shared" si="87"/>
        <v>42498.341122685189</v>
      </c>
      <c r="T1402" s="17">
        <f t="shared" si="88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12" t="s">
        <v>8323</v>
      </c>
      <c r="R1403" t="s">
        <v>8324</v>
      </c>
      <c r="S1403" s="17">
        <f t="shared" si="87"/>
        <v>41399.99622685185</v>
      </c>
      <c r="T1403" s="17">
        <f t="shared" si="88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12" t="s">
        <v>8323</v>
      </c>
      <c r="R1404" t="s">
        <v>8324</v>
      </c>
      <c r="S1404" s="17">
        <f t="shared" si="87"/>
        <v>42065.053368055553</v>
      </c>
      <c r="T1404" s="17">
        <f t="shared" si="88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12" t="s">
        <v>8323</v>
      </c>
      <c r="R1405" t="s">
        <v>8324</v>
      </c>
      <c r="S1405" s="17">
        <f t="shared" si="87"/>
        <v>41451.062905092593</v>
      </c>
      <c r="T1405" s="17">
        <f t="shared" si="88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12" t="s">
        <v>8320</v>
      </c>
      <c r="R1406" t="s">
        <v>8339</v>
      </c>
      <c r="S1406" s="17">
        <f t="shared" si="87"/>
        <v>42032.510243055556</v>
      </c>
      <c r="T1406" s="17">
        <f t="shared" si="88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12" t="s">
        <v>8320</v>
      </c>
      <c r="R1407" t="s">
        <v>8339</v>
      </c>
      <c r="S1407" s="17">
        <f t="shared" si="87"/>
        <v>41941.680567129632</v>
      </c>
      <c r="T1407" s="17">
        <f t="shared" si="88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12" t="s">
        <v>8320</v>
      </c>
      <c r="R1408" t="s">
        <v>8339</v>
      </c>
      <c r="S1408" s="17">
        <f t="shared" si="87"/>
        <v>42297.432951388888</v>
      </c>
      <c r="T1408" s="17">
        <f t="shared" si="88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12" t="s">
        <v>8320</v>
      </c>
      <c r="R1409" t="s">
        <v>8339</v>
      </c>
      <c r="S1409" s="17">
        <f t="shared" si="87"/>
        <v>41838.536782407406</v>
      </c>
      <c r="T1409" s="17">
        <f t="shared" si="88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6"/>
        <v>12</v>
      </c>
      <c r="Q1410" s="12" t="s">
        <v>8320</v>
      </c>
      <c r="R1410" t="s">
        <v>8339</v>
      </c>
      <c r="S1410" s="17">
        <f t="shared" si="87"/>
        <v>42291.872175925921</v>
      </c>
      <c r="T1410" s="17">
        <f t="shared" si="88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ref="P1411:P1474" si="90">IFERROR(ROUND(E1411/L1411,2),0)</f>
        <v>0</v>
      </c>
      <c r="Q1411" s="12" t="s">
        <v>8320</v>
      </c>
      <c r="R1411" t="s">
        <v>8339</v>
      </c>
      <c r="S1411" s="17">
        <f t="shared" ref="S1411:S1474" si="91">(((J1411/60)/60)/24)+DATE(1970,1,1)</f>
        <v>41945.133506944447</v>
      </c>
      <c r="T1411" s="17">
        <f t="shared" ref="T1411:T1474" si="92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12" t="s">
        <v>8320</v>
      </c>
      <c r="R1412" t="s">
        <v>8339</v>
      </c>
      <c r="S1412" s="17">
        <f t="shared" si="91"/>
        <v>42479.318518518514</v>
      </c>
      <c r="T1412" s="17">
        <f t="shared" si="92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12" t="s">
        <v>8320</v>
      </c>
      <c r="R1413" t="s">
        <v>8339</v>
      </c>
      <c r="S1413" s="17">
        <f t="shared" si="91"/>
        <v>42013.059027777781</v>
      </c>
      <c r="T1413" s="17">
        <f t="shared" si="92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12" t="s">
        <v>8320</v>
      </c>
      <c r="R1414" t="s">
        <v>8339</v>
      </c>
      <c r="S1414" s="17">
        <f t="shared" si="91"/>
        <v>41947.063645833332</v>
      </c>
      <c r="T1414" s="17">
        <f t="shared" si="92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12" t="s">
        <v>8320</v>
      </c>
      <c r="R1415" t="s">
        <v>8339</v>
      </c>
      <c r="S1415" s="17">
        <f t="shared" si="91"/>
        <v>42360.437152777777</v>
      </c>
      <c r="T1415" s="17">
        <f t="shared" si="92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12" t="s">
        <v>8320</v>
      </c>
      <c r="R1416" t="s">
        <v>8339</v>
      </c>
      <c r="S1416" s="17">
        <f t="shared" si="91"/>
        <v>42708.25309027778</v>
      </c>
      <c r="T1416" s="17">
        <f t="shared" si="92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12" t="s">
        <v>8320</v>
      </c>
      <c r="R1417" t="s">
        <v>8339</v>
      </c>
      <c r="S1417" s="17">
        <f t="shared" si="91"/>
        <v>42192.675821759258</v>
      </c>
      <c r="T1417" s="17">
        <f t="shared" si="92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2" t="s">
        <v>8320</v>
      </c>
      <c r="R1418" t="s">
        <v>8339</v>
      </c>
      <c r="S1418" s="17">
        <f t="shared" si="91"/>
        <v>42299.926145833335</v>
      </c>
      <c r="T1418" s="17">
        <f t="shared" si="92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12" t="s">
        <v>8320</v>
      </c>
      <c r="R1419" t="s">
        <v>8339</v>
      </c>
      <c r="S1419" s="17">
        <f t="shared" si="91"/>
        <v>42232.15016203704</v>
      </c>
      <c r="T1419" s="17">
        <f t="shared" si="92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12" t="s">
        <v>8320</v>
      </c>
      <c r="R1420" t="s">
        <v>8339</v>
      </c>
      <c r="S1420" s="17">
        <f t="shared" si="91"/>
        <v>42395.456412037034</v>
      </c>
      <c r="T1420" s="17">
        <f t="shared" si="92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12" t="s">
        <v>8320</v>
      </c>
      <c r="R1421" t="s">
        <v>8339</v>
      </c>
      <c r="S1421" s="17">
        <f t="shared" si="91"/>
        <v>42622.456238425926</v>
      </c>
      <c r="T1421" s="17">
        <f t="shared" si="92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12" t="s">
        <v>8320</v>
      </c>
      <c r="R1422" t="s">
        <v>8339</v>
      </c>
      <c r="S1422" s="17">
        <f t="shared" si="91"/>
        <v>42524.667662037042</v>
      </c>
      <c r="T1422" s="17">
        <f t="shared" si="92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12" t="s">
        <v>8320</v>
      </c>
      <c r="R1423" t="s">
        <v>8339</v>
      </c>
      <c r="S1423" s="17">
        <f t="shared" si="91"/>
        <v>42013.915613425925</v>
      </c>
      <c r="T1423" s="17">
        <f t="shared" si="92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12" t="s">
        <v>8320</v>
      </c>
      <c r="R1424" t="s">
        <v>8339</v>
      </c>
      <c r="S1424" s="17">
        <f t="shared" si="91"/>
        <v>42604.239629629628</v>
      </c>
      <c r="T1424" s="17">
        <f t="shared" si="92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12" t="s">
        <v>8320</v>
      </c>
      <c r="R1425" t="s">
        <v>8339</v>
      </c>
      <c r="S1425" s="17">
        <f t="shared" si="91"/>
        <v>42340.360312500001</v>
      </c>
      <c r="T1425" s="17">
        <f t="shared" si="92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12" t="s">
        <v>8320</v>
      </c>
      <c r="R1426" t="s">
        <v>8339</v>
      </c>
      <c r="S1426" s="17">
        <f t="shared" si="91"/>
        <v>42676.717615740738</v>
      </c>
      <c r="T1426" s="17">
        <f t="shared" si="92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12" t="s">
        <v>8320</v>
      </c>
      <c r="R1427" t="s">
        <v>8339</v>
      </c>
      <c r="S1427" s="17">
        <f t="shared" si="91"/>
        <v>42093.131469907406</v>
      </c>
      <c r="T1427" s="17">
        <f t="shared" si="92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2" t="s">
        <v>8320</v>
      </c>
      <c r="R1428" t="s">
        <v>8339</v>
      </c>
      <c r="S1428" s="17">
        <f t="shared" si="91"/>
        <v>42180.390277777777</v>
      </c>
      <c r="T1428" s="17">
        <f t="shared" si="92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12" t="s">
        <v>8320</v>
      </c>
      <c r="R1429" t="s">
        <v>8339</v>
      </c>
      <c r="S1429" s="17">
        <f t="shared" si="91"/>
        <v>42601.851678240739</v>
      </c>
      <c r="T1429" s="17">
        <f t="shared" si="92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12" t="s">
        <v>8320</v>
      </c>
      <c r="R1430" t="s">
        <v>8339</v>
      </c>
      <c r="S1430" s="17">
        <f t="shared" si="91"/>
        <v>42432.379826388889</v>
      </c>
      <c r="T1430" s="17">
        <f t="shared" si="92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2" t="s">
        <v>8320</v>
      </c>
      <c r="R1431" t="s">
        <v>8339</v>
      </c>
      <c r="S1431" s="17">
        <f t="shared" si="91"/>
        <v>42074.060671296291</v>
      </c>
      <c r="T1431" s="17">
        <f t="shared" si="92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12" t="s">
        <v>8320</v>
      </c>
      <c r="R1432" t="s">
        <v>8339</v>
      </c>
      <c r="S1432" s="17">
        <f t="shared" si="91"/>
        <v>41961.813518518517</v>
      </c>
      <c r="T1432" s="17">
        <f t="shared" si="92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12" t="s">
        <v>8320</v>
      </c>
      <c r="R1433" t="s">
        <v>8339</v>
      </c>
      <c r="S1433" s="17">
        <f t="shared" si="91"/>
        <v>42304.210833333331</v>
      </c>
      <c r="T1433" s="17">
        <f t="shared" si="92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2" t="s">
        <v>8320</v>
      </c>
      <c r="R1434" t="s">
        <v>8339</v>
      </c>
      <c r="S1434" s="17">
        <f t="shared" si="91"/>
        <v>42175.780416666668</v>
      </c>
      <c r="T1434" s="17">
        <f t="shared" si="92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12" t="s">
        <v>8320</v>
      </c>
      <c r="R1435" t="s">
        <v>8339</v>
      </c>
      <c r="S1435" s="17">
        <f t="shared" si="91"/>
        <v>42673.625868055555</v>
      </c>
      <c r="T1435" s="17">
        <f t="shared" si="92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12" t="s">
        <v>8320</v>
      </c>
      <c r="R1436" t="s">
        <v>8339</v>
      </c>
      <c r="S1436" s="17">
        <f t="shared" si="91"/>
        <v>42142.767106481479</v>
      </c>
      <c r="T1436" s="17">
        <f t="shared" si="92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s="12" t="s">
        <v>8320</v>
      </c>
      <c r="R1437" t="s">
        <v>8339</v>
      </c>
      <c r="S1437" s="17">
        <f t="shared" si="91"/>
        <v>42258.780324074076</v>
      </c>
      <c r="T1437" s="17">
        <f t="shared" si="92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s="12" t="s">
        <v>8320</v>
      </c>
      <c r="R1438" t="s">
        <v>8339</v>
      </c>
      <c r="S1438" s="17">
        <f t="shared" si="91"/>
        <v>42391.35019675926</v>
      </c>
      <c r="T1438" s="17">
        <f t="shared" si="92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s="12" t="s">
        <v>8320</v>
      </c>
      <c r="R1439" t="s">
        <v>8339</v>
      </c>
      <c r="S1439" s="17">
        <f t="shared" si="91"/>
        <v>41796.531701388885</v>
      </c>
      <c r="T1439" s="17">
        <f t="shared" si="92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s="12" t="s">
        <v>8320</v>
      </c>
      <c r="R1440" t="s">
        <v>8339</v>
      </c>
      <c r="S1440" s="17">
        <f t="shared" si="91"/>
        <v>42457.871516203704</v>
      </c>
      <c r="T1440" s="17">
        <f t="shared" si="92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s="12" t="s">
        <v>8320</v>
      </c>
      <c r="R1441" t="s">
        <v>8339</v>
      </c>
      <c r="S1441" s="17">
        <f t="shared" si="91"/>
        <v>42040.829872685179</v>
      </c>
      <c r="T1441" s="17">
        <f t="shared" si="92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12" t="s">
        <v>8320</v>
      </c>
      <c r="R1442" t="s">
        <v>8339</v>
      </c>
      <c r="S1442" s="17">
        <f t="shared" si="91"/>
        <v>42486.748414351852</v>
      </c>
      <c r="T1442" s="17">
        <f t="shared" si="92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s="12" t="s">
        <v>8320</v>
      </c>
      <c r="R1443" t="s">
        <v>8339</v>
      </c>
      <c r="S1443" s="17">
        <f t="shared" si="91"/>
        <v>42198.765844907408</v>
      </c>
      <c r="T1443" s="17">
        <f t="shared" si="92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s="12" t="s">
        <v>8320</v>
      </c>
      <c r="R1444" t="s">
        <v>8339</v>
      </c>
      <c r="S1444" s="17">
        <f t="shared" si="91"/>
        <v>42485.64534722222</v>
      </c>
      <c r="T1444" s="17">
        <f t="shared" si="92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s="12" t="s">
        <v>8320</v>
      </c>
      <c r="R1445" t="s">
        <v>8339</v>
      </c>
      <c r="S1445" s="17">
        <f t="shared" si="91"/>
        <v>42707.926030092596</v>
      </c>
      <c r="T1445" s="17">
        <f t="shared" si="92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s="12" t="s">
        <v>8320</v>
      </c>
      <c r="R1446" t="s">
        <v>8339</v>
      </c>
      <c r="S1446" s="17">
        <f t="shared" si="91"/>
        <v>42199.873402777783</v>
      </c>
      <c r="T1446" s="17">
        <f t="shared" si="92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s="12" t="s">
        <v>8320</v>
      </c>
      <c r="R1447" t="s">
        <v>8339</v>
      </c>
      <c r="S1447" s="17">
        <f t="shared" si="91"/>
        <v>42139.542303240742</v>
      </c>
      <c r="T1447" s="17">
        <f t="shared" si="92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12" t="s">
        <v>8320</v>
      </c>
      <c r="R1448" t="s">
        <v>8339</v>
      </c>
      <c r="S1448" s="17">
        <f t="shared" si="91"/>
        <v>42461.447662037041</v>
      </c>
      <c r="T1448" s="17">
        <f t="shared" si="92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s="12" t="s">
        <v>8320</v>
      </c>
      <c r="R1449" t="s">
        <v>8339</v>
      </c>
      <c r="S1449" s="17">
        <f t="shared" si="91"/>
        <v>42529.730717592596</v>
      </c>
      <c r="T1449" s="17">
        <f t="shared" si="92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12" t="s">
        <v>8320</v>
      </c>
      <c r="R1450" t="s">
        <v>8339</v>
      </c>
      <c r="S1450" s="17">
        <f t="shared" si="91"/>
        <v>42115.936550925922</v>
      </c>
      <c r="T1450" s="17">
        <f t="shared" si="92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12" t="s">
        <v>8320</v>
      </c>
      <c r="R1451" t="s">
        <v>8339</v>
      </c>
      <c r="S1451" s="17">
        <f t="shared" si="91"/>
        <v>42086.811400462961</v>
      </c>
      <c r="T1451" s="17">
        <f t="shared" si="92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12" t="s">
        <v>8320</v>
      </c>
      <c r="R1452" t="s">
        <v>8339</v>
      </c>
      <c r="S1452" s="17">
        <f t="shared" si="91"/>
        <v>42390.171261574069</v>
      </c>
      <c r="T1452" s="17">
        <f t="shared" si="92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s="12" t="s">
        <v>8320</v>
      </c>
      <c r="R1453" t="s">
        <v>8339</v>
      </c>
      <c r="S1453" s="17">
        <f t="shared" si="91"/>
        <v>41931.959016203706</v>
      </c>
      <c r="T1453" s="17">
        <f t="shared" si="92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12" t="s">
        <v>8320</v>
      </c>
      <c r="R1454" t="s">
        <v>8339</v>
      </c>
      <c r="S1454" s="17">
        <f t="shared" si="91"/>
        <v>41818.703275462962</v>
      </c>
      <c r="T1454" s="17">
        <f t="shared" si="92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s="12" t="s">
        <v>8320</v>
      </c>
      <c r="R1455" t="s">
        <v>8339</v>
      </c>
      <c r="S1455" s="17">
        <f t="shared" si="91"/>
        <v>42795.696145833332</v>
      </c>
      <c r="T1455" s="17">
        <f t="shared" si="92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s="12" t="s">
        <v>8320</v>
      </c>
      <c r="R1456" t="s">
        <v>8339</v>
      </c>
      <c r="S1456" s="17">
        <f t="shared" si="91"/>
        <v>42463.866666666669</v>
      </c>
      <c r="T1456" s="17">
        <f t="shared" si="92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s="12" t="s">
        <v>8320</v>
      </c>
      <c r="R1457" t="s">
        <v>8339</v>
      </c>
      <c r="S1457" s="17">
        <f t="shared" si="91"/>
        <v>41832.672685185185</v>
      </c>
      <c r="T1457" s="17">
        <f t="shared" si="92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s="12" t="s">
        <v>8320</v>
      </c>
      <c r="R1458" t="s">
        <v>8339</v>
      </c>
      <c r="S1458" s="17">
        <f t="shared" si="91"/>
        <v>42708.668576388889</v>
      </c>
      <c r="T1458" s="17">
        <f t="shared" si="92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12" t="s">
        <v>8320</v>
      </c>
      <c r="R1459" t="s">
        <v>8339</v>
      </c>
      <c r="S1459" s="17">
        <f t="shared" si="91"/>
        <v>42289.89634259259</v>
      </c>
      <c r="T1459" s="17">
        <f t="shared" si="92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s="12" t="s">
        <v>8320</v>
      </c>
      <c r="R1460" t="s">
        <v>8339</v>
      </c>
      <c r="S1460" s="17">
        <f t="shared" si="91"/>
        <v>41831.705555555556</v>
      </c>
      <c r="T1460" s="17">
        <f t="shared" si="92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s="12" t="s">
        <v>8320</v>
      </c>
      <c r="R1461" t="s">
        <v>8339</v>
      </c>
      <c r="S1461" s="17">
        <f t="shared" si="91"/>
        <v>42312.204814814817</v>
      </c>
      <c r="T1461" s="17">
        <f t="shared" si="92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s="12" t="s">
        <v>8320</v>
      </c>
      <c r="R1462" t="s">
        <v>8339</v>
      </c>
      <c r="S1462" s="17">
        <f t="shared" si="91"/>
        <v>41915.896967592591</v>
      </c>
      <c r="T1462" s="17">
        <f t="shared" si="92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s="12" t="s">
        <v>8320</v>
      </c>
      <c r="R1463" t="s">
        <v>8340</v>
      </c>
      <c r="S1463" s="17">
        <f t="shared" si="91"/>
        <v>41899.645300925928</v>
      </c>
      <c r="T1463" s="17">
        <f t="shared" si="92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s="12" t="s">
        <v>8320</v>
      </c>
      <c r="R1464" t="s">
        <v>8340</v>
      </c>
      <c r="S1464" s="17">
        <f t="shared" si="91"/>
        <v>41344.662858796299</v>
      </c>
      <c r="T1464" s="17">
        <f t="shared" si="92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s="12" t="s">
        <v>8320</v>
      </c>
      <c r="R1465" t="s">
        <v>8340</v>
      </c>
      <c r="S1465" s="17">
        <f t="shared" si="91"/>
        <v>41326.911319444444</v>
      </c>
      <c r="T1465" s="17">
        <f t="shared" si="92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s="12" t="s">
        <v>8320</v>
      </c>
      <c r="R1466" t="s">
        <v>8340</v>
      </c>
      <c r="S1466" s="17">
        <f t="shared" si="91"/>
        <v>41291.661550925928</v>
      </c>
      <c r="T1466" s="17">
        <f t="shared" si="92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s="12" t="s">
        <v>8320</v>
      </c>
      <c r="R1467" t="s">
        <v>8340</v>
      </c>
      <c r="S1467" s="17">
        <f t="shared" si="91"/>
        <v>40959.734398148146</v>
      </c>
      <c r="T1467" s="17">
        <f t="shared" si="92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s="12" t="s">
        <v>8320</v>
      </c>
      <c r="R1468" t="s">
        <v>8340</v>
      </c>
      <c r="S1468" s="17">
        <f t="shared" si="91"/>
        <v>42340.172060185185</v>
      </c>
      <c r="T1468" s="17">
        <f t="shared" si="92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s="12" t="s">
        <v>8320</v>
      </c>
      <c r="R1469" t="s">
        <v>8340</v>
      </c>
      <c r="S1469" s="17">
        <f t="shared" si="91"/>
        <v>40933.80190972222</v>
      </c>
      <c r="T1469" s="17">
        <f t="shared" si="92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s="12" t="s">
        <v>8320</v>
      </c>
      <c r="R1470" t="s">
        <v>8340</v>
      </c>
      <c r="S1470" s="17">
        <f t="shared" si="91"/>
        <v>40646.014456018522</v>
      </c>
      <c r="T1470" s="17">
        <f t="shared" si="92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s="12" t="s">
        <v>8320</v>
      </c>
      <c r="R1471" t="s">
        <v>8340</v>
      </c>
      <c r="S1471" s="17">
        <f t="shared" si="91"/>
        <v>41290.598483796297</v>
      </c>
      <c r="T1471" s="17">
        <f t="shared" si="92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s="12" t="s">
        <v>8320</v>
      </c>
      <c r="R1472" t="s">
        <v>8340</v>
      </c>
      <c r="S1472" s="17">
        <f t="shared" si="91"/>
        <v>41250.827118055553</v>
      </c>
      <c r="T1472" s="17">
        <f t="shared" si="92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s="12" t="s">
        <v>8320</v>
      </c>
      <c r="R1473" t="s">
        <v>8340</v>
      </c>
      <c r="S1473" s="17">
        <f t="shared" si="91"/>
        <v>42073.957569444443</v>
      </c>
      <c r="T1473" s="17">
        <f t="shared" si="92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0"/>
        <v>103.2</v>
      </c>
      <c r="Q1474" s="12" t="s">
        <v>8320</v>
      </c>
      <c r="R1474" t="s">
        <v>8340</v>
      </c>
      <c r="S1474" s="17">
        <f t="shared" si="91"/>
        <v>41533.542858796296</v>
      </c>
      <c r="T1474" s="17">
        <f t="shared" si="92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ref="P1475:P1538" si="94">IFERROR(ROUND(E1475/L1475,2),0)</f>
        <v>38.46</v>
      </c>
      <c r="Q1475" s="12" t="s">
        <v>8320</v>
      </c>
      <c r="R1475" t="s">
        <v>8340</v>
      </c>
      <c r="S1475" s="17">
        <f t="shared" ref="S1475:S1538" si="95">(((J1475/60)/60)/24)+DATE(1970,1,1)</f>
        <v>40939.979618055557</v>
      </c>
      <c r="T1475" s="17">
        <f t="shared" ref="T1475:T1538" si="96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12" t="s">
        <v>8320</v>
      </c>
      <c r="R1476" t="s">
        <v>8340</v>
      </c>
      <c r="S1476" s="17">
        <f t="shared" si="95"/>
        <v>41500.727916666663</v>
      </c>
      <c r="T1476" s="17">
        <f t="shared" si="96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12" t="s">
        <v>8320</v>
      </c>
      <c r="R1477" t="s">
        <v>8340</v>
      </c>
      <c r="S1477" s="17">
        <f t="shared" si="95"/>
        <v>41960.722951388889</v>
      </c>
      <c r="T1477" s="17">
        <f t="shared" si="96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12" t="s">
        <v>8320</v>
      </c>
      <c r="R1478" t="s">
        <v>8340</v>
      </c>
      <c r="S1478" s="17">
        <f t="shared" si="95"/>
        <v>40766.041921296295</v>
      </c>
      <c r="T1478" s="17">
        <f t="shared" si="96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12" t="s">
        <v>8320</v>
      </c>
      <c r="R1479" t="s">
        <v>8340</v>
      </c>
      <c r="S1479" s="17">
        <f t="shared" si="95"/>
        <v>40840.615787037037</v>
      </c>
      <c r="T1479" s="17">
        <f t="shared" si="96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12" t="s">
        <v>8320</v>
      </c>
      <c r="R1480" t="s">
        <v>8340</v>
      </c>
      <c r="S1480" s="17">
        <f t="shared" si="95"/>
        <v>41394.871678240743</v>
      </c>
      <c r="T1480" s="17">
        <f t="shared" si="96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12" t="s">
        <v>8320</v>
      </c>
      <c r="R1481" t="s">
        <v>8340</v>
      </c>
      <c r="S1481" s="17">
        <f t="shared" si="95"/>
        <v>41754.745243055557</v>
      </c>
      <c r="T1481" s="17">
        <f t="shared" si="96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12" t="s">
        <v>8320</v>
      </c>
      <c r="R1482" t="s">
        <v>8340</v>
      </c>
      <c r="S1482" s="17">
        <f t="shared" si="95"/>
        <v>41464.934016203704</v>
      </c>
      <c r="T1482" s="17">
        <f t="shared" si="96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12" t="s">
        <v>8320</v>
      </c>
      <c r="R1483" t="s">
        <v>8322</v>
      </c>
      <c r="S1483" s="17">
        <f t="shared" si="95"/>
        <v>41550.922974537039</v>
      </c>
      <c r="T1483" s="17">
        <f t="shared" si="96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12" t="s">
        <v>8320</v>
      </c>
      <c r="R1484" t="s">
        <v>8322</v>
      </c>
      <c r="S1484" s="17">
        <f t="shared" si="95"/>
        <v>41136.85805555556</v>
      </c>
      <c r="T1484" s="17">
        <f t="shared" si="96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12" t="s">
        <v>8320</v>
      </c>
      <c r="R1485" t="s">
        <v>8322</v>
      </c>
      <c r="S1485" s="17">
        <f t="shared" si="95"/>
        <v>42548.192997685182</v>
      </c>
      <c r="T1485" s="17">
        <f t="shared" si="96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12" t="s">
        <v>8320</v>
      </c>
      <c r="R1486" t="s">
        <v>8322</v>
      </c>
      <c r="S1486" s="17">
        <f t="shared" si="95"/>
        <v>41053.200960648144</v>
      </c>
      <c r="T1486" s="17">
        <f t="shared" si="96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12" t="s">
        <v>8320</v>
      </c>
      <c r="R1487" t="s">
        <v>8322</v>
      </c>
      <c r="S1487" s="17">
        <f t="shared" si="95"/>
        <v>42130.795983796299</v>
      </c>
      <c r="T1487" s="17">
        <f t="shared" si="96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12" t="s">
        <v>8320</v>
      </c>
      <c r="R1488" t="s">
        <v>8322</v>
      </c>
      <c r="S1488" s="17">
        <f t="shared" si="95"/>
        <v>42032.168530092589</v>
      </c>
      <c r="T1488" s="17">
        <f t="shared" si="96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2" t="s">
        <v>8320</v>
      </c>
      <c r="R1489" t="s">
        <v>8322</v>
      </c>
      <c r="S1489" s="17">
        <f t="shared" si="95"/>
        <v>42554.917488425926</v>
      </c>
      <c r="T1489" s="17">
        <f t="shared" si="96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12" t="s">
        <v>8320</v>
      </c>
      <c r="R1490" t="s">
        <v>8322</v>
      </c>
      <c r="S1490" s="17">
        <f t="shared" si="95"/>
        <v>41614.563194444447</v>
      </c>
      <c r="T1490" s="17">
        <f t="shared" si="96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2" t="s">
        <v>8320</v>
      </c>
      <c r="R1491" t="s">
        <v>8322</v>
      </c>
      <c r="S1491" s="17">
        <f t="shared" si="95"/>
        <v>41198.611712962964</v>
      </c>
      <c r="T1491" s="17">
        <f t="shared" si="96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12" t="s">
        <v>8320</v>
      </c>
      <c r="R1492" t="s">
        <v>8322</v>
      </c>
      <c r="S1492" s="17">
        <f t="shared" si="95"/>
        <v>41520.561041666668</v>
      </c>
      <c r="T1492" s="17">
        <f t="shared" si="96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12" t="s">
        <v>8320</v>
      </c>
      <c r="R1493" t="s">
        <v>8322</v>
      </c>
      <c r="S1493" s="17">
        <f t="shared" si="95"/>
        <v>41991.713460648149</v>
      </c>
      <c r="T1493" s="17">
        <f t="shared" si="96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12" t="s">
        <v>8320</v>
      </c>
      <c r="R1494" t="s">
        <v>8322</v>
      </c>
      <c r="S1494" s="17">
        <f t="shared" si="95"/>
        <v>40682.884791666671</v>
      </c>
      <c r="T1494" s="17">
        <f t="shared" si="96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12" t="s">
        <v>8320</v>
      </c>
      <c r="R1495" t="s">
        <v>8322</v>
      </c>
      <c r="S1495" s="17">
        <f t="shared" si="95"/>
        <v>41411.866608796299</v>
      </c>
      <c r="T1495" s="17">
        <f t="shared" si="96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12" t="s">
        <v>8320</v>
      </c>
      <c r="R1496" t="s">
        <v>8322</v>
      </c>
      <c r="S1496" s="17">
        <f t="shared" si="95"/>
        <v>42067.722372685181</v>
      </c>
      <c r="T1496" s="17">
        <f t="shared" si="96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12" t="s">
        <v>8320</v>
      </c>
      <c r="R1497" t="s">
        <v>8322</v>
      </c>
      <c r="S1497" s="17">
        <f t="shared" si="95"/>
        <v>40752.789710648147</v>
      </c>
      <c r="T1497" s="17">
        <f t="shared" si="96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12" t="s">
        <v>8320</v>
      </c>
      <c r="R1498" t="s">
        <v>8322</v>
      </c>
      <c r="S1498" s="17">
        <f t="shared" si="95"/>
        <v>41838.475219907406</v>
      </c>
      <c r="T1498" s="17">
        <f t="shared" si="96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12" t="s">
        <v>8320</v>
      </c>
      <c r="R1499" t="s">
        <v>8322</v>
      </c>
      <c r="S1499" s="17">
        <f t="shared" si="95"/>
        <v>41444.64261574074</v>
      </c>
      <c r="T1499" s="17">
        <f t="shared" si="96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12" t="s">
        <v>8320</v>
      </c>
      <c r="R1500" t="s">
        <v>8322</v>
      </c>
      <c r="S1500" s="17">
        <f t="shared" si="95"/>
        <v>41840.983541666668</v>
      </c>
      <c r="T1500" s="17">
        <f t="shared" si="96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s="12" t="s">
        <v>8320</v>
      </c>
      <c r="R1501" t="s">
        <v>8322</v>
      </c>
      <c r="S1501" s="17">
        <f t="shared" si="95"/>
        <v>42527.007326388892</v>
      </c>
      <c r="T1501" s="17">
        <f t="shared" si="96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s="12" t="s">
        <v>8320</v>
      </c>
      <c r="R1502" t="s">
        <v>8322</v>
      </c>
      <c r="S1502" s="17">
        <f t="shared" si="95"/>
        <v>41365.904594907406</v>
      </c>
      <c r="T1502" s="17">
        <f t="shared" si="96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s="12" t="s">
        <v>8336</v>
      </c>
      <c r="R1503" t="s">
        <v>8337</v>
      </c>
      <c r="S1503" s="17">
        <f t="shared" si="95"/>
        <v>42163.583599537036</v>
      </c>
      <c r="T1503" s="17">
        <f t="shared" si="96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s="12" t="s">
        <v>8336</v>
      </c>
      <c r="R1504" t="s">
        <v>8337</v>
      </c>
      <c r="S1504" s="17">
        <f t="shared" si="95"/>
        <v>42426.542592592596</v>
      </c>
      <c r="T1504" s="17">
        <f t="shared" si="96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s="12" t="s">
        <v>8336</v>
      </c>
      <c r="R1505" t="s">
        <v>8337</v>
      </c>
      <c r="S1505" s="17">
        <f t="shared" si="95"/>
        <v>42606.347233796296</v>
      </c>
      <c r="T1505" s="17">
        <f t="shared" si="96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s="12" t="s">
        <v>8336</v>
      </c>
      <c r="R1506" t="s">
        <v>8337</v>
      </c>
      <c r="S1506" s="17">
        <f t="shared" si="95"/>
        <v>41772.657685185186</v>
      </c>
      <c r="T1506" s="17">
        <f t="shared" si="96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s="12" t="s">
        <v>8336</v>
      </c>
      <c r="R1507" t="s">
        <v>8337</v>
      </c>
      <c r="S1507" s="17">
        <f t="shared" si="95"/>
        <v>42414.44332175926</v>
      </c>
      <c r="T1507" s="17">
        <f t="shared" si="96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s="12" t="s">
        <v>8336</v>
      </c>
      <c r="R1508" t="s">
        <v>8337</v>
      </c>
      <c r="S1508" s="17">
        <f t="shared" si="95"/>
        <v>41814.785925925928</v>
      </c>
      <c r="T1508" s="17">
        <f t="shared" si="96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s="12" t="s">
        <v>8336</v>
      </c>
      <c r="R1509" t="s">
        <v>8337</v>
      </c>
      <c r="S1509" s="17">
        <f t="shared" si="95"/>
        <v>40254.450335648151</v>
      </c>
      <c r="T1509" s="17">
        <f t="shared" si="96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s="12" t="s">
        <v>8336</v>
      </c>
      <c r="R1510" t="s">
        <v>8337</v>
      </c>
      <c r="S1510" s="17">
        <f t="shared" si="95"/>
        <v>41786.614363425928</v>
      </c>
      <c r="T1510" s="17">
        <f t="shared" si="96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s="12" t="s">
        <v>8336</v>
      </c>
      <c r="R1511" t="s">
        <v>8337</v>
      </c>
      <c r="S1511" s="17">
        <f t="shared" si="95"/>
        <v>42751.533391203702</v>
      </c>
      <c r="T1511" s="17">
        <f t="shared" si="96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s="12" t="s">
        <v>8336</v>
      </c>
      <c r="R1512" t="s">
        <v>8337</v>
      </c>
      <c r="S1512" s="17">
        <f t="shared" si="95"/>
        <v>41809.385162037033</v>
      </c>
      <c r="T1512" s="17">
        <f t="shared" si="96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s="12" t="s">
        <v>8336</v>
      </c>
      <c r="R1513" t="s">
        <v>8337</v>
      </c>
      <c r="S1513" s="17">
        <f t="shared" si="95"/>
        <v>42296.583379629628</v>
      </c>
      <c r="T1513" s="17">
        <f t="shared" si="96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s="12" t="s">
        <v>8336</v>
      </c>
      <c r="R1514" t="s">
        <v>8337</v>
      </c>
      <c r="S1514" s="17">
        <f t="shared" si="95"/>
        <v>42741.684479166666</v>
      </c>
      <c r="T1514" s="17">
        <f t="shared" si="96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12" t="s">
        <v>8336</v>
      </c>
      <c r="R1515" t="s">
        <v>8337</v>
      </c>
      <c r="S1515" s="17">
        <f t="shared" si="95"/>
        <v>41806.637337962966</v>
      </c>
      <c r="T1515" s="17">
        <f t="shared" si="96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s="12" t="s">
        <v>8336</v>
      </c>
      <c r="R1516" t="s">
        <v>8337</v>
      </c>
      <c r="S1516" s="17">
        <f t="shared" si="95"/>
        <v>42234.597685185188</v>
      </c>
      <c r="T1516" s="17">
        <f t="shared" si="96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s="12" t="s">
        <v>8336</v>
      </c>
      <c r="R1517" t="s">
        <v>8337</v>
      </c>
      <c r="S1517" s="17">
        <f t="shared" si="95"/>
        <v>42415.253437499996</v>
      </c>
      <c r="T1517" s="17">
        <f t="shared" si="96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s="12" t="s">
        <v>8336</v>
      </c>
      <c r="R1518" t="s">
        <v>8337</v>
      </c>
      <c r="S1518" s="17">
        <f t="shared" si="95"/>
        <v>42619.466342592597</v>
      </c>
      <c r="T1518" s="17">
        <f t="shared" si="96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s="12" t="s">
        <v>8336</v>
      </c>
      <c r="R1519" t="s">
        <v>8337</v>
      </c>
      <c r="S1519" s="17">
        <f t="shared" si="95"/>
        <v>41948.56658564815</v>
      </c>
      <c r="T1519" s="17">
        <f t="shared" si="96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s="12" t="s">
        <v>8336</v>
      </c>
      <c r="R1520" t="s">
        <v>8337</v>
      </c>
      <c r="S1520" s="17">
        <f t="shared" si="95"/>
        <v>41760.8200462963</v>
      </c>
      <c r="T1520" s="17">
        <f t="shared" si="96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s="12" t="s">
        <v>8336</v>
      </c>
      <c r="R1521" t="s">
        <v>8337</v>
      </c>
      <c r="S1521" s="17">
        <f t="shared" si="95"/>
        <v>41782.741701388892</v>
      </c>
      <c r="T1521" s="17">
        <f t="shared" si="96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s="12" t="s">
        <v>8336</v>
      </c>
      <c r="R1522" t="s">
        <v>8337</v>
      </c>
      <c r="S1522" s="17">
        <f t="shared" si="95"/>
        <v>41955.857789351852</v>
      </c>
      <c r="T1522" s="17">
        <f t="shared" si="96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s="12" t="s">
        <v>8336</v>
      </c>
      <c r="R1523" t="s">
        <v>8337</v>
      </c>
      <c r="S1523" s="17">
        <f t="shared" si="95"/>
        <v>42493.167719907404</v>
      </c>
      <c r="T1523" s="17">
        <f t="shared" si="96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s="12" t="s">
        <v>8336</v>
      </c>
      <c r="R1524" t="s">
        <v>8337</v>
      </c>
      <c r="S1524" s="17">
        <f t="shared" si="95"/>
        <v>41899.830312500002</v>
      </c>
      <c r="T1524" s="17">
        <f t="shared" si="96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s="12" t="s">
        <v>8336</v>
      </c>
      <c r="R1525" t="s">
        <v>8337</v>
      </c>
      <c r="S1525" s="17">
        <f t="shared" si="95"/>
        <v>41964.751342592594</v>
      </c>
      <c r="T1525" s="17">
        <f t="shared" si="96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s="12" t="s">
        <v>8336</v>
      </c>
      <c r="R1526" t="s">
        <v>8337</v>
      </c>
      <c r="S1526" s="17">
        <f t="shared" si="95"/>
        <v>42756.501041666663</v>
      </c>
      <c r="T1526" s="17">
        <f t="shared" si="96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s="12" t="s">
        <v>8336</v>
      </c>
      <c r="R1527" t="s">
        <v>8337</v>
      </c>
      <c r="S1527" s="17">
        <f t="shared" si="95"/>
        <v>42570.702986111108</v>
      </c>
      <c r="T1527" s="17">
        <f t="shared" si="96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s="12" t="s">
        <v>8336</v>
      </c>
      <c r="R1528" t="s">
        <v>8337</v>
      </c>
      <c r="S1528" s="17">
        <f t="shared" si="95"/>
        <v>42339.276006944448</v>
      </c>
      <c r="T1528" s="17">
        <f t="shared" si="96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s="12" t="s">
        <v>8336</v>
      </c>
      <c r="R1529" t="s">
        <v>8337</v>
      </c>
      <c r="S1529" s="17">
        <f t="shared" si="95"/>
        <v>42780.600532407407</v>
      </c>
      <c r="T1529" s="17">
        <f t="shared" si="96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s="12" t="s">
        <v>8336</v>
      </c>
      <c r="R1530" t="s">
        <v>8337</v>
      </c>
      <c r="S1530" s="17">
        <f t="shared" si="95"/>
        <v>42736.732893518521</v>
      </c>
      <c r="T1530" s="17">
        <f t="shared" si="96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s="12" t="s">
        <v>8336</v>
      </c>
      <c r="R1531" t="s">
        <v>8337</v>
      </c>
      <c r="S1531" s="17">
        <f t="shared" si="95"/>
        <v>42052.628703703704</v>
      </c>
      <c r="T1531" s="17">
        <f t="shared" si="96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s="12" t="s">
        <v>8336</v>
      </c>
      <c r="R1532" t="s">
        <v>8337</v>
      </c>
      <c r="S1532" s="17">
        <f t="shared" si="95"/>
        <v>42275.767303240747</v>
      </c>
      <c r="T1532" s="17">
        <f t="shared" si="96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s="12" t="s">
        <v>8336</v>
      </c>
      <c r="R1533" t="s">
        <v>8337</v>
      </c>
      <c r="S1533" s="17">
        <f t="shared" si="95"/>
        <v>41941.802384259259</v>
      </c>
      <c r="T1533" s="17">
        <f t="shared" si="96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s="12" t="s">
        <v>8336</v>
      </c>
      <c r="R1534" t="s">
        <v>8337</v>
      </c>
      <c r="S1534" s="17">
        <f t="shared" si="95"/>
        <v>42391.475289351853</v>
      </c>
      <c r="T1534" s="17">
        <f t="shared" si="96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s="12" t="s">
        <v>8336</v>
      </c>
      <c r="R1535" t="s">
        <v>8337</v>
      </c>
      <c r="S1535" s="17">
        <f t="shared" si="95"/>
        <v>42443.00204861111</v>
      </c>
      <c r="T1535" s="17">
        <f t="shared" si="96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s="12" t="s">
        <v>8336</v>
      </c>
      <c r="R1536" t="s">
        <v>8337</v>
      </c>
      <c r="S1536" s="17">
        <f t="shared" si="95"/>
        <v>42221.67432870371</v>
      </c>
      <c r="T1536" s="17">
        <f t="shared" si="96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s="12" t="s">
        <v>8336</v>
      </c>
      <c r="R1537" t="s">
        <v>8337</v>
      </c>
      <c r="S1537" s="17">
        <f t="shared" si="95"/>
        <v>42484.829062500001</v>
      </c>
      <c r="T1537" s="17">
        <f t="shared" si="96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4"/>
        <v>66.02</v>
      </c>
      <c r="Q1538" s="12" t="s">
        <v>8336</v>
      </c>
      <c r="R1538" t="s">
        <v>8337</v>
      </c>
      <c r="S1538" s="17">
        <f t="shared" si="95"/>
        <v>42213.802199074074</v>
      </c>
      <c r="T1538" s="17">
        <f t="shared" si="96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ref="P1539:P1602" si="98">IFERROR(ROUND(E1539/L1539,2),0)</f>
        <v>96.38</v>
      </c>
      <c r="Q1539" s="12" t="s">
        <v>8336</v>
      </c>
      <c r="R1539" t="s">
        <v>8337</v>
      </c>
      <c r="S1539" s="17">
        <f t="shared" ref="S1539:S1602" si="99">(((J1539/60)/60)/24)+DATE(1970,1,1)</f>
        <v>42552.315127314811</v>
      </c>
      <c r="T1539" s="17">
        <f t="shared" ref="T1539:T1602" si="100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12" t="s">
        <v>8336</v>
      </c>
      <c r="R1540" t="s">
        <v>8337</v>
      </c>
      <c r="S1540" s="17">
        <f t="shared" si="99"/>
        <v>41981.782060185185</v>
      </c>
      <c r="T1540" s="17">
        <f t="shared" si="100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12" t="s">
        <v>8336</v>
      </c>
      <c r="R1541" t="s">
        <v>8337</v>
      </c>
      <c r="S1541" s="17">
        <f t="shared" si="99"/>
        <v>42705.919201388882</v>
      </c>
      <c r="T1541" s="17">
        <f t="shared" si="100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12" t="s">
        <v>8336</v>
      </c>
      <c r="R1542" t="s">
        <v>8337</v>
      </c>
      <c r="S1542" s="17">
        <f t="shared" si="99"/>
        <v>41939.00712962963</v>
      </c>
      <c r="T1542" s="17">
        <f t="shared" si="100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12" t="s">
        <v>8336</v>
      </c>
      <c r="R1543" t="s">
        <v>8341</v>
      </c>
      <c r="S1543" s="17">
        <f t="shared" si="99"/>
        <v>41974.712245370371</v>
      </c>
      <c r="T1543" s="17">
        <f t="shared" si="100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12" t="s">
        <v>8336</v>
      </c>
      <c r="R1544" t="s">
        <v>8341</v>
      </c>
      <c r="S1544" s="17">
        <f t="shared" si="99"/>
        <v>42170.996527777781</v>
      </c>
      <c r="T1544" s="17">
        <f t="shared" si="100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12" t="s">
        <v>8336</v>
      </c>
      <c r="R1545" t="s">
        <v>8341</v>
      </c>
      <c r="S1545" s="17">
        <f t="shared" si="99"/>
        <v>41935.509652777779</v>
      </c>
      <c r="T1545" s="17">
        <f t="shared" si="100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2" t="s">
        <v>8336</v>
      </c>
      <c r="R1546" t="s">
        <v>8341</v>
      </c>
      <c r="S1546" s="17">
        <f t="shared" si="99"/>
        <v>42053.051203703704</v>
      </c>
      <c r="T1546" s="17">
        <f t="shared" si="100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12" t="s">
        <v>8336</v>
      </c>
      <c r="R1547" t="s">
        <v>8341</v>
      </c>
      <c r="S1547" s="17">
        <f t="shared" si="99"/>
        <v>42031.884652777779</v>
      </c>
      <c r="T1547" s="17">
        <f t="shared" si="100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12" t="s">
        <v>8336</v>
      </c>
      <c r="R1548" t="s">
        <v>8341</v>
      </c>
      <c r="S1548" s="17">
        <f t="shared" si="99"/>
        <v>41839.212951388887</v>
      </c>
      <c r="T1548" s="17">
        <f t="shared" si="100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2" t="s">
        <v>8336</v>
      </c>
      <c r="R1549" t="s">
        <v>8341</v>
      </c>
      <c r="S1549" s="17">
        <f t="shared" si="99"/>
        <v>42782.426875000005</v>
      </c>
      <c r="T1549" s="17">
        <f t="shared" si="100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12" t="s">
        <v>8336</v>
      </c>
      <c r="R1550" t="s">
        <v>8341</v>
      </c>
      <c r="S1550" s="17">
        <f t="shared" si="99"/>
        <v>42286.88217592593</v>
      </c>
      <c r="T1550" s="17">
        <f t="shared" si="100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12" t="s">
        <v>8336</v>
      </c>
      <c r="R1551" t="s">
        <v>8341</v>
      </c>
      <c r="S1551" s="17">
        <f t="shared" si="99"/>
        <v>42281.136099537034</v>
      </c>
      <c r="T1551" s="17">
        <f t="shared" si="100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12" t="s">
        <v>8336</v>
      </c>
      <c r="R1552" t="s">
        <v>8341</v>
      </c>
      <c r="S1552" s="17">
        <f t="shared" si="99"/>
        <v>42472.449467592596</v>
      </c>
      <c r="T1552" s="17">
        <f t="shared" si="100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2" t="s">
        <v>8336</v>
      </c>
      <c r="R1553" t="s">
        <v>8341</v>
      </c>
      <c r="S1553" s="17">
        <f t="shared" si="99"/>
        <v>42121.824525462958</v>
      </c>
      <c r="T1553" s="17">
        <f t="shared" si="100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12" t="s">
        <v>8336</v>
      </c>
      <c r="R1554" t="s">
        <v>8341</v>
      </c>
      <c r="S1554" s="17">
        <f t="shared" si="99"/>
        <v>41892.688750000001</v>
      </c>
      <c r="T1554" s="17">
        <f t="shared" si="100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2" t="s">
        <v>8336</v>
      </c>
      <c r="R1555" t="s">
        <v>8341</v>
      </c>
      <c r="S1555" s="17">
        <f t="shared" si="99"/>
        <v>42219.282951388886</v>
      </c>
      <c r="T1555" s="17">
        <f t="shared" si="100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12" t="s">
        <v>8336</v>
      </c>
      <c r="R1556" t="s">
        <v>8341</v>
      </c>
      <c r="S1556" s="17">
        <f t="shared" si="99"/>
        <v>42188.252199074079</v>
      </c>
      <c r="T1556" s="17">
        <f t="shared" si="100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2" t="s">
        <v>8336</v>
      </c>
      <c r="R1557" t="s">
        <v>8341</v>
      </c>
      <c r="S1557" s="17">
        <f t="shared" si="99"/>
        <v>42241.613796296297</v>
      </c>
      <c r="T1557" s="17">
        <f t="shared" si="100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12" t="s">
        <v>8336</v>
      </c>
      <c r="R1558" t="s">
        <v>8341</v>
      </c>
      <c r="S1558" s="17">
        <f t="shared" si="99"/>
        <v>42525.153055555551</v>
      </c>
      <c r="T1558" s="17">
        <f t="shared" si="100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12" t="s">
        <v>8336</v>
      </c>
      <c r="R1559" t="s">
        <v>8341</v>
      </c>
      <c r="S1559" s="17">
        <f t="shared" si="99"/>
        <v>41871.65315972222</v>
      </c>
      <c r="T1559" s="17">
        <f t="shared" si="100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12" t="s">
        <v>8336</v>
      </c>
      <c r="R1560" t="s">
        <v>8341</v>
      </c>
      <c r="S1560" s="17">
        <f t="shared" si="99"/>
        <v>42185.397673611107</v>
      </c>
      <c r="T1560" s="17">
        <f t="shared" si="100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12" t="s">
        <v>8336</v>
      </c>
      <c r="R1561" t="s">
        <v>8341</v>
      </c>
      <c r="S1561" s="17">
        <f t="shared" si="99"/>
        <v>42108.05322916666</v>
      </c>
      <c r="T1561" s="17">
        <f t="shared" si="100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12" t="s">
        <v>8336</v>
      </c>
      <c r="R1562" t="s">
        <v>8341</v>
      </c>
      <c r="S1562" s="17">
        <f t="shared" si="99"/>
        <v>41936.020752314813</v>
      </c>
      <c r="T1562" s="17">
        <f t="shared" si="100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12" t="s">
        <v>8320</v>
      </c>
      <c r="R1563" t="s">
        <v>8342</v>
      </c>
      <c r="S1563" s="17">
        <f t="shared" si="99"/>
        <v>41555.041701388887</v>
      </c>
      <c r="T1563" s="17">
        <f t="shared" si="100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12" t="s">
        <v>8320</v>
      </c>
      <c r="R1564" t="s">
        <v>8342</v>
      </c>
      <c r="S1564" s="17">
        <f t="shared" si="99"/>
        <v>40079.566157407404</v>
      </c>
      <c r="T1564" s="17">
        <f t="shared" si="100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s="12" t="s">
        <v>8320</v>
      </c>
      <c r="R1565" t="s">
        <v>8342</v>
      </c>
      <c r="S1565" s="17">
        <f t="shared" si="99"/>
        <v>41652.742488425924</v>
      </c>
      <c r="T1565" s="17">
        <f t="shared" si="100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s="12" t="s">
        <v>8320</v>
      </c>
      <c r="R1566" t="s">
        <v>8342</v>
      </c>
      <c r="S1566" s="17">
        <f t="shared" si="99"/>
        <v>42121.367002314815</v>
      </c>
      <c r="T1566" s="17">
        <f t="shared" si="100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s="12" t="s">
        <v>8320</v>
      </c>
      <c r="R1567" t="s">
        <v>8342</v>
      </c>
      <c r="S1567" s="17">
        <f t="shared" si="99"/>
        <v>40672.729872685188</v>
      </c>
      <c r="T1567" s="17">
        <f t="shared" si="100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s="12" t="s">
        <v>8320</v>
      </c>
      <c r="R1568" t="s">
        <v>8342</v>
      </c>
      <c r="S1568" s="17">
        <f t="shared" si="99"/>
        <v>42549.916712962964</v>
      </c>
      <c r="T1568" s="17">
        <f t="shared" si="100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s="12" t="s">
        <v>8320</v>
      </c>
      <c r="R1569" t="s">
        <v>8342</v>
      </c>
      <c r="S1569" s="17">
        <f t="shared" si="99"/>
        <v>41671.936863425923</v>
      </c>
      <c r="T1569" s="17">
        <f t="shared" si="100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s="12" t="s">
        <v>8320</v>
      </c>
      <c r="R1570" t="s">
        <v>8342</v>
      </c>
      <c r="S1570" s="17">
        <f t="shared" si="99"/>
        <v>41962.062326388885</v>
      </c>
      <c r="T1570" s="17">
        <f t="shared" si="100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12" t="s">
        <v>8320</v>
      </c>
      <c r="R1571" t="s">
        <v>8342</v>
      </c>
      <c r="S1571" s="17">
        <f t="shared" si="99"/>
        <v>41389.679560185185</v>
      </c>
      <c r="T1571" s="17">
        <f t="shared" si="100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s="12" t="s">
        <v>8320</v>
      </c>
      <c r="R1572" t="s">
        <v>8342</v>
      </c>
      <c r="S1572" s="17">
        <f t="shared" si="99"/>
        <v>42438.813449074078</v>
      </c>
      <c r="T1572" s="17">
        <f t="shared" si="100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s="12" t="s">
        <v>8320</v>
      </c>
      <c r="R1573" t="s">
        <v>8342</v>
      </c>
      <c r="S1573" s="17">
        <f t="shared" si="99"/>
        <v>42144.769479166673</v>
      </c>
      <c r="T1573" s="17">
        <f t="shared" si="100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s="12" t="s">
        <v>8320</v>
      </c>
      <c r="R1574" t="s">
        <v>8342</v>
      </c>
      <c r="S1574" s="17">
        <f t="shared" si="99"/>
        <v>42404.033090277779</v>
      </c>
      <c r="T1574" s="17">
        <f t="shared" si="100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s="12" t="s">
        <v>8320</v>
      </c>
      <c r="R1575" t="s">
        <v>8342</v>
      </c>
      <c r="S1575" s="17">
        <f t="shared" si="99"/>
        <v>42786.000023148154</v>
      </c>
      <c r="T1575" s="17">
        <f t="shared" si="100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s="12" t="s">
        <v>8320</v>
      </c>
      <c r="R1576" t="s">
        <v>8342</v>
      </c>
      <c r="S1576" s="17">
        <f t="shared" si="99"/>
        <v>42017.927418981482</v>
      </c>
      <c r="T1576" s="17">
        <f t="shared" si="100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s="12" t="s">
        <v>8320</v>
      </c>
      <c r="R1577" t="s">
        <v>8342</v>
      </c>
      <c r="S1577" s="17">
        <f t="shared" si="99"/>
        <v>41799.524259259262</v>
      </c>
      <c r="T1577" s="17">
        <f t="shared" si="100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s="12" t="s">
        <v>8320</v>
      </c>
      <c r="R1578" t="s">
        <v>8342</v>
      </c>
      <c r="S1578" s="17">
        <f t="shared" si="99"/>
        <v>42140.879259259258</v>
      </c>
      <c r="T1578" s="17">
        <f t="shared" si="100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s="12" t="s">
        <v>8320</v>
      </c>
      <c r="R1579" t="s">
        <v>8342</v>
      </c>
      <c r="S1579" s="17">
        <f t="shared" si="99"/>
        <v>41054.847777777781</v>
      </c>
      <c r="T1579" s="17">
        <f t="shared" si="100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s="12" t="s">
        <v>8320</v>
      </c>
      <c r="R1580" t="s">
        <v>8342</v>
      </c>
      <c r="S1580" s="17">
        <f t="shared" si="99"/>
        <v>40399.065868055557</v>
      </c>
      <c r="T1580" s="17">
        <f t="shared" si="100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s="12" t="s">
        <v>8320</v>
      </c>
      <c r="R1581" t="s">
        <v>8342</v>
      </c>
      <c r="S1581" s="17">
        <f t="shared" si="99"/>
        <v>41481.996423611112</v>
      </c>
      <c r="T1581" s="17">
        <f t="shared" si="100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12" t="s">
        <v>8320</v>
      </c>
      <c r="R1582" t="s">
        <v>8342</v>
      </c>
      <c r="S1582" s="17">
        <f t="shared" si="99"/>
        <v>40990.050069444449</v>
      </c>
      <c r="T1582" s="17">
        <f t="shared" si="100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s="12" t="s">
        <v>8336</v>
      </c>
      <c r="R1583" t="s">
        <v>8343</v>
      </c>
      <c r="S1583" s="17">
        <f t="shared" si="99"/>
        <v>42325.448958333334</v>
      </c>
      <c r="T1583" s="17">
        <f t="shared" si="100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s="12" t="s">
        <v>8336</v>
      </c>
      <c r="R1584" t="s">
        <v>8343</v>
      </c>
      <c r="S1584" s="17">
        <f t="shared" si="99"/>
        <v>42246.789965277778</v>
      </c>
      <c r="T1584" s="17">
        <f t="shared" si="100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s="12" t="s">
        <v>8336</v>
      </c>
      <c r="R1585" t="s">
        <v>8343</v>
      </c>
      <c r="S1585" s="17">
        <f t="shared" si="99"/>
        <v>41877.904988425929</v>
      </c>
      <c r="T1585" s="17">
        <f t="shared" si="100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s="12" t="s">
        <v>8336</v>
      </c>
      <c r="R1586" t="s">
        <v>8343</v>
      </c>
      <c r="S1586" s="17">
        <f t="shared" si="99"/>
        <v>41779.649317129632</v>
      </c>
      <c r="T1586" s="17">
        <f t="shared" si="100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s="12" t="s">
        <v>8336</v>
      </c>
      <c r="R1587" t="s">
        <v>8343</v>
      </c>
      <c r="S1587" s="17">
        <f t="shared" si="99"/>
        <v>42707.895462962959</v>
      </c>
      <c r="T1587" s="17">
        <f t="shared" si="100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12" t="s">
        <v>8336</v>
      </c>
      <c r="R1588" t="s">
        <v>8343</v>
      </c>
      <c r="S1588" s="17">
        <f t="shared" si="99"/>
        <v>42069.104421296302</v>
      </c>
      <c r="T1588" s="17">
        <f t="shared" si="100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s="12" t="s">
        <v>8336</v>
      </c>
      <c r="R1589" t="s">
        <v>8343</v>
      </c>
      <c r="S1589" s="17">
        <f t="shared" si="99"/>
        <v>41956.950983796298</v>
      </c>
      <c r="T1589" s="17">
        <f t="shared" si="100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s="12" t="s">
        <v>8336</v>
      </c>
      <c r="R1590" t="s">
        <v>8343</v>
      </c>
      <c r="S1590" s="17">
        <f t="shared" si="99"/>
        <v>42005.24998842593</v>
      </c>
      <c r="T1590" s="17">
        <f t="shared" si="100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s="12" t="s">
        <v>8336</v>
      </c>
      <c r="R1591" t="s">
        <v>8343</v>
      </c>
      <c r="S1591" s="17">
        <f t="shared" si="99"/>
        <v>42256.984791666662</v>
      </c>
      <c r="T1591" s="17">
        <f t="shared" si="100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s="12" t="s">
        <v>8336</v>
      </c>
      <c r="R1592" t="s">
        <v>8343</v>
      </c>
      <c r="S1592" s="17">
        <f t="shared" si="99"/>
        <v>42240.857222222221</v>
      </c>
      <c r="T1592" s="17">
        <f t="shared" si="100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s="12" t="s">
        <v>8336</v>
      </c>
      <c r="R1593" t="s">
        <v>8343</v>
      </c>
      <c r="S1593" s="17">
        <f t="shared" si="99"/>
        <v>42433.726168981477</v>
      </c>
      <c r="T1593" s="17">
        <f t="shared" si="100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s="12" t="s">
        <v>8336</v>
      </c>
      <c r="R1594" t="s">
        <v>8343</v>
      </c>
      <c r="S1594" s="17">
        <f t="shared" si="99"/>
        <v>42046.072743055556</v>
      </c>
      <c r="T1594" s="17">
        <f t="shared" si="100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s="12" t="s">
        <v>8336</v>
      </c>
      <c r="R1595" t="s">
        <v>8343</v>
      </c>
      <c r="S1595" s="17">
        <f t="shared" si="99"/>
        <v>42033.845543981486</v>
      </c>
      <c r="T1595" s="17">
        <f t="shared" si="100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s="12" t="s">
        <v>8336</v>
      </c>
      <c r="R1596" t="s">
        <v>8343</v>
      </c>
      <c r="S1596" s="17">
        <f t="shared" si="99"/>
        <v>42445.712754629625</v>
      </c>
      <c r="T1596" s="17">
        <f t="shared" si="100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s="12" t="s">
        <v>8336</v>
      </c>
      <c r="R1597" t="s">
        <v>8343</v>
      </c>
      <c r="S1597" s="17">
        <f t="shared" si="99"/>
        <v>41780.050092592595</v>
      </c>
      <c r="T1597" s="17">
        <f t="shared" si="100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s="12" t="s">
        <v>8336</v>
      </c>
      <c r="R1598" t="s">
        <v>8343</v>
      </c>
      <c r="S1598" s="17">
        <f t="shared" si="99"/>
        <v>41941.430196759262</v>
      </c>
      <c r="T1598" s="17">
        <f t="shared" si="100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12" t="s">
        <v>8336</v>
      </c>
      <c r="R1599" t="s">
        <v>8343</v>
      </c>
      <c r="S1599" s="17">
        <f t="shared" si="99"/>
        <v>42603.354131944448</v>
      </c>
      <c r="T1599" s="17">
        <f t="shared" si="100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s="12" t="s">
        <v>8336</v>
      </c>
      <c r="R1600" t="s">
        <v>8343</v>
      </c>
      <c r="S1600" s="17">
        <f t="shared" si="99"/>
        <v>42151.667337962965</v>
      </c>
      <c r="T1600" s="17">
        <f t="shared" si="100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s="12" t="s">
        <v>8336</v>
      </c>
      <c r="R1601" t="s">
        <v>8343</v>
      </c>
      <c r="S1601" s="17">
        <f t="shared" si="99"/>
        <v>42438.53907407407</v>
      </c>
      <c r="T1601" s="17">
        <f t="shared" si="100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98"/>
        <v>40.78</v>
      </c>
      <c r="Q1602" s="12" t="s">
        <v>8336</v>
      </c>
      <c r="R1602" t="s">
        <v>8343</v>
      </c>
      <c r="S1602" s="17">
        <f t="shared" si="99"/>
        <v>41791.057314814818</v>
      </c>
      <c r="T1602" s="17">
        <f t="shared" si="100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ref="P1603:P1666" si="102">IFERROR(ROUND(E1603/L1603,2),0)</f>
        <v>48.33</v>
      </c>
      <c r="Q1603" s="12" t="s">
        <v>8323</v>
      </c>
      <c r="R1603" t="s">
        <v>8324</v>
      </c>
      <c r="S1603" s="17">
        <f t="shared" ref="S1603:S1666" si="103">(((J1603/60)/60)/24)+DATE(1970,1,1)</f>
        <v>40638.092974537038</v>
      </c>
      <c r="T1603" s="17">
        <f t="shared" ref="T1603:T1666" si="104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12" t="s">
        <v>8323</v>
      </c>
      <c r="R1604" t="s">
        <v>8324</v>
      </c>
      <c r="S1604" s="17">
        <f t="shared" si="103"/>
        <v>40788.297650462962</v>
      </c>
      <c r="T1604" s="17">
        <f t="shared" si="104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12" t="s">
        <v>8323</v>
      </c>
      <c r="R1605" t="s">
        <v>8324</v>
      </c>
      <c r="S1605" s="17">
        <f t="shared" si="103"/>
        <v>40876.169664351852</v>
      </c>
      <c r="T1605" s="17">
        <f t="shared" si="104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12" t="s">
        <v>8323</v>
      </c>
      <c r="R1606" t="s">
        <v>8324</v>
      </c>
      <c r="S1606" s="17">
        <f t="shared" si="103"/>
        <v>40945.845312500001</v>
      </c>
      <c r="T1606" s="17">
        <f t="shared" si="104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12" t="s">
        <v>8323</v>
      </c>
      <c r="R1607" t="s">
        <v>8324</v>
      </c>
      <c r="S1607" s="17">
        <f t="shared" si="103"/>
        <v>40747.012881944444</v>
      </c>
      <c r="T1607" s="17">
        <f t="shared" si="104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12" t="s">
        <v>8323</v>
      </c>
      <c r="R1608" t="s">
        <v>8324</v>
      </c>
      <c r="S1608" s="17">
        <f t="shared" si="103"/>
        <v>40536.111550925925</v>
      </c>
      <c r="T1608" s="17">
        <f t="shared" si="104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12" t="s">
        <v>8323</v>
      </c>
      <c r="R1609" t="s">
        <v>8324</v>
      </c>
      <c r="S1609" s="17">
        <f t="shared" si="103"/>
        <v>41053.80846064815</v>
      </c>
      <c r="T1609" s="17">
        <f t="shared" si="104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12" t="s">
        <v>8323</v>
      </c>
      <c r="R1610" t="s">
        <v>8324</v>
      </c>
      <c r="S1610" s="17">
        <f t="shared" si="103"/>
        <v>41607.83085648148</v>
      </c>
      <c r="T1610" s="17">
        <f t="shared" si="104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12" t="s">
        <v>8323</v>
      </c>
      <c r="R1611" t="s">
        <v>8324</v>
      </c>
      <c r="S1611" s="17">
        <f t="shared" si="103"/>
        <v>40796.001261574071</v>
      </c>
      <c r="T1611" s="17">
        <f t="shared" si="104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12" t="s">
        <v>8323</v>
      </c>
      <c r="R1612" t="s">
        <v>8324</v>
      </c>
      <c r="S1612" s="17">
        <f t="shared" si="103"/>
        <v>41228.924884259257</v>
      </c>
      <c r="T1612" s="17">
        <f t="shared" si="104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12" t="s">
        <v>8323</v>
      </c>
      <c r="R1613" t="s">
        <v>8324</v>
      </c>
      <c r="S1613" s="17">
        <f t="shared" si="103"/>
        <v>41409.00037037037</v>
      </c>
      <c r="T1613" s="17">
        <f t="shared" si="104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12" t="s">
        <v>8323</v>
      </c>
      <c r="R1614" t="s">
        <v>8324</v>
      </c>
      <c r="S1614" s="17">
        <f t="shared" si="103"/>
        <v>41246.874814814815</v>
      </c>
      <c r="T1614" s="17">
        <f t="shared" si="104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12" t="s">
        <v>8323</v>
      </c>
      <c r="R1615" t="s">
        <v>8324</v>
      </c>
      <c r="S1615" s="17">
        <f t="shared" si="103"/>
        <v>41082.069467592592</v>
      </c>
      <c r="T1615" s="17">
        <f t="shared" si="104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12" t="s">
        <v>8323</v>
      </c>
      <c r="R1616" t="s">
        <v>8324</v>
      </c>
      <c r="S1616" s="17">
        <f t="shared" si="103"/>
        <v>41794.981122685182</v>
      </c>
      <c r="T1616" s="17">
        <f t="shared" si="104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12" t="s">
        <v>8323</v>
      </c>
      <c r="R1617" t="s">
        <v>8324</v>
      </c>
      <c r="S1617" s="17">
        <f t="shared" si="103"/>
        <v>40845.050879629627</v>
      </c>
      <c r="T1617" s="17">
        <f t="shared" si="104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12" t="s">
        <v>8323</v>
      </c>
      <c r="R1618" t="s">
        <v>8324</v>
      </c>
      <c r="S1618" s="17">
        <f t="shared" si="103"/>
        <v>41194.715520833335</v>
      </c>
      <c r="T1618" s="17">
        <f t="shared" si="104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12" t="s">
        <v>8323</v>
      </c>
      <c r="R1619" t="s">
        <v>8324</v>
      </c>
      <c r="S1619" s="17">
        <f t="shared" si="103"/>
        <v>41546.664212962962</v>
      </c>
      <c r="T1619" s="17">
        <f t="shared" si="104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12" t="s">
        <v>8323</v>
      </c>
      <c r="R1620" t="s">
        <v>8324</v>
      </c>
      <c r="S1620" s="17">
        <f t="shared" si="103"/>
        <v>41301.654340277775</v>
      </c>
      <c r="T1620" s="17">
        <f t="shared" si="104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12" t="s">
        <v>8323</v>
      </c>
      <c r="R1621" t="s">
        <v>8324</v>
      </c>
      <c r="S1621" s="17">
        <f t="shared" si="103"/>
        <v>41876.18618055556</v>
      </c>
      <c r="T1621" s="17">
        <f t="shared" si="104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12" t="s">
        <v>8323</v>
      </c>
      <c r="R1622" t="s">
        <v>8324</v>
      </c>
      <c r="S1622" s="17">
        <f t="shared" si="103"/>
        <v>41321.339583333334</v>
      </c>
      <c r="T1622" s="17">
        <f t="shared" si="104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12" t="s">
        <v>8323</v>
      </c>
      <c r="R1623" t="s">
        <v>8324</v>
      </c>
      <c r="S1623" s="17">
        <f t="shared" si="103"/>
        <v>41003.60665509259</v>
      </c>
      <c r="T1623" s="17">
        <f t="shared" si="104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12" t="s">
        <v>8323</v>
      </c>
      <c r="R1624" t="s">
        <v>8324</v>
      </c>
      <c r="S1624" s="17">
        <f t="shared" si="103"/>
        <v>41950.29483796296</v>
      </c>
      <c r="T1624" s="17">
        <f t="shared" si="104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12" t="s">
        <v>8323</v>
      </c>
      <c r="R1625" t="s">
        <v>8324</v>
      </c>
      <c r="S1625" s="17">
        <f t="shared" si="103"/>
        <v>41453.688530092593</v>
      </c>
      <c r="T1625" s="17">
        <f t="shared" si="104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12" t="s">
        <v>8323</v>
      </c>
      <c r="R1626" t="s">
        <v>8324</v>
      </c>
      <c r="S1626" s="17">
        <f t="shared" si="103"/>
        <v>41243.367303240739</v>
      </c>
      <c r="T1626" s="17">
        <f t="shared" si="104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12" t="s">
        <v>8323</v>
      </c>
      <c r="R1627" t="s">
        <v>8324</v>
      </c>
      <c r="S1627" s="17">
        <f t="shared" si="103"/>
        <v>41135.699687500004</v>
      </c>
      <c r="T1627" s="17">
        <f t="shared" si="104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12" t="s">
        <v>8323</v>
      </c>
      <c r="R1628" t="s">
        <v>8324</v>
      </c>
      <c r="S1628" s="17">
        <f t="shared" si="103"/>
        <v>41579.847997685189</v>
      </c>
      <c r="T1628" s="17">
        <f t="shared" si="104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s="12" t="s">
        <v>8323</v>
      </c>
      <c r="R1629" t="s">
        <v>8324</v>
      </c>
      <c r="S1629" s="17">
        <f t="shared" si="103"/>
        <v>41205.707048611112</v>
      </c>
      <c r="T1629" s="17">
        <f t="shared" si="104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s="12" t="s">
        <v>8323</v>
      </c>
      <c r="R1630" t="s">
        <v>8324</v>
      </c>
      <c r="S1630" s="17">
        <f t="shared" si="103"/>
        <v>41774.737060185187</v>
      </c>
      <c r="T1630" s="17">
        <f t="shared" si="104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s="12" t="s">
        <v>8323</v>
      </c>
      <c r="R1631" t="s">
        <v>8324</v>
      </c>
      <c r="S1631" s="17">
        <f t="shared" si="103"/>
        <v>41645.867280092592</v>
      </c>
      <c r="T1631" s="17">
        <f t="shared" si="104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s="12" t="s">
        <v>8323</v>
      </c>
      <c r="R1632" t="s">
        <v>8324</v>
      </c>
      <c r="S1632" s="17">
        <f t="shared" si="103"/>
        <v>40939.837673611109</v>
      </c>
      <c r="T1632" s="17">
        <f t="shared" si="104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s="12" t="s">
        <v>8323</v>
      </c>
      <c r="R1633" t="s">
        <v>8324</v>
      </c>
      <c r="S1633" s="17">
        <f t="shared" si="103"/>
        <v>41164.859502314815</v>
      </c>
      <c r="T1633" s="17">
        <f t="shared" si="104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s="12" t="s">
        <v>8323</v>
      </c>
      <c r="R1634" t="s">
        <v>8324</v>
      </c>
      <c r="S1634" s="17">
        <f t="shared" si="103"/>
        <v>40750.340902777774</v>
      </c>
      <c r="T1634" s="17">
        <f t="shared" si="104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s="12" t="s">
        <v>8323</v>
      </c>
      <c r="R1635" t="s">
        <v>8324</v>
      </c>
      <c r="S1635" s="17">
        <f t="shared" si="103"/>
        <v>40896.883750000001</v>
      </c>
      <c r="T1635" s="17">
        <f t="shared" si="104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s="12" t="s">
        <v>8323</v>
      </c>
      <c r="R1636" t="s">
        <v>8324</v>
      </c>
      <c r="S1636" s="17">
        <f t="shared" si="103"/>
        <v>40658.189826388887</v>
      </c>
      <c r="T1636" s="17">
        <f t="shared" si="104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s="12" t="s">
        <v>8323</v>
      </c>
      <c r="R1637" t="s">
        <v>8324</v>
      </c>
      <c r="S1637" s="17">
        <f t="shared" si="103"/>
        <v>42502.868761574078</v>
      </c>
      <c r="T1637" s="17">
        <f t="shared" si="104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s="12" t="s">
        <v>8323</v>
      </c>
      <c r="R1638" t="s">
        <v>8324</v>
      </c>
      <c r="S1638" s="17">
        <f t="shared" si="103"/>
        <v>40663.08666666667</v>
      </c>
      <c r="T1638" s="17">
        <f t="shared" si="104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s="12" t="s">
        <v>8323</v>
      </c>
      <c r="R1639" t="s">
        <v>8324</v>
      </c>
      <c r="S1639" s="17">
        <f t="shared" si="103"/>
        <v>40122.751620370371</v>
      </c>
      <c r="T1639" s="17">
        <f t="shared" si="104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s="12" t="s">
        <v>8323</v>
      </c>
      <c r="R1640" t="s">
        <v>8324</v>
      </c>
      <c r="S1640" s="17">
        <f t="shared" si="103"/>
        <v>41288.68712962963</v>
      </c>
      <c r="T1640" s="17">
        <f t="shared" si="104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s="12" t="s">
        <v>8323</v>
      </c>
      <c r="R1641" t="s">
        <v>8324</v>
      </c>
      <c r="S1641" s="17">
        <f t="shared" si="103"/>
        <v>40941.652372685188</v>
      </c>
      <c r="T1641" s="17">
        <f t="shared" si="104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s="12" t="s">
        <v>8323</v>
      </c>
      <c r="R1642" t="s">
        <v>8324</v>
      </c>
      <c r="S1642" s="17">
        <f t="shared" si="103"/>
        <v>40379.23096064815</v>
      </c>
      <c r="T1642" s="17">
        <f t="shared" si="104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s="12" t="s">
        <v>8323</v>
      </c>
      <c r="R1643" t="s">
        <v>8344</v>
      </c>
      <c r="S1643" s="17">
        <f t="shared" si="103"/>
        <v>41962.596574074079</v>
      </c>
      <c r="T1643" s="17">
        <f t="shared" si="104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s="12" t="s">
        <v>8323</v>
      </c>
      <c r="R1644" t="s">
        <v>8344</v>
      </c>
      <c r="S1644" s="17">
        <f t="shared" si="103"/>
        <v>40688.024618055555</v>
      </c>
      <c r="T1644" s="17">
        <f t="shared" si="104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s="12" t="s">
        <v>8323</v>
      </c>
      <c r="R1645" t="s">
        <v>8344</v>
      </c>
      <c r="S1645" s="17">
        <f t="shared" si="103"/>
        <v>41146.824212962965</v>
      </c>
      <c r="T1645" s="17">
        <f t="shared" si="104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s="12" t="s">
        <v>8323</v>
      </c>
      <c r="R1646" t="s">
        <v>8344</v>
      </c>
      <c r="S1646" s="17">
        <f t="shared" si="103"/>
        <v>41175.05972222222</v>
      </c>
      <c r="T1646" s="17">
        <f t="shared" si="104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s="12" t="s">
        <v>8323</v>
      </c>
      <c r="R1647" t="s">
        <v>8344</v>
      </c>
      <c r="S1647" s="17">
        <f t="shared" si="103"/>
        <v>41521.617361111108</v>
      </c>
      <c r="T1647" s="17">
        <f t="shared" si="104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s="12" t="s">
        <v>8323</v>
      </c>
      <c r="R1648" t="s">
        <v>8344</v>
      </c>
      <c r="S1648" s="17">
        <f t="shared" si="103"/>
        <v>41833.450266203705</v>
      </c>
      <c r="T1648" s="17">
        <f t="shared" si="104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s="12" t="s">
        <v>8323</v>
      </c>
      <c r="R1649" t="s">
        <v>8344</v>
      </c>
      <c r="S1649" s="17">
        <f t="shared" si="103"/>
        <v>41039.409456018519</v>
      </c>
      <c r="T1649" s="17">
        <f t="shared" si="104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s="12" t="s">
        <v>8323</v>
      </c>
      <c r="R1650" t="s">
        <v>8344</v>
      </c>
      <c r="S1650" s="17">
        <f t="shared" si="103"/>
        <v>40592.704652777778</v>
      </c>
      <c r="T1650" s="17">
        <f t="shared" si="104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s="12" t="s">
        <v>8323</v>
      </c>
      <c r="R1651" t="s">
        <v>8344</v>
      </c>
      <c r="S1651" s="17">
        <f t="shared" si="103"/>
        <v>41737.684664351851</v>
      </c>
      <c r="T1651" s="17">
        <f t="shared" si="104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s="12" t="s">
        <v>8323</v>
      </c>
      <c r="R1652" t="s">
        <v>8344</v>
      </c>
      <c r="S1652" s="17">
        <f t="shared" si="103"/>
        <v>41526.435613425929</v>
      </c>
      <c r="T1652" s="17">
        <f t="shared" si="104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s="12" t="s">
        <v>8323</v>
      </c>
      <c r="R1653" t="s">
        <v>8344</v>
      </c>
      <c r="S1653" s="17">
        <f t="shared" si="103"/>
        <v>40625.900694444441</v>
      </c>
      <c r="T1653" s="17">
        <f t="shared" si="104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s="12" t="s">
        <v>8323</v>
      </c>
      <c r="R1654" t="s">
        <v>8344</v>
      </c>
      <c r="S1654" s="17">
        <f t="shared" si="103"/>
        <v>41572.492974537039</v>
      </c>
      <c r="T1654" s="17">
        <f t="shared" si="104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s="12" t="s">
        <v>8323</v>
      </c>
      <c r="R1655" t="s">
        <v>8344</v>
      </c>
      <c r="S1655" s="17">
        <f t="shared" si="103"/>
        <v>40626.834444444445</v>
      </c>
      <c r="T1655" s="17">
        <f t="shared" si="104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s="12" t="s">
        <v>8323</v>
      </c>
      <c r="R1656" t="s">
        <v>8344</v>
      </c>
      <c r="S1656" s="17">
        <f t="shared" si="103"/>
        <v>40987.890740740739</v>
      </c>
      <c r="T1656" s="17">
        <f t="shared" si="104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s="12" t="s">
        <v>8323</v>
      </c>
      <c r="R1657" t="s">
        <v>8344</v>
      </c>
      <c r="S1657" s="17">
        <f t="shared" si="103"/>
        <v>40974.791898148149</v>
      </c>
      <c r="T1657" s="17">
        <f t="shared" si="104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s="12" t="s">
        <v>8323</v>
      </c>
      <c r="R1658" t="s">
        <v>8344</v>
      </c>
      <c r="S1658" s="17">
        <f t="shared" si="103"/>
        <v>41226.928842592592</v>
      </c>
      <c r="T1658" s="17">
        <f t="shared" si="104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s="12" t="s">
        <v>8323</v>
      </c>
      <c r="R1659" t="s">
        <v>8344</v>
      </c>
      <c r="S1659" s="17">
        <f t="shared" si="103"/>
        <v>41023.782037037039</v>
      </c>
      <c r="T1659" s="17">
        <f t="shared" si="104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s="12" t="s">
        <v>8323</v>
      </c>
      <c r="R1660" t="s">
        <v>8344</v>
      </c>
      <c r="S1660" s="17">
        <f t="shared" si="103"/>
        <v>41223.22184027778</v>
      </c>
      <c r="T1660" s="17">
        <f t="shared" si="104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s="12" t="s">
        <v>8323</v>
      </c>
      <c r="R1661" t="s">
        <v>8344</v>
      </c>
      <c r="S1661" s="17">
        <f t="shared" si="103"/>
        <v>41596.913437499999</v>
      </c>
      <c r="T1661" s="17">
        <f t="shared" si="104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s="12" t="s">
        <v>8323</v>
      </c>
      <c r="R1662" t="s">
        <v>8344</v>
      </c>
      <c r="S1662" s="17">
        <f t="shared" si="103"/>
        <v>42459.693865740745</v>
      </c>
      <c r="T1662" s="17">
        <f t="shared" si="104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s="12" t="s">
        <v>8323</v>
      </c>
      <c r="R1663" t="s">
        <v>8344</v>
      </c>
      <c r="S1663" s="17">
        <f t="shared" si="103"/>
        <v>42343.998043981483</v>
      </c>
      <c r="T1663" s="17">
        <f t="shared" si="104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s="12" t="s">
        <v>8323</v>
      </c>
      <c r="R1664" t="s">
        <v>8344</v>
      </c>
      <c r="S1664" s="17">
        <f t="shared" si="103"/>
        <v>40848.198333333334</v>
      </c>
      <c r="T1664" s="17">
        <f t="shared" si="104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s="12" t="s">
        <v>8323</v>
      </c>
      <c r="R1665" t="s">
        <v>8344</v>
      </c>
      <c r="S1665" s="17">
        <f t="shared" si="103"/>
        <v>42006.02207175926</v>
      </c>
      <c r="T1665" s="17">
        <f t="shared" si="104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2"/>
        <v>34.380000000000003</v>
      </c>
      <c r="Q1666" s="12" t="s">
        <v>8323</v>
      </c>
      <c r="R1666" t="s">
        <v>8344</v>
      </c>
      <c r="S1666" s="17">
        <f t="shared" si="103"/>
        <v>40939.761782407404</v>
      </c>
      <c r="T1666" s="17">
        <f t="shared" si="104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ref="P1667:P1730" si="106">IFERROR(ROUND(E1667/L1667,2),0)</f>
        <v>44.96</v>
      </c>
      <c r="Q1667" s="12" t="s">
        <v>8323</v>
      </c>
      <c r="R1667" t="s">
        <v>8344</v>
      </c>
      <c r="S1667" s="17">
        <f t="shared" ref="S1667:S1730" si="107">(((J1667/60)/60)/24)+DATE(1970,1,1)</f>
        <v>40564.649456018517</v>
      </c>
      <c r="T1667" s="17">
        <f t="shared" ref="T1667:T1730" si="108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12" t="s">
        <v>8323</v>
      </c>
      <c r="R1668" t="s">
        <v>8344</v>
      </c>
      <c r="S1668" s="17">
        <f t="shared" si="107"/>
        <v>41331.253159722226</v>
      </c>
      <c r="T1668" s="17">
        <f t="shared" si="108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12" t="s">
        <v>8323</v>
      </c>
      <c r="R1669" t="s">
        <v>8344</v>
      </c>
      <c r="S1669" s="17">
        <f t="shared" si="107"/>
        <v>41682.0705787037</v>
      </c>
      <c r="T1669" s="17">
        <f t="shared" si="108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12" t="s">
        <v>8323</v>
      </c>
      <c r="R1670" t="s">
        <v>8344</v>
      </c>
      <c r="S1670" s="17">
        <f t="shared" si="107"/>
        <v>40845.14975694444</v>
      </c>
      <c r="T1670" s="17">
        <f t="shared" si="108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12" t="s">
        <v>8323</v>
      </c>
      <c r="R1671" t="s">
        <v>8344</v>
      </c>
      <c r="S1671" s="17">
        <f t="shared" si="107"/>
        <v>42461.885138888887</v>
      </c>
      <c r="T1671" s="17">
        <f t="shared" si="108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12" t="s">
        <v>8323</v>
      </c>
      <c r="R1672" t="s">
        <v>8344</v>
      </c>
      <c r="S1672" s="17">
        <f t="shared" si="107"/>
        <v>40313.930543981485</v>
      </c>
      <c r="T1672" s="17">
        <f t="shared" si="108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12" t="s">
        <v>8323</v>
      </c>
      <c r="R1673" t="s">
        <v>8344</v>
      </c>
      <c r="S1673" s="17">
        <f t="shared" si="107"/>
        <v>42553.54414351852</v>
      </c>
      <c r="T1673" s="17">
        <f t="shared" si="108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12" t="s">
        <v>8323</v>
      </c>
      <c r="R1674" t="s">
        <v>8344</v>
      </c>
      <c r="S1674" s="17">
        <f t="shared" si="107"/>
        <v>41034.656597222223</v>
      </c>
      <c r="T1674" s="17">
        <f t="shared" si="108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12" t="s">
        <v>8323</v>
      </c>
      <c r="R1675" t="s">
        <v>8344</v>
      </c>
      <c r="S1675" s="17">
        <f t="shared" si="107"/>
        <v>42039.878379629634</v>
      </c>
      <c r="T1675" s="17">
        <f t="shared" si="108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12" t="s">
        <v>8323</v>
      </c>
      <c r="R1676" t="s">
        <v>8344</v>
      </c>
      <c r="S1676" s="17">
        <f t="shared" si="107"/>
        <v>42569.605393518519</v>
      </c>
      <c r="T1676" s="17">
        <f t="shared" si="108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12" t="s">
        <v>8323</v>
      </c>
      <c r="R1677" t="s">
        <v>8344</v>
      </c>
      <c r="S1677" s="17">
        <f t="shared" si="107"/>
        <v>40802.733101851853</v>
      </c>
      <c r="T1677" s="17">
        <f t="shared" si="108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12" t="s">
        <v>8323</v>
      </c>
      <c r="R1678" t="s">
        <v>8344</v>
      </c>
      <c r="S1678" s="17">
        <f t="shared" si="107"/>
        <v>40973.72623842593</v>
      </c>
      <c r="T1678" s="17">
        <f t="shared" si="108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12" t="s">
        <v>8323</v>
      </c>
      <c r="R1679" t="s">
        <v>8344</v>
      </c>
      <c r="S1679" s="17">
        <f t="shared" si="107"/>
        <v>42416.407129629632</v>
      </c>
      <c r="T1679" s="17">
        <f t="shared" si="108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12" t="s">
        <v>8323</v>
      </c>
      <c r="R1680" t="s">
        <v>8344</v>
      </c>
      <c r="S1680" s="17">
        <f t="shared" si="107"/>
        <v>41662.854988425926</v>
      </c>
      <c r="T1680" s="17">
        <f t="shared" si="108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12" t="s">
        <v>8323</v>
      </c>
      <c r="R1681" t="s">
        <v>8344</v>
      </c>
      <c r="S1681" s="17">
        <f t="shared" si="107"/>
        <v>40723.068807870368</v>
      </c>
      <c r="T1681" s="17">
        <f t="shared" si="108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12" t="s">
        <v>8323</v>
      </c>
      <c r="R1682" t="s">
        <v>8344</v>
      </c>
      <c r="S1682" s="17">
        <f t="shared" si="107"/>
        <v>41802.757719907408</v>
      </c>
      <c r="T1682" s="17">
        <f t="shared" si="108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12" t="s">
        <v>8323</v>
      </c>
      <c r="R1683" t="s">
        <v>8345</v>
      </c>
      <c r="S1683" s="17">
        <f t="shared" si="107"/>
        <v>42774.121342592596</v>
      </c>
      <c r="T1683" s="17">
        <f t="shared" si="108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2" t="s">
        <v>8323</v>
      </c>
      <c r="R1684" t="s">
        <v>8345</v>
      </c>
      <c r="S1684" s="17">
        <f t="shared" si="107"/>
        <v>42779.21365740741</v>
      </c>
      <c r="T1684" s="17">
        <f t="shared" si="108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12" t="s">
        <v>8323</v>
      </c>
      <c r="R1685" t="s">
        <v>8345</v>
      </c>
      <c r="S1685" s="17">
        <f t="shared" si="107"/>
        <v>42808.781689814816</v>
      </c>
      <c r="T1685" s="17">
        <f t="shared" si="108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12" t="s">
        <v>8323</v>
      </c>
      <c r="R1686" t="s">
        <v>8345</v>
      </c>
      <c r="S1686" s="17">
        <f t="shared" si="107"/>
        <v>42783.815289351856</v>
      </c>
      <c r="T1686" s="17">
        <f t="shared" si="108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12" t="s">
        <v>8323</v>
      </c>
      <c r="R1687" t="s">
        <v>8345</v>
      </c>
      <c r="S1687" s="17">
        <f t="shared" si="107"/>
        <v>42788.2502662037</v>
      </c>
      <c r="T1687" s="17">
        <f t="shared" si="108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12" t="s">
        <v>8323</v>
      </c>
      <c r="R1688" t="s">
        <v>8345</v>
      </c>
      <c r="S1688" s="17">
        <f t="shared" si="107"/>
        <v>42792.843969907408</v>
      </c>
      <c r="T1688" s="17">
        <f t="shared" si="108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12" t="s">
        <v>8323</v>
      </c>
      <c r="R1689" t="s">
        <v>8345</v>
      </c>
      <c r="S1689" s="17">
        <f t="shared" si="107"/>
        <v>42802.046817129631</v>
      </c>
      <c r="T1689" s="17">
        <f t="shared" si="108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12" t="s">
        <v>8323</v>
      </c>
      <c r="R1690" t="s">
        <v>8345</v>
      </c>
      <c r="S1690" s="17">
        <f t="shared" si="107"/>
        <v>42804.534652777773</v>
      </c>
      <c r="T1690" s="17">
        <f t="shared" si="108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12" t="s">
        <v>8323</v>
      </c>
      <c r="R1691" t="s">
        <v>8345</v>
      </c>
      <c r="S1691" s="17">
        <f t="shared" si="107"/>
        <v>42780.942476851851</v>
      </c>
      <c r="T1691" s="17">
        <f t="shared" si="108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12" t="s">
        <v>8323</v>
      </c>
      <c r="R1692" t="s">
        <v>8345</v>
      </c>
      <c r="S1692" s="17">
        <f t="shared" si="107"/>
        <v>42801.43104166667</v>
      </c>
      <c r="T1692" s="17">
        <f t="shared" si="108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s="12" t="s">
        <v>8323</v>
      </c>
      <c r="R1693" t="s">
        <v>8345</v>
      </c>
      <c r="S1693" s="17">
        <f t="shared" si="107"/>
        <v>42795.701481481476</v>
      </c>
      <c r="T1693" s="17">
        <f t="shared" si="108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s="12" t="s">
        <v>8323</v>
      </c>
      <c r="R1694" t="s">
        <v>8345</v>
      </c>
      <c r="S1694" s="17">
        <f t="shared" si="107"/>
        <v>42788.151238425926</v>
      </c>
      <c r="T1694" s="17">
        <f t="shared" si="108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s="12" t="s">
        <v>8323</v>
      </c>
      <c r="R1695" t="s">
        <v>8345</v>
      </c>
      <c r="S1695" s="17">
        <f t="shared" si="107"/>
        <v>42803.920277777783</v>
      </c>
      <c r="T1695" s="17">
        <f t="shared" si="108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s="12" t="s">
        <v>8323</v>
      </c>
      <c r="R1696" t="s">
        <v>8345</v>
      </c>
      <c r="S1696" s="17">
        <f t="shared" si="107"/>
        <v>42791.669837962967</v>
      </c>
      <c r="T1696" s="17">
        <f t="shared" si="108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s="12" t="s">
        <v>8323</v>
      </c>
      <c r="R1697" t="s">
        <v>8345</v>
      </c>
      <c r="S1697" s="17">
        <f t="shared" si="107"/>
        <v>42801.031412037039</v>
      </c>
      <c r="T1697" s="17">
        <f t="shared" si="108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12" t="s">
        <v>8323</v>
      </c>
      <c r="R1698" t="s">
        <v>8345</v>
      </c>
      <c r="S1698" s="17">
        <f t="shared" si="107"/>
        <v>42796.069571759261</v>
      </c>
      <c r="T1698" s="17">
        <f t="shared" si="108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s="12" t="s">
        <v>8323</v>
      </c>
      <c r="R1699" t="s">
        <v>8345</v>
      </c>
      <c r="S1699" s="17">
        <f t="shared" si="107"/>
        <v>42805.032962962956</v>
      </c>
      <c r="T1699" s="17">
        <f t="shared" si="108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s="12" t="s">
        <v>8323</v>
      </c>
      <c r="R1700" t="s">
        <v>8345</v>
      </c>
      <c r="S1700" s="17">
        <f t="shared" si="107"/>
        <v>42796.207870370374</v>
      </c>
      <c r="T1700" s="17">
        <f t="shared" si="108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s="12" t="s">
        <v>8323</v>
      </c>
      <c r="R1701" t="s">
        <v>8345</v>
      </c>
      <c r="S1701" s="17">
        <f t="shared" si="107"/>
        <v>42806.863946759258</v>
      </c>
      <c r="T1701" s="17">
        <f t="shared" si="108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s="12" t="s">
        <v>8323</v>
      </c>
      <c r="R1702" t="s">
        <v>8345</v>
      </c>
      <c r="S1702" s="17">
        <f t="shared" si="107"/>
        <v>42796.071643518517</v>
      </c>
      <c r="T1702" s="17">
        <f t="shared" si="108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s="12" t="s">
        <v>8323</v>
      </c>
      <c r="R1703" t="s">
        <v>8345</v>
      </c>
      <c r="S1703" s="17">
        <f t="shared" si="107"/>
        <v>41989.664409722223</v>
      </c>
      <c r="T1703" s="17">
        <f t="shared" si="108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s="12" t="s">
        <v>8323</v>
      </c>
      <c r="R1704" t="s">
        <v>8345</v>
      </c>
      <c r="S1704" s="17">
        <f t="shared" si="107"/>
        <v>42063.869791666672</v>
      </c>
      <c r="T1704" s="17">
        <f t="shared" si="108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s="12" t="s">
        <v>8323</v>
      </c>
      <c r="R1705" t="s">
        <v>8345</v>
      </c>
      <c r="S1705" s="17">
        <f t="shared" si="107"/>
        <v>42187.281678240746</v>
      </c>
      <c r="T1705" s="17">
        <f t="shared" si="108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s="12" t="s">
        <v>8323</v>
      </c>
      <c r="R1706" t="s">
        <v>8345</v>
      </c>
      <c r="S1706" s="17">
        <f t="shared" si="107"/>
        <v>42021.139733796299</v>
      </c>
      <c r="T1706" s="17">
        <f t="shared" si="108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s="12" t="s">
        <v>8323</v>
      </c>
      <c r="R1707" t="s">
        <v>8345</v>
      </c>
      <c r="S1707" s="17">
        <f t="shared" si="107"/>
        <v>42245.016736111109</v>
      </c>
      <c r="T1707" s="17">
        <f t="shared" si="108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s="12" t="s">
        <v>8323</v>
      </c>
      <c r="R1708" t="s">
        <v>8345</v>
      </c>
      <c r="S1708" s="17">
        <f t="shared" si="107"/>
        <v>42179.306388888886</v>
      </c>
      <c r="T1708" s="17">
        <f t="shared" si="108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s="12" t="s">
        <v>8323</v>
      </c>
      <c r="R1709" t="s">
        <v>8345</v>
      </c>
      <c r="S1709" s="17">
        <f t="shared" si="107"/>
        <v>42427.721006944441</v>
      </c>
      <c r="T1709" s="17">
        <f t="shared" si="108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12" t="s">
        <v>8323</v>
      </c>
      <c r="R1710" t="s">
        <v>8345</v>
      </c>
      <c r="S1710" s="17">
        <f t="shared" si="107"/>
        <v>42451.866967592592</v>
      </c>
      <c r="T1710" s="17">
        <f t="shared" si="108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s="12" t="s">
        <v>8323</v>
      </c>
      <c r="R1711" t="s">
        <v>8345</v>
      </c>
      <c r="S1711" s="17">
        <f t="shared" si="107"/>
        <v>41841.56381944444</v>
      </c>
      <c r="T1711" s="17">
        <f t="shared" si="108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s="12" t="s">
        <v>8323</v>
      </c>
      <c r="R1712" t="s">
        <v>8345</v>
      </c>
      <c r="S1712" s="17">
        <f t="shared" si="107"/>
        <v>42341.59129629629</v>
      </c>
      <c r="T1712" s="17">
        <f t="shared" si="108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s="12" t="s">
        <v>8323</v>
      </c>
      <c r="R1713" t="s">
        <v>8345</v>
      </c>
      <c r="S1713" s="17">
        <f t="shared" si="107"/>
        <v>41852.646226851852</v>
      </c>
      <c r="T1713" s="17">
        <f t="shared" si="108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12" t="s">
        <v>8323</v>
      </c>
      <c r="R1714" t="s">
        <v>8345</v>
      </c>
      <c r="S1714" s="17">
        <f t="shared" si="107"/>
        <v>42125.913807870369</v>
      </c>
      <c r="T1714" s="17">
        <f t="shared" si="108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s="12" t="s">
        <v>8323</v>
      </c>
      <c r="R1715" t="s">
        <v>8345</v>
      </c>
      <c r="S1715" s="17">
        <f t="shared" si="107"/>
        <v>41887.801064814819</v>
      </c>
      <c r="T1715" s="17">
        <f t="shared" si="108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s="12" t="s">
        <v>8323</v>
      </c>
      <c r="R1716" t="s">
        <v>8345</v>
      </c>
      <c r="S1716" s="17">
        <f t="shared" si="107"/>
        <v>42095.918530092589</v>
      </c>
      <c r="T1716" s="17">
        <f t="shared" si="108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s="12" t="s">
        <v>8323</v>
      </c>
      <c r="R1717" t="s">
        <v>8345</v>
      </c>
      <c r="S1717" s="17">
        <f t="shared" si="107"/>
        <v>42064.217418981483</v>
      </c>
      <c r="T1717" s="17">
        <f t="shared" si="108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s="12" t="s">
        <v>8323</v>
      </c>
      <c r="R1718" t="s">
        <v>8345</v>
      </c>
      <c r="S1718" s="17">
        <f t="shared" si="107"/>
        <v>42673.577534722222</v>
      </c>
      <c r="T1718" s="17">
        <f t="shared" si="108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s="12" t="s">
        <v>8323</v>
      </c>
      <c r="R1719" t="s">
        <v>8345</v>
      </c>
      <c r="S1719" s="17">
        <f t="shared" si="107"/>
        <v>42460.98192129629</v>
      </c>
      <c r="T1719" s="17">
        <f t="shared" si="108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s="12" t="s">
        <v>8323</v>
      </c>
      <c r="R1720" t="s">
        <v>8345</v>
      </c>
      <c r="S1720" s="17">
        <f t="shared" si="107"/>
        <v>42460.610520833332</v>
      </c>
      <c r="T1720" s="17">
        <f t="shared" si="108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s="12" t="s">
        <v>8323</v>
      </c>
      <c r="R1721" t="s">
        <v>8345</v>
      </c>
      <c r="S1721" s="17">
        <f t="shared" si="107"/>
        <v>41869.534618055557</v>
      </c>
      <c r="T1721" s="17">
        <f t="shared" si="108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s="12" t="s">
        <v>8323</v>
      </c>
      <c r="R1722" t="s">
        <v>8345</v>
      </c>
      <c r="S1722" s="17">
        <f t="shared" si="107"/>
        <v>41922.783229166671</v>
      </c>
      <c r="T1722" s="17">
        <f t="shared" si="108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s="12" t="s">
        <v>8323</v>
      </c>
      <c r="R1723" t="s">
        <v>8345</v>
      </c>
      <c r="S1723" s="17">
        <f t="shared" si="107"/>
        <v>42319.461377314816</v>
      </c>
      <c r="T1723" s="17">
        <f t="shared" si="108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s="12" t="s">
        <v>8323</v>
      </c>
      <c r="R1724" t="s">
        <v>8345</v>
      </c>
      <c r="S1724" s="17">
        <f t="shared" si="107"/>
        <v>42425.960983796293</v>
      </c>
      <c r="T1724" s="17">
        <f t="shared" si="108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s="12" t="s">
        <v>8323</v>
      </c>
      <c r="R1725" t="s">
        <v>8345</v>
      </c>
      <c r="S1725" s="17">
        <f t="shared" si="107"/>
        <v>42129.82540509259</v>
      </c>
      <c r="T1725" s="17">
        <f t="shared" si="108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s="12" t="s">
        <v>8323</v>
      </c>
      <c r="R1726" t="s">
        <v>8345</v>
      </c>
      <c r="S1726" s="17">
        <f t="shared" si="107"/>
        <v>41912.932430555556</v>
      </c>
      <c r="T1726" s="17">
        <f t="shared" si="108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s="12" t="s">
        <v>8323</v>
      </c>
      <c r="R1727" t="s">
        <v>8345</v>
      </c>
      <c r="S1727" s="17">
        <f t="shared" si="107"/>
        <v>41845.968159722222</v>
      </c>
      <c r="T1727" s="17">
        <f t="shared" si="108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s="12" t="s">
        <v>8323</v>
      </c>
      <c r="R1728" t="s">
        <v>8345</v>
      </c>
      <c r="S1728" s="17">
        <f t="shared" si="107"/>
        <v>41788.919722222221</v>
      </c>
      <c r="T1728" s="17">
        <f t="shared" si="108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s="12" t="s">
        <v>8323</v>
      </c>
      <c r="R1729" t="s">
        <v>8345</v>
      </c>
      <c r="S1729" s="17">
        <f t="shared" si="107"/>
        <v>42044.927974537044</v>
      </c>
      <c r="T1729" s="17">
        <f t="shared" si="108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6"/>
        <v>122.14</v>
      </c>
      <c r="Q1730" s="12" t="s">
        <v>8323</v>
      </c>
      <c r="R1730" t="s">
        <v>8345</v>
      </c>
      <c r="S1730" s="17">
        <f t="shared" si="107"/>
        <v>42268.625856481478</v>
      </c>
      <c r="T1730" s="17">
        <f t="shared" si="108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ref="P1731:P1794" si="110">IFERROR(ROUND(E1731/L1731,2),0)</f>
        <v>0</v>
      </c>
      <c r="Q1731" s="12" t="s">
        <v>8323</v>
      </c>
      <c r="R1731" t="s">
        <v>8345</v>
      </c>
      <c r="S1731" s="17">
        <f t="shared" ref="S1731:S1794" si="111">(((J1731/60)/60)/24)+DATE(1970,1,1)</f>
        <v>42471.052152777775</v>
      </c>
      <c r="T1731" s="17">
        <f t="shared" ref="T1731:T1794" si="112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12" t="s">
        <v>8323</v>
      </c>
      <c r="R1732" t="s">
        <v>8345</v>
      </c>
      <c r="S1732" s="17">
        <f t="shared" si="111"/>
        <v>42272.087766203709</v>
      </c>
      <c r="T1732" s="17">
        <f t="shared" si="112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2" t="s">
        <v>8323</v>
      </c>
      <c r="R1733" t="s">
        <v>8345</v>
      </c>
      <c r="S1733" s="17">
        <f t="shared" si="111"/>
        <v>42152.906851851847</v>
      </c>
      <c r="T1733" s="17">
        <f t="shared" si="112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12" t="s">
        <v>8323</v>
      </c>
      <c r="R1734" t="s">
        <v>8345</v>
      </c>
      <c r="S1734" s="17">
        <f t="shared" si="111"/>
        <v>42325.683807870373</v>
      </c>
      <c r="T1734" s="17">
        <f t="shared" si="112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12" t="s">
        <v>8323</v>
      </c>
      <c r="R1735" t="s">
        <v>8345</v>
      </c>
      <c r="S1735" s="17">
        <f t="shared" si="111"/>
        <v>42614.675625000003</v>
      </c>
      <c r="T1735" s="17">
        <f t="shared" si="112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12" t="s">
        <v>8323</v>
      </c>
      <c r="R1736" t="s">
        <v>8345</v>
      </c>
      <c r="S1736" s="17">
        <f t="shared" si="111"/>
        <v>42102.036527777775</v>
      </c>
      <c r="T1736" s="17">
        <f t="shared" si="112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12" t="s">
        <v>8323</v>
      </c>
      <c r="R1737" t="s">
        <v>8345</v>
      </c>
      <c r="S1737" s="17">
        <f t="shared" si="111"/>
        <v>42559.814178240747</v>
      </c>
      <c r="T1737" s="17">
        <f t="shared" si="112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12" t="s">
        <v>8323</v>
      </c>
      <c r="R1738" t="s">
        <v>8345</v>
      </c>
      <c r="S1738" s="17">
        <f t="shared" si="111"/>
        <v>42286.861493055556</v>
      </c>
      <c r="T1738" s="17">
        <f t="shared" si="112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12" t="s">
        <v>8323</v>
      </c>
      <c r="R1739" t="s">
        <v>8345</v>
      </c>
      <c r="S1739" s="17">
        <f t="shared" si="111"/>
        <v>42175.948981481488</v>
      </c>
      <c r="T1739" s="17">
        <f t="shared" si="112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12" t="s">
        <v>8323</v>
      </c>
      <c r="R1740" t="s">
        <v>8345</v>
      </c>
      <c r="S1740" s="17">
        <f t="shared" si="111"/>
        <v>41884.874328703707</v>
      </c>
      <c r="T1740" s="17">
        <f t="shared" si="112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12" t="s">
        <v>8323</v>
      </c>
      <c r="R1741" t="s">
        <v>8345</v>
      </c>
      <c r="S1741" s="17">
        <f t="shared" si="111"/>
        <v>42435.874212962968</v>
      </c>
      <c r="T1741" s="17">
        <f t="shared" si="112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12" t="s">
        <v>8323</v>
      </c>
      <c r="R1742" t="s">
        <v>8345</v>
      </c>
      <c r="S1742" s="17">
        <f t="shared" si="111"/>
        <v>42171.817384259266</v>
      </c>
      <c r="T1742" s="17">
        <f t="shared" si="112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12" t="s">
        <v>8336</v>
      </c>
      <c r="R1743" t="s">
        <v>8337</v>
      </c>
      <c r="S1743" s="17">
        <f t="shared" si="111"/>
        <v>42120.628136574072</v>
      </c>
      <c r="T1743" s="17">
        <f t="shared" si="112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12" t="s">
        <v>8336</v>
      </c>
      <c r="R1744" t="s">
        <v>8337</v>
      </c>
      <c r="S1744" s="17">
        <f t="shared" si="111"/>
        <v>42710.876967592587</v>
      </c>
      <c r="T1744" s="17">
        <f t="shared" si="112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12" t="s">
        <v>8336</v>
      </c>
      <c r="R1745" t="s">
        <v>8337</v>
      </c>
      <c r="S1745" s="17">
        <f t="shared" si="111"/>
        <v>42586.925636574073</v>
      </c>
      <c r="T1745" s="17">
        <f t="shared" si="112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12" t="s">
        <v>8336</v>
      </c>
      <c r="R1746" t="s">
        <v>8337</v>
      </c>
      <c r="S1746" s="17">
        <f t="shared" si="111"/>
        <v>42026.605057870373</v>
      </c>
      <c r="T1746" s="17">
        <f t="shared" si="112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12" t="s">
        <v>8336</v>
      </c>
      <c r="R1747" t="s">
        <v>8337</v>
      </c>
      <c r="S1747" s="17">
        <f t="shared" si="111"/>
        <v>42690.259699074071</v>
      </c>
      <c r="T1747" s="17">
        <f t="shared" si="112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12" t="s">
        <v>8336</v>
      </c>
      <c r="R1748" t="s">
        <v>8337</v>
      </c>
      <c r="S1748" s="17">
        <f t="shared" si="111"/>
        <v>42668.176701388889</v>
      </c>
      <c r="T1748" s="17">
        <f t="shared" si="112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12" t="s">
        <v>8336</v>
      </c>
      <c r="R1749" t="s">
        <v>8337</v>
      </c>
      <c r="S1749" s="17">
        <f t="shared" si="111"/>
        <v>42292.435532407413</v>
      </c>
      <c r="T1749" s="17">
        <f t="shared" si="112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12" t="s">
        <v>8336</v>
      </c>
      <c r="R1750" t="s">
        <v>8337</v>
      </c>
      <c r="S1750" s="17">
        <f t="shared" si="111"/>
        <v>42219.950729166667</v>
      </c>
      <c r="T1750" s="17">
        <f t="shared" si="112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12" t="s">
        <v>8336</v>
      </c>
      <c r="R1751" t="s">
        <v>8337</v>
      </c>
      <c r="S1751" s="17">
        <f t="shared" si="111"/>
        <v>42758.975937499999</v>
      </c>
      <c r="T1751" s="17">
        <f t="shared" si="112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12" t="s">
        <v>8336</v>
      </c>
      <c r="R1752" t="s">
        <v>8337</v>
      </c>
      <c r="S1752" s="17">
        <f t="shared" si="111"/>
        <v>42454.836851851855</v>
      </c>
      <c r="T1752" s="17">
        <f t="shared" si="112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12" t="s">
        <v>8336</v>
      </c>
      <c r="R1753" t="s">
        <v>8337</v>
      </c>
      <c r="S1753" s="17">
        <f t="shared" si="111"/>
        <v>42052.7815162037</v>
      </c>
      <c r="T1753" s="17">
        <f t="shared" si="112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12" t="s">
        <v>8336</v>
      </c>
      <c r="R1754" t="s">
        <v>8337</v>
      </c>
      <c r="S1754" s="17">
        <f t="shared" si="111"/>
        <v>42627.253263888888</v>
      </c>
      <c r="T1754" s="17">
        <f t="shared" si="112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12" t="s">
        <v>8336</v>
      </c>
      <c r="R1755" t="s">
        <v>8337</v>
      </c>
      <c r="S1755" s="17">
        <f t="shared" si="111"/>
        <v>42420.74962962963</v>
      </c>
      <c r="T1755" s="17">
        <f t="shared" si="112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12" t="s">
        <v>8336</v>
      </c>
      <c r="R1756" t="s">
        <v>8337</v>
      </c>
      <c r="S1756" s="17">
        <f t="shared" si="111"/>
        <v>42067.876770833333</v>
      </c>
      <c r="T1756" s="17">
        <f t="shared" si="112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s="12" t="s">
        <v>8336</v>
      </c>
      <c r="R1757" t="s">
        <v>8337</v>
      </c>
      <c r="S1757" s="17">
        <f t="shared" si="111"/>
        <v>42252.788900462961</v>
      </c>
      <c r="T1757" s="17">
        <f t="shared" si="112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s="12" t="s">
        <v>8336</v>
      </c>
      <c r="R1758" t="s">
        <v>8337</v>
      </c>
      <c r="S1758" s="17">
        <f t="shared" si="111"/>
        <v>42571.167465277773</v>
      </c>
      <c r="T1758" s="17">
        <f t="shared" si="112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s="12" t="s">
        <v>8336</v>
      </c>
      <c r="R1759" t="s">
        <v>8337</v>
      </c>
      <c r="S1759" s="17">
        <f t="shared" si="111"/>
        <v>42733.827349537038</v>
      </c>
      <c r="T1759" s="17">
        <f t="shared" si="112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s="12" t="s">
        <v>8336</v>
      </c>
      <c r="R1760" t="s">
        <v>8337</v>
      </c>
      <c r="S1760" s="17">
        <f t="shared" si="111"/>
        <v>42505.955925925926</v>
      </c>
      <c r="T1760" s="17">
        <f t="shared" si="112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s="12" t="s">
        <v>8336</v>
      </c>
      <c r="R1761" t="s">
        <v>8337</v>
      </c>
      <c r="S1761" s="17">
        <f t="shared" si="111"/>
        <v>42068.829039351855</v>
      </c>
      <c r="T1761" s="17">
        <f t="shared" si="112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s="12" t="s">
        <v>8336</v>
      </c>
      <c r="R1762" t="s">
        <v>8337</v>
      </c>
      <c r="S1762" s="17">
        <f t="shared" si="111"/>
        <v>42405.67260416667</v>
      </c>
      <c r="T1762" s="17">
        <f t="shared" si="112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s="12" t="s">
        <v>8336</v>
      </c>
      <c r="R1763" t="s">
        <v>8337</v>
      </c>
      <c r="S1763" s="17">
        <f t="shared" si="111"/>
        <v>42209.567824074074</v>
      </c>
      <c r="T1763" s="17">
        <f t="shared" si="112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s="12" t="s">
        <v>8336</v>
      </c>
      <c r="R1764" t="s">
        <v>8337</v>
      </c>
      <c r="S1764" s="17">
        <f t="shared" si="111"/>
        <v>42410.982002314813</v>
      </c>
      <c r="T1764" s="17">
        <f t="shared" si="112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s="12" t="s">
        <v>8336</v>
      </c>
      <c r="R1765" t="s">
        <v>8337</v>
      </c>
      <c r="S1765" s="17">
        <f t="shared" si="111"/>
        <v>42636.868518518517</v>
      </c>
      <c r="T1765" s="17">
        <f t="shared" si="112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s="12" t="s">
        <v>8336</v>
      </c>
      <c r="R1766" t="s">
        <v>8337</v>
      </c>
      <c r="S1766" s="17">
        <f t="shared" si="111"/>
        <v>41825.485868055555</v>
      </c>
      <c r="T1766" s="17">
        <f t="shared" si="112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s="12" t="s">
        <v>8336</v>
      </c>
      <c r="R1767" t="s">
        <v>8337</v>
      </c>
      <c r="S1767" s="17">
        <f t="shared" si="111"/>
        <v>41834.980462962965</v>
      </c>
      <c r="T1767" s="17">
        <f t="shared" si="112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12" t="s">
        <v>8336</v>
      </c>
      <c r="R1768" t="s">
        <v>8337</v>
      </c>
      <c r="S1768" s="17">
        <f t="shared" si="111"/>
        <v>41855.859814814816</v>
      </c>
      <c r="T1768" s="17">
        <f t="shared" si="112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s="12" t="s">
        <v>8336</v>
      </c>
      <c r="R1769" t="s">
        <v>8337</v>
      </c>
      <c r="S1769" s="17">
        <f t="shared" si="111"/>
        <v>41824.658379629633</v>
      </c>
      <c r="T1769" s="17">
        <f t="shared" si="112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s="12" t="s">
        <v>8336</v>
      </c>
      <c r="R1770" t="s">
        <v>8337</v>
      </c>
      <c r="S1770" s="17">
        <f t="shared" si="111"/>
        <v>41849.560694444444</v>
      </c>
      <c r="T1770" s="17">
        <f t="shared" si="112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s="12" t="s">
        <v>8336</v>
      </c>
      <c r="R1771" t="s">
        <v>8337</v>
      </c>
      <c r="S1771" s="17">
        <f t="shared" si="111"/>
        <v>41987.818969907406</v>
      </c>
      <c r="T1771" s="17">
        <f t="shared" si="112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s="12" t="s">
        <v>8336</v>
      </c>
      <c r="R1772" t="s">
        <v>8337</v>
      </c>
      <c r="S1772" s="17">
        <f t="shared" si="111"/>
        <v>41891.780023148152</v>
      </c>
      <c r="T1772" s="17">
        <f t="shared" si="112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s="12" t="s">
        <v>8336</v>
      </c>
      <c r="R1773" t="s">
        <v>8337</v>
      </c>
      <c r="S1773" s="17">
        <f t="shared" si="111"/>
        <v>41905.979629629634</v>
      </c>
      <c r="T1773" s="17">
        <f t="shared" si="112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s="12" t="s">
        <v>8336</v>
      </c>
      <c r="R1774" t="s">
        <v>8337</v>
      </c>
      <c r="S1774" s="17">
        <f t="shared" si="111"/>
        <v>41766.718009259261</v>
      </c>
      <c r="T1774" s="17">
        <f t="shared" si="112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s="12" t="s">
        <v>8336</v>
      </c>
      <c r="R1775" t="s">
        <v>8337</v>
      </c>
      <c r="S1775" s="17">
        <f t="shared" si="111"/>
        <v>41978.760393518518</v>
      </c>
      <c r="T1775" s="17">
        <f t="shared" si="112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s="12" t="s">
        <v>8336</v>
      </c>
      <c r="R1776" t="s">
        <v>8337</v>
      </c>
      <c r="S1776" s="17">
        <f t="shared" si="111"/>
        <v>41930.218657407408</v>
      </c>
      <c r="T1776" s="17">
        <f t="shared" si="112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s="12" t="s">
        <v>8336</v>
      </c>
      <c r="R1777" t="s">
        <v>8337</v>
      </c>
      <c r="S1777" s="17">
        <f t="shared" si="111"/>
        <v>41891.976388888892</v>
      </c>
      <c r="T1777" s="17">
        <f t="shared" si="112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s="12" t="s">
        <v>8336</v>
      </c>
      <c r="R1778" t="s">
        <v>8337</v>
      </c>
      <c r="S1778" s="17">
        <f t="shared" si="111"/>
        <v>41905.95684027778</v>
      </c>
      <c r="T1778" s="17">
        <f t="shared" si="112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s="12" t="s">
        <v>8336</v>
      </c>
      <c r="R1779" t="s">
        <v>8337</v>
      </c>
      <c r="S1779" s="17">
        <f t="shared" si="111"/>
        <v>42025.357094907406</v>
      </c>
      <c r="T1779" s="17">
        <f t="shared" si="112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s="12" t="s">
        <v>8336</v>
      </c>
      <c r="R1780" t="s">
        <v>8337</v>
      </c>
      <c r="S1780" s="17">
        <f t="shared" si="111"/>
        <v>42045.86336805555</v>
      </c>
      <c r="T1780" s="17">
        <f t="shared" si="112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s="12" t="s">
        <v>8336</v>
      </c>
      <c r="R1781" t="s">
        <v>8337</v>
      </c>
      <c r="S1781" s="17">
        <f t="shared" si="111"/>
        <v>42585.691898148143</v>
      </c>
      <c r="T1781" s="17">
        <f t="shared" si="112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s="12" t="s">
        <v>8336</v>
      </c>
      <c r="R1782" t="s">
        <v>8337</v>
      </c>
      <c r="S1782" s="17">
        <f t="shared" si="111"/>
        <v>42493.600810185191</v>
      </c>
      <c r="T1782" s="17">
        <f t="shared" si="112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s="12" t="s">
        <v>8336</v>
      </c>
      <c r="R1783" t="s">
        <v>8337</v>
      </c>
      <c r="S1783" s="17">
        <f t="shared" si="111"/>
        <v>42597.617418981477</v>
      </c>
      <c r="T1783" s="17">
        <f t="shared" si="112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s="12" t="s">
        <v>8336</v>
      </c>
      <c r="R1784" t="s">
        <v>8337</v>
      </c>
      <c r="S1784" s="17">
        <f t="shared" si="111"/>
        <v>42388.575104166666</v>
      </c>
      <c r="T1784" s="17">
        <f t="shared" si="112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s="12" t="s">
        <v>8336</v>
      </c>
      <c r="R1785" t="s">
        <v>8337</v>
      </c>
      <c r="S1785" s="17">
        <f t="shared" si="111"/>
        <v>42115.949976851851</v>
      </c>
      <c r="T1785" s="17">
        <f t="shared" si="112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s="12" t="s">
        <v>8336</v>
      </c>
      <c r="R1786" t="s">
        <v>8337</v>
      </c>
      <c r="S1786" s="17">
        <f t="shared" si="111"/>
        <v>42003.655555555553</v>
      </c>
      <c r="T1786" s="17">
        <f t="shared" si="112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s="12" t="s">
        <v>8336</v>
      </c>
      <c r="R1787" t="s">
        <v>8337</v>
      </c>
      <c r="S1787" s="17">
        <f t="shared" si="111"/>
        <v>41897.134895833333</v>
      </c>
      <c r="T1787" s="17">
        <f t="shared" si="112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s="12" t="s">
        <v>8336</v>
      </c>
      <c r="R1788" t="s">
        <v>8337</v>
      </c>
      <c r="S1788" s="17">
        <f t="shared" si="111"/>
        <v>41958.550659722227</v>
      </c>
      <c r="T1788" s="17">
        <f t="shared" si="112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s="12" t="s">
        <v>8336</v>
      </c>
      <c r="R1789" t="s">
        <v>8337</v>
      </c>
      <c r="S1789" s="17">
        <f t="shared" si="111"/>
        <v>42068.65552083333</v>
      </c>
      <c r="T1789" s="17">
        <f t="shared" si="112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s="12" t="s">
        <v>8336</v>
      </c>
      <c r="R1790" t="s">
        <v>8337</v>
      </c>
      <c r="S1790" s="17">
        <f t="shared" si="111"/>
        <v>41913.94840277778</v>
      </c>
      <c r="T1790" s="17">
        <f t="shared" si="112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s="12" t="s">
        <v>8336</v>
      </c>
      <c r="R1791" t="s">
        <v>8337</v>
      </c>
      <c r="S1791" s="17">
        <f t="shared" si="111"/>
        <v>41956.250034722223</v>
      </c>
      <c r="T1791" s="17">
        <f t="shared" si="112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s="12" t="s">
        <v>8336</v>
      </c>
      <c r="R1792" t="s">
        <v>8337</v>
      </c>
      <c r="S1792" s="17">
        <f t="shared" si="111"/>
        <v>42010.674513888895</v>
      </c>
      <c r="T1792" s="17">
        <f t="shared" si="112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s="12" t="s">
        <v>8336</v>
      </c>
      <c r="R1793" t="s">
        <v>8337</v>
      </c>
      <c r="S1793" s="17">
        <f t="shared" si="111"/>
        <v>41973.740335648152</v>
      </c>
      <c r="T1793" s="17">
        <f t="shared" si="112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0"/>
        <v>109.94</v>
      </c>
      <c r="Q1794" s="12" t="s">
        <v>8336</v>
      </c>
      <c r="R1794" t="s">
        <v>8337</v>
      </c>
      <c r="S1794" s="17">
        <f t="shared" si="111"/>
        <v>42189.031041666662</v>
      </c>
      <c r="T1794" s="17">
        <f t="shared" si="112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ref="P1795:P1858" si="114">IFERROR(ROUND(E1795/L1795,2),0)</f>
        <v>20</v>
      </c>
      <c r="Q1795" s="12" t="s">
        <v>8336</v>
      </c>
      <c r="R1795" t="s">
        <v>8337</v>
      </c>
      <c r="S1795" s="17">
        <f t="shared" ref="S1795:S1858" si="115">(((J1795/60)/60)/24)+DATE(1970,1,1)</f>
        <v>41940.89166666667</v>
      </c>
      <c r="T1795" s="17">
        <f t="shared" ref="T1795:T1858" si="116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12" t="s">
        <v>8336</v>
      </c>
      <c r="R1796" t="s">
        <v>8337</v>
      </c>
      <c r="S1796" s="17">
        <f t="shared" si="115"/>
        <v>42011.551180555558</v>
      </c>
      <c r="T1796" s="17">
        <f t="shared" si="116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2" t="s">
        <v>8336</v>
      </c>
      <c r="R1797" t="s">
        <v>8337</v>
      </c>
      <c r="S1797" s="17">
        <f t="shared" si="115"/>
        <v>42628.288668981477</v>
      </c>
      <c r="T1797" s="17">
        <f t="shared" si="116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12" t="s">
        <v>8336</v>
      </c>
      <c r="R1798" t="s">
        <v>8337</v>
      </c>
      <c r="S1798" s="17">
        <f t="shared" si="115"/>
        <v>42515.439421296294</v>
      </c>
      <c r="T1798" s="17">
        <f t="shared" si="116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12" t="s">
        <v>8336</v>
      </c>
      <c r="R1799" t="s">
        <v>8337</v>
      </c>
      <c r="S1799" s="17">
        <f t="shared" si="115"/>
        <v>42689.56931712963</v>
      </c>
      <c r="T1799" s="17">
        <f t="shared" si="116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12" t="s">
        <v>8336</v>
      </c>
      <c r="R1800" t="s">
        <v>8337</v>
      </c>
      <c r="S1800" s="17">
        <f t="shared" si="115"/>
        <v>42344.32677083333</v>
      </c>
      <c r="T1800" s="17">
        <f t="shared" si="116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12" t="s">
        <v>8336</v>
      </c>
      <c r="R1801" t="s">
        <v>8337</v>
      </c>
      <c r="S1801" s="17">
        <f t="shared" si="115"/>
        <v>41934.842685185184</v>
      </c>
      <c r="T1801" s="17">
        <f t="shared" si="116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12" t="s">
        <v>8336</v>
      </c>
      <c r="R1802" t="s">
        <v>8337</v>
      </c>
      <c r="S1802" s="17">
        <f t="shared" si="115"/>
        <v>42623.606134259258</v>
      </c>
      <c r="T1802" s="17">
        <f t="shared" si="116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12" t="s">
        <v>8336</v>
      </c>
      <c r="R1803" t="s">
        <v>8337</v>
      </c>
      <c r="S1803" s="17">
        <f t="shared" si="115"/>
        <v>42321.660509259258</v>
      </c>
      <c r="T1803" s="17">
        <f t="shared" si="116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12" t="s">
        <v>8336</v>
      </c>
      <c r="R1804" t="s">
        <v>8337</v>
      </c>
      <c r="S1804" s="17">
        <f t="shared" si="115"/>
        <v>42159.47256944445</v>
      </c>
      <c r="T1804" s="17">
        <f t="shared" si="116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12" t="s">
        <v>8336</v>
      </c>
      <c r="R1805" t="s">
        <v>8337</v>
      </c>
      <c r="S1805" s="17">
        <f t="shared" si="115"/>
        <v>42018.071550925932</v>
      </c>
      <c r="T1805" s="17">
        <f t="shared" si="116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12" t="s">
        <v>8336</v>
      </c>
      <c r="R1806" t="s">
        <v>8337</v>
      </c>
      <c r="S1806" s="17">
        <f t="shared" si="115"/>
        <v>42282.678287037037</v>
      </c>
      <c r="T1806" s="17">
        <f t="shared" si="116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12" t="s">
        <v>8336</v>
      </c>
      <c r="R1807" t="s">
        <v>8337</v>
      </c>
      <c r="S1807" s="17">
        <f t="shared" si="115"/>
        <v>42247.803912037038</v>
      </c>
      <c r="T1807" s="17">
        <f t="shared" si="116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12" t="s">
        <v>8336</v>
      </c>
      <c r="R1808" t="s">
        <v>8337</v>
      </c>
      <c r="S1808" s="17">
        <f t="shared" si="115"/>
        <v>41877.638298611113</v>
      </c>
      <c r="T1808" s="17">
        <f t="shared" si="116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12" t="s">
        <v>8336</v>
      </c>
      <c r="R1809" t="s">
        <v>8337</v>
      </c>
      <c r="S1809" s="17">
        <f t="shared" si="115"/>
        <v>41880.068437499998</v>
      </c>
      <c r="T1809" s="17">
        <f t="shared" si="116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12" t="s">
        <v>8336</v>
      </c>
      <c r="R1810" t="s">
        <v>8337</v>
      </c>
      <c r="S1810" s="17">
        <f t="shared" si="115"/>
        <v>42742.680902777778</v>
      </c>
      <c r="T1810" s="17">
        <f t="shared" si="116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12" t="s">
        <v>8336</v>
      </c>
      <c r="R1811" t="s">
        <v>8337</v>
      </c>
      <c r="S1811" s="17">
        <f t="shared" si="115"/>
        <v>42029.907858796301</v>
      </c>
      <c r="T1811" s="17">
        <f t="shared" si="116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12" t="s">
        <v>8336</v>
      </c>
      <c r="R1812" t="s">
        <v>8337</v>
      </c>
      <c r="S1812" s="17">
        <f t="shared" si="115"/>
        <v>41860.91002314815</v>
      </c>
      <c r="T1812" s="17">
        <f t="shared" si="116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12" t="s">
        <v>8336</v>
      </c>
      <c r="R1813" t="s">
        <v>8337</v>
      </c>
      <c r="S1813" s="17">
        <f t="shared" si="115"/>
        <v>41876.433680555558</v>
      </c>
      <c r="T1813" s="17">
        <f t="shared" si="116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12" t="s">
        <v>8336</v>
      </c>
      <c r="R1814" t="s">
        <v>8337</v>
      </c>
      <c r="S1814" s="17">
        <f t="shared" si="115"/>
        <v>42524.318703703699</v>
      </c>
      <c r="T1814" s="17">
        <f t="shared" si="116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2" t="s">
        <v>8336</v>
      </c>
      <c r="R1815" t="s">
        <v>8337</v>
      </c>
      <c r="S1815" s="17">
        <f t="shared" si="115"/>
        <v>41829.889027777775</v>
      </c>
      <c r="T1815" s="17">
        <f t="shared" si="116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12" t="s">
        <v>8336</v>
      </c>
      <c r="R1816" t="s">
        <v>8337</v>
      </c>
      <c r="S1816" s="17">
        <f t="shared" si="115"/>
        <v>42033.314074074078</v>
      </c>
      <c r="T1816" s="17">
        <f t="shared" si="116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12" t="s">
        <v>8336</v>
      </c>
      <c r="R1817" t="s">
        <v>8337</v>
      </c>
      <c r="S1817" s="17">
        <f t="shared" si="115"/>
        <v>42172.906678240746</v>
      </c>
      <c r="T1817" s="17">
        <f t="shared" si="116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12" t="s">
        <v>8336</v>
      </c>
      <c r="R1818" t="s">
        <v>8337</v>
      </c>
      <c r="S1818" s="17">
        <f t="shared" si="115"/>
        <v>42548.876192129625</v>
      </c>
      <c r="T1818" s="17">
        <f t="shared" si="116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12" t="s">
        <v>8336</v>
      </c>
      <c r="R1819" t="s">
        <v>8337</v>
      </c>
      <c r="S1819" s="17">
        <f t="shared" si="115"/>
        <v>42705.662118055552</v>
      </c>
      <c r="T1819" s="17">
        <f t="shared" si="116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2" t="s">
        <v>8336</v>
      </c>
      <c r="R1820" t="s">
        <v>8337</v>
      </c>
      <c r="S1820" s="17">
        <f t="shared" si="115"/>
        <v>42067.234375</v>
      </c>
      <c r="T1820" s="17">
        <f t="shared" si="116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s="12" t="s">
        <v>8336</v>
      </c>
      <c r="R1821" t="s">
        <v>8337</v>
      </c>
      <c r="S1821" s="17">
        <f t="shared" si="115"/>
        <v>41820.752268518518</v>
      </c>
      <c r="T1821" s="17">
        <f t="shared" si="116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s="12" t="s">
        <v>8336</v>
      </c>
      <c r="R1822" t="s">
        <v>8337</v>
      </c>
      <c r="S1822" s="17">
        <f t="shared" si="115"/>
        <v>42065.084375000006</v>
      </c>
      <c r="T1822" s="17">
        <f t="shared" si="116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s="12" t="s">
        <v>8323</v>
      </c>
      <c r="R1823" t="s">
        <v>8324</v>
      </c>
      <c r="S1823" s="17">
        <f t="shared" si="115"/>
        <v>40926.319062499999</v>
      </c>
      <c r="T1823" s="17">
        <f t="shared" si="116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s="12" t="s">
        <v>8323</v>
      </c>
      <c r="R1824" t="s">
        <v>8324</v>
      </c>
      <c r="S1824" s="17">
        <f t="shared" si="115"/>
        <v>41634.797013888885</v>
      </c>
      <c r="T1824" s="17">
        <f t="shared" si="116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s="12" t="s">
        <v>8323</v>
      </c>
      <c r="R1825" t="s">
        <v>8324</v>
      </c>
      <c r="S1825" s="17">
        <f t="shared" si="115"/>
        <v>41176.684907407405</v>
      </c>
      <c r="T1825" s="17">
        <f t="shared" si="116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s="12" t="s">
        <v>8323</v>
      </c>
      <c r="R1826" t="s">
        <v>8324</v>
      </c>
      <c r="S1826" s="17">
        <f t="shared" si="115"/>
        <v>41626.916284722225</v>
      </c>
      <c r="T1826" s="17">
        <f t="shared" si="116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s="12" t="s">
        <v>8323</v>
      </c>
      <c r="R1827" t="s">
        <v>8324</v>
      </c>
      <c r="S1827" s="17">
        <f t="shared" si="115"/>
        <v>41443.83452546296</v>
      </c>
      <c r="T1827" s="17">
        <f t="shared" si="116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s="12" t="s">
        <v>8323</v>
      </c>
      <c r="R1828" t="s">
        <v>8324</v>
      </c>
      <c r="S1828" s="17">
        <f t="shared" si="115"/>
        <v>41657.923807870371</v>
      </c>
      <c r="T1828" s="17">
        <f t="shared" si="116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s="12" t="s">
        <v>8323</v>
      </c>
      <c r="R1829" t="s">
        <v>8324</v>
      </c>
      <c r="S1829" s="17">
        <f t="shared" si="115"/>
        <v>40555.325937499998</v>
      </c>
      <c r="T1829" s="17">
        <f t="shared" si="116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s="12" t="s">
        <v>8323</v>
      </c>
      <c r="R1830" t="s">
        <v>8324</v>
      </c>
      <c r="S1830" s="17">
        <f t="shared" si="115"/>
        <v>41736.899652777778</v>
      </c>
      <c r="T1830" s="17">
        <f t="shared" si="116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s="12" t="s">
        <v>8323</v>
      </c>
      <c r="R1831" t="s">
        <v>8324</v>
      </c>
      <c r="S1831" s="17">
        <f t="shared" si="115"/>
        <v>40516.087627314817</v>
      </c>
      <c r="T1831" s="17">
        <f t="shared" si="116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s="12" t="s">
        <v>8323</v>
      </c>
      <c r="R1832" t="s">
        <v>8324</v>
      </c>
      <c r="S1832" s="17">
        <f t="shared" si="115"/>
        <v>41664.684108796297</v>
      </c>
      <c r="T1832" s="17">
        <f t="shared" si="116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s="12" t="s">
        <v>8323</v>
      </c>
      <c r="R1833" t="s">
        <v>8324</v>
      </c>
      <c r="S1833" s="17">
        <f t="shared" si="115"/>
        <v>41026.996099537035</v>
      </c>
      <c r="T1833" s="17">
        <f t="shared" si="116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s="12" t="s">
        <v>8323</v>
      </c>
      <c r="R1834" t="s">
        <v>8324</v>
      </c>
      <c r="S1834" s="17">
        <f t="shared" si="115"/>
        <v>40576.539664351854</v>
      </c>
      <c r="T1834" s="17">
        <f t="shared" si="116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s="12" t="s">
        <v>8323</v>
      </c>
      <c r="R1835" t="s">
        <v>8324</v>
      </c>
      <c r="S1835" s="17">
        <f t="shared" si="115"/>
        <v>41303.044016203705</v>
      </c>
      <c r="T1835" s="17">
        <f t="shared" si="116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s="12" t="s">
        <v>8323</v>
      </c>
      <c r="R1836" t="s">
        <v>8324</v>
      </c>
      <c r="S1836" s="17">
        <f t="shared" si="115"/>
        <v>41988.964062500003</v>
      </c>
      <c r="T1836" s="17">
        <f t="shared" si="116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s="12" t="s">
        <v>8323</v>
      </c>
      <c r="R1837" t="s">
        <v>8324</v>
      </c>
      <c r="S1837" s="17">
        <f t="shared" si="115"/>
        <v>42430.702210648145</v>
      </c>
      <c r="T1837" s="17">
        <f t="shared" si="116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s="12" t="s">
        <v>8323</v>
      </c>
      <c r="R1838" t="s">
        <v>8324</v>
      </c>
      <c r="S1838" s="17">
        <f t="shared" si="115"/>
        <v>41305.809363425928</v>
      </c>
      <c r="T1838" s="17">
        <f t="shared" si="116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s="12" t="s">
        <v>8323</v>
      </c>
      <c r="R1839" t="s">
        <v>8324</v>
      </c>
      <c r="S1839" s="17">
        <f t="shared" si="115"/>
        <v>40926.047858796301</v>
      </c>
      <c r="T1839" s="17">
        <f t="shared" si="116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s="12" t="s">
        <v>8323</v>
      </c>
      <c r="R1840" t="s">
        <v>8324</v>
      </c>
      <c r="S1840" s="17">
        <f t="shared" si="115"/>
        <v>40788.786539351851</v>
      </c>
      <c r="T1840" s="17">
        <f t="shared" si="116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s="12" t="s">
        <v>8323</v>
      </c>
      <c r="R1841" t="s">
        <v>8324</v>
      </c>
      <c r="S1841" s="17">
        <f t="shared" si="115"/>
        <v>42614.722013888888</v>
      </c>
      <c r="T1841" s="17">
        <f t="shared" si="116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s="12" t="s">
        <v>8323</v>
      </c>
      <c r="R1842" t="s">
        <v>8324</v>
      </c>
      <c r="S1842" s="17">
        <f t="shared" si="115"/>
        <v>41382.096180555556</v>
      </c>
      <c r="T1842" s="17">
        <f t="shared" si="116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s="12" t="s">
        <v>8323</v>
      </c>
      <c r="R1843" t="s">
        <v>8324</v>
      </c>
      <c r="S1843" s="17">
        <f t="shared" si="115"/>
        <v>41745.84542824074</v>
      </c>
      <c r="T1843" s="17">
        <f t="shared" si="116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s="12" t="s">
        <v>8323</v>
      </c>
      <c r="R1844" t="s">
        <v>8324</v>
      </c>
      <c r="S1844" s="17">
        <f t="shared" si="115"/>
        <v>42031.631724537037</v>
      </c>
      <c r="T1844" s="17">
        <f t="shared" si="116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s="12" t="s">
        <v>8323</v>
      </c>
      <c r="R1845" t="s">
        <v>8324</v>
      </c>
      <c r="S1845" s="17">
        <f t="shared" si="115"/>
        <v>40564.994837962964</v>
      </c>
      <c r="T1845" s="17">
        <f t="shared" si="116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s="12" t="s">
        <v>8323</v>
      </c>
      <c r="R1846" t="s">
        <v>8324</v>
      </c>
      <c r="S1846" s="17">
        <f t="shared" si="115"/>
        <v>40666.973541666666</v>
      </c>
      <c r="T1846" s="17">
        <f t="shared" si="116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s="12" t="s">
        <v>8323</v>
      </c>
      <c r="R1847" t="s">
        <v>8324</v>
      </c>
      <c r="S1847" s="17">
        <f t="shared" si="115"/>
        <v>42523.333310185189</v>
      </c>
      <c r="T1847" s="17">
        <f t="shared" si="116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s="12" t="s">
        <v>8323</v>
      </c>
      <c r="R1848" t="s">
        <v>8324</v>
      </c>
      <c r="S1848" s="17">
        <f t="shared" si="115"/>
        <v>41228.650196759263</v>
      </c>
      <c r="T1848" s="17">
        <f t="shared" si="116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s="12" t="s">
        <v>8323</v>
      </c>
      <c r="R1849" t="s">
        <v>8324</v>
      </c>
      <c r="S1849" s="17">
        <f t="shared" si="115"/>
        <v>42094.236481481479</v>
      </c>
      <c r="T1849" s="17">
        <f t="shared" si="116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s="12" t="s">
        <v>8323</v>
      </c>
      <c r="R1850" t="s">
        <v>8324</v>
      </c>
      <c r="S1850" s="17">
        <f t="shared" si="115"/>
        <v>40691.788055555553</v>
      </c>
      <c r="T1850" s="17">
        <f t="shared" si="116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s="12" t="s">
        <v>8323</v>
      </c>
      <c r="R1851" t="s">
        <v>8324</v>
      </c>
      <c r="S1851" s="17">
        <f t="shared" si="115"/>
        <v>41169.845590277779</v>
      </c>
      <c r="T1851" s="17">
        <f t="shared" si="116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s="12" t="s">
        <v>8323</v>
      </c>
      <c r="R1852" t="s">
        <v>8324</v>
      </c>
      <c r="S1852" s="17">
        <f t="shared" si="115"/>
        <v>41800.959490740745</v>
      </c>
      <c r="T1852" s="17">
        <f t="shared" si="116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s="12" t="s">
        <v>8323</v>
      </c>
      <c r="R1853" t="s">
        <v>8324</v>
      </c>
      <c r="S1853" s="17">
        <f t="shared" si="115"/>
        <v>41827.906689814816</v>
      </c>
      <c r="T1853" s="17">
        <f t="shared" si="116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s="12" t="s">
        <v>8323</v>
      </c>
      <c r="R1854" t="s">
        <v>8324</v>
      </c>
      <c r="S1854" s="17">
        <f t="shared" si="115"/>
        <v>42081.77143518519</v>
      </c>
      <c r="T1854" s="17">
        <f t="shared" si="116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s="12" t="s">
        <v>8323</v>
      </c>
      <c r="R1855" t="s">
        <v>8324</v>
      </c>
      <c r="S1855" s="17">
        <f t="shared" si="115"/>
        <v>41177.060381944444</v>
      </c>
      <c r="T1855" s="17">
        <f t="shared" si="116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s="12" t="s">
        <v>8323</v>
      </c>
      <c r="R1856" t="s">
        <v>8324</v>
      </c>
      <c r="S1856" s="17">
        <f t="shared" si="115"/>
        <v>41388.021261574075</v>
      </c>
      <c r="T1856" s="17">
        <f t="shared" si="116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s="12" t="s">
        <v>8323</v>
      </c>
      <c r="R1857" t="s">
        <v>8324</v>
      </c>
      <c r="S1857" s="17">
        <f t="shared" si="115"/>
        <v>41600.538657407407</v>
      </c>
      <c r="T1857" s="17">
        <f t="shared" si="116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4"/>
        <v>53.29</v>
      </c>
      <c r="Q1858" s="12" t="s">
        <v>8323</v>
      </c>
      <c r="R1858" t="s">
        <v>8324</v>
      </c>
      <c r="S1858" s="17">
        <f t="shared" si="115"/>
        <v>41817.854999999996</v>
      </c>
      <c r="T1858" s="17">
        <f t="shared" si="116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ref="P1859:P1922" si="118">IFERROR(ROUND(E1859/L1859,2),0)</f>
        <v>136.36000000000001</v>
      </c>
      <c r="Q1859" s="12" t="s">
        <v>8323</v>
      </c>
      <c r="R1859" t="s">
        <v>8324</v>
      </c>
      <c r="S1859" s="17">
        <f t="shared" ref="S1859:S1922" si="119">(((J1859/60)/60)/24)+DATE(1970,1,1)</f>
        <v>41864.76866898148</v>
      </c>
      <c r="T1859" s="17">
        <f t="shared" ref="T1859:T1922" si="120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12" t="s">
        <v>8323</v>
      </c>
      <c r="R1860" t="s">
        <v>8324</v>
      </c>
      <c r="S1860" s="17">
        <f t="shared" si="119"/>
        <v>40833.200474537036</v>
      </c>
      <c r="T1860" s="17">
        <f t="shared" si="120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12" t="s">
        <v>8323</v>
      </c>
      <c r="R1861" t="s">
        <v>8324</v>
      </c>
      <c r="S1861" s="17">
        <f t="shared" si="119"/>
        <v>40778.770011574074</v>
      </c>
      <c r="T1861" s="17">
        <f t="shared" si="120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12" t="s">
        <v>8323</v>
      </c>
      <c r="R1862" t="s">
        <v>8324</v>
      </c>
      <c r="S1862" s="17">
        <f t="shared" si="119"/>
        <v>41655.709305555552</v>
      </c>
      <c r="T1862" s="17">
        <f t="shared" si="120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2" t="s">
        <v>8331</v>
      </c>
      <c r="R1863" t="s">
        <v>8333</v>
      </c>
      <c r="S1863" s="17">
        <f t="shared" si="119"/>
        <v>42000.300243055557</v>
      </c>
      <c r="T1863" s="17">
        <f t="shared" si="120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12" t="s">
        <v>8331</v>
      </c>
      <c r="R1864" t="s">
        <v>8333</v>
      </c>
      <c r="S1864" s="17">
        <f t="shared" si="119"/>
        <v>42755.492754629624</v>
      </c>
      <c r="T1864" s="17">
        <f t="shared" si="120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12" t="s">
        <v>8331</v>
      </c>
      <c r="R1865" t="s">
        <v>8333</v>
      </c>
      <c r="S1865" s="17">
        <f t="shared" si="119"/>
        <v>41772.797280092593</v>
      </c>
      <c r="T1865" s="17">
        <f t="shared" si="120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12" t="s">
        <v>8331</v>
      </c>
      <c r="R1866" t="s">
        <v>8333</v>
      </c>
      <c r="S1866" s="17">
        <f t="shared" si="119"/>
        <v>41733.716435185182</v>
      </c>
      <c r="T1866" s="17">
        <f t="shared" si="120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12" t="s">
        <v>8331</v>
      </c>
      <c r="R1867" t="s">
        <v>8333</v>
      </c>
      <c r="S1867" s="17">
        <f t="shared" si="119"/>
        <v>42645.367442129631</v>
      </c>
      <c r="T1867" s="17">
        <f t="shared" si="120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12" t="s">
        <v>8331</v>
      </c>
      <c r="R1868" t="s">
        <v>8333</v>
      </c>
      <c r="S1868" s="17">
        <f t="shared" si="119"/>
        <v>42742.246493055558</v>
      </c>
      <c r="T1868" s="17">
        <f t="shared" si="120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12" t="s">
        <v>8331</v>
      </c>
      <c r="R1869" t="s">
        <v>8333</v>
      </c>
      <c r="S1869" s="17">
        <f t="shared" si="119"/>
        <v>42649.924907407403</v>
      </c>
      <c r="T1869" s="17">
        <f t="shared" si="120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12" t="s">
        <v>8331</v>
      </c>
      <c r="R1870" t="s">
        <v>8333</v>
      </c>
      <c r="S1870" s="17">
        <f t="shared" si="119"/>
        <v>42328.779224537036</v>
      </c>
      <c r="T1870" s="17">
        <f t="shared" si="120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2" t="s">
        <v>8331</v>
      </c>
      <c r="R1871" t="s">
        <v>8333</v>
      </c>
      <c r="S1871" s="17">
        <f t="shared" si="119"/>
        <v>42709.002881944441</v>
      </c>
      <c r="T1871" s="17">
        <f t="shared" si="120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12" t="s">
        <v>8331</v>
      </c>
      <c r="R1872" t="s">
        <v>8333</v>
      </c>
      <c r="S1872" s="17">
        <f t="shared" si="119"/>
        <v>42371.355729166666</v>
      </c>
      <c r="T1872" s="17">
        <f t="shared" si="120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12" t="s">
        <v>8331</v>
      </c>
      <c r="R1873" t="s">
        <v>8333</v>
      </c>
      <c r="S1873" s="17">
        <f t="shared" si="119"/>
        <v>41923.783576388887</v>
      </c>
      <c r="T1873" s="17">
        <f t="shared" si="120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12" t="s">
        <v>8331</v>
      </c>
      <c r="R1874" t="s">
        <v>8333</v>
      </c>
      <c r="S1874" s="17">
        <f t="shared" si="119"/>
        <v>42155.129652777774</v>
      </c>
      <c r="T1874" s="17">
        <f t="shared" si="120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12" t="s">
        <v>8331</v>
      </c>
      <c r="R1875" t="s">
        <v>8333</v>
      </c>
      <c r="S1875" s="17">
        <f t="shared" si="119"/>
        <v>42164.615856481483</v>
      </c>
      <c r="T1875" s="17">
        <f t="shared" si="120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12" t="s">
        <v>8331</v>
      </c>
      <c r="R1876" t="s">
        <v>8333</v>
      </c>
      <c r="S1876" s="17">
        <f t="shared" si="119"/>
        <v>42529.969131944439</v>
      </c>
      <c r="T1876" s="17">
        <f t="shared" si="120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12" t="s">
        <v>8331</v>
      </c>
      <c r="R1877" t="s">
        <v>8333</v>
      </c>
      <c r="S1877" s="17">
        <f t="shared" si="119"/>
        <v>42528.899398148147</v>
      </c>
      <c r="T1877" s="17">
        <f t="shared" si="120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2" t="s">
        <v>8331</v>
      </c>
      <c r="R1878" t="s">
        <v>8333</v>
      </c>
      <c r="S1878" s="17">
        <f t="shared" si="119"/>
        <v>41776.284780092588</v>
      </c>
      <c r="T1878" s="17">
        <f t="shared" si="120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2" t="s">
        <v>8331</v>
      </c>
      <c r="R1879" t="s">
        <v>8333</v>
      </c>
      <c r="S1879" s="17">
        <f t="shared" si="119"/>
        <v>42035.029224537036</v>
      </c>
      <c r="T1879" s="17">
        <f t="shared" si="120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2" t="s">
        <v>8331</v>
      </c>
      <c r="R1880" t="s">
        <v>8333</v>
      </c>
      <c r="S1880" s="17">
        <f t="shared" si="119"/>
        <v>41773.008738425924</v>
      </c>
      <c r="T1880" s="17">
        <f t="shared" si="120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12" t="s">
        <v>8331</v>
      </c>
      <c r="R1881" t="s">
        <v>8333</v>
      </c>
      <c r="S1881" s="17">
        <f t="shared" si="119"/>
        <v>42413.649641203709</v>
      </c>
      <c r="T1881" s="17">
        <f t="shared" si="120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12" t="s">
        <v>8331</v>
      </c>
      <c r="R1882" t="s">
        <v>8333</v>
      </c>
      <c r="S1882" s="17">
        <f t="shared" si="119"/>
        <v>42430.566898148143</v>
      </c>
      <c r="T1882" s="17">
        <f t="shared" si="120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12" t="s">
        <v>8323</v>
      </c>
      <c r="R1883" t="s">
        <v>8327</v>
      </c>
      <c r="S1883" s="17">
        <f t="shared" si="119"/>
        <v>42043.152650462958</v>
      </c>
      <c r="T1883" s="17">
        <f t="shared" si="120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12" t="s">
        <v>8323</v>
      </c>
      <c r="R1884" t="s">
        <v>8327</v>
      </c>
      <c r="S1884" s="17">
        <f t="shared" si="119"/>
        <v>41067.949212962965</v>
      </c>
      <c r="T1884" s="17">
        <f t="shared" si="120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s="12" t="s">
        <v>8323</v>
      </c>
      <c r="R1885" t="s">
        <v>8327</v>
      </c>
      <c r="S1885" s="17">
        <f t="shared" si="119"/>
        <v>40977.948009259257</v>
      </c>
      <c r="T1885" s="17">
        <f t="shared" si="120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s="12" t="s">
        <v>8323</v>
      </c>
      <c r="R1886" t="s">
        <v>8327</v>
      </c>
      <c r="S1886" s="17">
        <f t="shared" si="119"/>
        <v>41205.198321759257</v>
      </c>
      <c r="T1886" s="17">
        <f t="shared" si="120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s="12" t="s">
        <v>8323</v>
      </c>
      <c r="R1887" t="s">
        <v>8327</v>
      </c>
      <c r="S1887" s="17">
        <f t="shared" si="119"/>
        <v>41099.093865740739</v>
      </c>
      <c r="T1887" s="17">
        <f t="shared" si="120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s="12" t="s">
        <v>8323</v>
      </c>
      <c r="R1888" t="s">
        <v>8327</v>
      </c>
      <c r="S1888" s="17">
        <f t="shared" si="119"/>
        <v>41925.906689814816</v>
      </c>
      <c r="T1888" s="17">
        <f t="shared" si="120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s="12" t="s">
        <v>8323</v>
      </c>
      <c r="R1889" t="s">
        <v>8327</v>
      </c>
      <c r="S1889" s="17">
        <f t="shared" si="119"/>
        <v>42323.800138888888</v>
      </c>
      <c r="T1889" s="17">
        <f t="shared" si="120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s="12" t="s">
        <v>8323</v>
      </c>
      <c r="R1890" t="s">
        <v>8327</v>
      </c>
      <c r="S1890" s="17">
        <f t="shared" si="119"/>
        <v>40299.239953703705</v>
      </c>
      <c r="T1890" s="17">
        <f t="shared" si="120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s="12" t="s">
        <v>8323</v>
      </c>
      <c r="R1891" t="s">
        <v>8327</v>
      </c>
      <c r="S1891" s="17">
        <f t="shared" si="119"/>
        <v>41299.793356481481</v>
      </c>
      <c r="T1891" s="17">
        <f t="shared" si="120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s="12" t="s">
        <v>8323</v>
      </c>
      <c r="R1892" t="s">
        <v>8327</v>
      </c>
      <c r="S1892" s="17">
        <f t="shared" si="119"/>
        <v>41228.786203703705</v>
      </c>
      <c r="T1892" s="17">
        <f t="shared" si="120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s="12" t="s">
        <v>8323</v>
      </c>
      <c r="R1893" t="s">
        <v>8327</v>
      </c>
      <c r="S1893" s="17">
        <f t="shared" si="119"/>
        <v>40335.798078703701</v>
      </c>
      <c r="T1893" s="17">
        <f t="shared" si="120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s="12" t="s">
        <v>8323</v>
      </c>
      <c r="R1894" t="s">
        <v>8327</v>
      </c>
      <c r="S1894" s="17">
        <f t="shared" si="119"/>
        <v>40671.637511574074</v>
      </c>
      <c r="T1894" s="17">
        <f t="shared" si="120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s="12" t="s">
        <v>8323</v>
      </c>
      <c r="R1895" t="s">
        <v>8327</v>
      </c>
      <c r="S1895" s="17">
        <f t="shared" si="119"/>
        <v>40632.94195601852</v>
      </c>
      <c r="T1895" s="17">
        <f t="shared" si="120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s="12" t="s">
        <v>8323</v>
      </c>
      <c r="R1896" t="s">
        <v>8327</v>
      </c>
      <c r="S1896" s="17">
        <f t="shared" si="119"/>
        <v>40920.904895833337</v>
      </c>
      <c r="T1896" s="17">
        <f t="shared" si="120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s="12" t="s">
        <v>8323</v>
      </c>
      <c r="R1897" t="s">
        <v>8327</v>
      </c>
      <c r="S1897" s="17">
        <f t="shared" si="119"/>
        <v>42267.746782407412</v>
      </c>
      <c r="T1897" s="17">
        <f t="shared" si="120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s="12" t="s">
        <v>8323</v>
      </c>
      <c r="R1898" t="s">
        <v>8327</v>
      </c>
      <c r="S1898" s="17">
        <f t="shared" si="119"/>
        <v>40981.710243055553</v>
      </c>
      <c r="T1898" s="17">
        <f t="shared" si="120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s="12" t="s">
        <v>8323</v>
      </c>
      <c r="R1899" t="s">
        <v>8327</v>
      </c>
      <c r="S1899" s="17">
        <f t="shared" si="119"/>
        <v>41680.583402777782</v>
      </c>
      <c r="T1899" s="17">
        <f t="shared" si="120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s="12" t="s">
        <v>8323</v>
      </c>
      <c r="R1900" t="s">
        <v>8327</v>
      </c>
      <c r="S1900" s="17">
        <f t="shared" si="119"/>
        <v>42366.192974537036</v>
      </c>
      <c r="T1900" s="17">
        <f t="shared" si="120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s="12" t="s">
        <v>8323</v>
      </c>
      <c r="R1901" t="s">
        <v>8327</v>
      </c>
      <c r="S1901" s="17">
        <f t="shared" si="119"/>
        <v>42058.941736111112</v>
      </c>
      <c r="T1901" s="17">
        <f t="shared" si="120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s="12" t="s">
        <v>8323</v>
      </c>
      <c r="R1902" t="s">
        <v>8327</v>
      </c>
      <c r="S1902" s="17">
        <f t="shared" si="119"/>
        <v>41160.871886574074</v>
      </c>
      <c r="T1902" s="17">
        <f t="shared" si="120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s="12" t="s">
        <v>8317</v>
      </c>
      <c r="R1903" t="s">
        <v>8346</v>
      </c>
      <c r="S1903" s="17">
        <f t="shared" si="119"/>
        <v>42116.54315972222</v>
      </c>
      <c r="T1903" s="17">
        <f t="shared" si="120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s="12" t="s">
        <v>8317</v>
      </c>
      <c r="R1904" t="s">
        <v>8346</v>
      </c>
      <c r="S1904" s="17">
        <f t="shared" si="119"/>
        <v>42037.789895833332</v>
      </c>
      <c r="T1904" s="17">
        <f t="shared" si="120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s="12" t="s">
        <v>8317</v>
      </c>
      <c r="R1905" t="s">
        <v>8346</v>
      </c>
      <c r="S1905" s="17">
        <f t="shared" si="119"/>
        <v>42702.770729166667</v>
      </c>
      <c r="T1905" s="17">
        <f t="shared" si="120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s="12" t="s">
        <v>8317</v>
      </c>
      <c r="R1906" t="s">
        <v>8346</v>
      </c>
      <c r="S1906" s="17">
        <f t="shared" si="119"/>
        <v>42326.685428240744</v>
      </c>
      <c r="T1906" s="17">
        <f t="shared" si="120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s="12" t="s">
        <v>8317</v>
      </c>
      <c r="R1907" t="s">
        <v>8346</v>
      </c>
      <c r="S1907" s="17">
        <f t="shared" si="119"/>
        <v>41859.925856481481</v>
      </c>
      <c r="T1907" s="17">
        <f t="shared" si="120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s="12" t="s">
        <v>8317</v>
      </c>
      <c r="R1908" t="s">
        <v>8346</v>
      </c>
      <c r="S1908" s="17">
        <f t="shared" si="119"/>
        <v>42514.671099537038</v>
      </c>
      <c r="T1908" s="17">
        <f t="shared" si="120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s="12" t="s">
        <v>8317</v>
      </c>
      <c r="R1909" t="s">
        <v>8346</v>
      </c>
      <c r="S1909" s="17">
        <f t="shared" si="119"/>
        <v>41767.587094907409</v>
      </c>
      <c r="T1909" s="17">
        <f t="shared" si="120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s="12" t="s">
        <v>8317</v>
      </c>
      <c r="R1910" t="s">
        <v>8346</v>
      </c>
      <c r="S1910" s="17">
        <f t="shared" si="119"/>
        <v>42703.917824074073</v>
      </c>
      <c r="T1910" s="17">
        <f t="shared" si="120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s="12" t="s">
        <v>8317</v>
      </c>
      <c r="R1911" t="s">
        <v>8346</v>
      </c>
      <c r="S1911" s="17">
        <f t="shared" si="119"/>
        <v>41905.429155092592</v>
      </c>
      <c r="T1911" s="17">
        <f t="shared" si="120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s="12" t="s">
        <v>8317</v>
      </c>
      <c r="R1912" t="s">
        <v>8346</v>
      </c>
      <c r="S1912" s="17">
        <f t="shared" si="119"/>
        <v>42264.963159722218</v>
      </c>
      <c r="T1912" s="17">
        <f t="shared" si="120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s="12" t="s">
        <v>8317</v>
      </c>
      <c r="R1913" t="s">
        <v>8346</v>
      </c>
      <c r="S1913" s="17">
        <f t="shared" si="119"/>
        <v>41830.033958333333</v>
      </c>
      <c r="T1913" s="17">
        <f t="shared" si="120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s="12" t="s">
        <v>8317</v>
      </c>
      <c r="R1914" t="s">
        <v>8346</v>
      </c>
      <c r="S1914" s="17">
        <f t="shared" si="119"/>
        <v>42129.226388888885</v>
      </c>
      <c r="T1914" s="17">
        <f t="shared" si="120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s="12" t="s">
        <v>8317</v>
      </c>
      <c r="R1915" t="s">
        <v>8346</v>
      </c>
      <c r="S1915" s="17">
        <f t="shared" si="119"/>
        <v>41890.511319444442</v>
      </c>
      <c r="T1915" s="17">
        <f t="shared" si="120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s="12" t="s">
        <v>8317</v>
      </c>
      <c r="R1916" t="s">
        <v>8346</v>
      </c>
      <c r="S1916" s="17">
        <f t="shared" si="119"/>
        <v>41929.174456018518</v>
      </c>
      <c r="T1916" s="17">
        <f t="shared" si="120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s="12" t="s">
        <v>8317</v>
      </c>
      <c r="R1917" t="s">
        <v>8346</v>
      </c>
      <c r="S1917" s="17">
        <f t="shared" si="119"/>
        <v>41864.04886574074</v>
      </c>
      <c r="T1917" s="17">
        <f t="shared" si="120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s="12" t="s">
        <v>8317</v>
      </c>
      <c r="R1918" t="s">
        <v>8346</v>
      </c>
      <c r="S1918" s="17">
        <f t="shared" si="119"/>
        <v>42656.717303240745</v>
      </c>
      <c r="T1918" s="17">
        <f t="shared" si="120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s="12" t="s">
        <v>8317</v>
      </c>
      <c r="R1919" t="s">
        <v>8346</v>
      </c>
      <c r="S1919" s="17">
        <f t="shared" si="119"/>
        <v>42746.270057870366</v>
      </c>
      <c r="T1919" s="17">
        <f t="shared" si="120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s="12" t="s">
        <v>8317</v>
      </c>
      <c r="R1920" t="s">
        <v>8346</v>
      </c>
      <c r="S1920" s="17">
        <f t="shared" si="119"/>
        <v>41828.789942129632</v>
      </c>
      <c r="T1920" s="17">
        <f t="shared" si="120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s="12" t="s">
        <v>8317</v>
      </c>
      <c r="R1921" t="s">
        <v>8346</v>
      </c>
      <c r="S1921" s="17">
        <f t="shared" si="119"/>
        <v>42113.875567129624</v>
      </c>
      <c r="T1921" s="17">
        <f t="shared" si="120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18"/>
        <v>40.98</v>
      </c>
      <c r="Q1922" s="12" t="s">
        <v>8317</v>
      </c>
      <c r="R1922" t="s">
        <v>8346</v>
      </c>
      <c r="S1922" s="17">
        <f t="shared" si="119"/>
        <v>42270.875706018516</v>
      </c>
      <c r="T1922" s="17">
        <f t="shared" si="120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ref="P1923:P1986" si="122">IFERROR(ROUND(E1923/L1923,2),0)</f>
        <v>54</v>
      </c>
      <c r="Q1923" s="12" t="s">
        <v>8323</v>
      </c>
      <c r="R1923" t="s">
        <v>8327</v>
      </c>
      <c r="S1923" s="17">
        <f t="shared" ref="S1923:S1986" si="123">(((J1923/60)/60)/24)+DATE(1970,1,1)</f>
        <v>41074.221562500003</v>
      </c>
      <c r="T1923" s="17">
        <f t="shared" ref="T1923:T1986" si="124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12" t="s">
        <v>8323</v>
      </c>
      <c r="R1924" t="s">
        <v>8327</v>
      </c>
      <c r="S1924" s="17">
        <f t="shared" si="123"/>
        <v>41590.255868055552</v>
      </c>
      <c r="T1924" s="17">
        <f t="shared" si="124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12" t="s">
        <v>8323</v>
      </c>
      <c r="R1925" t="s">
        <v>8327</v>
      </c>
      <c r="S1925" s="17">
        <f t="shared" si="123"/>
        <v>40772.848749999997</v>
      </c>
      <c r="T1925" s="17">
        <f t="shared" si="124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12" t="s">
        <v>8323</v>
      </c>
      <c r="R1926" t="s">
        <v>8327</v>
      </c>
      <c r="S1926" s="17">
        <f t="shared" si="123"/>
        <v>41626.761053240742</v>
      </c>
      <c r="T1926" s="17">
        <f t="shared" si="124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12" t="s">
        <v>8323</v>
      </c>
      <c r="R1927" t="s">
        <v>8327</v>
      </c>
      <c r="S1927" s="17">
        <f t="shared" si="123"/>
        <v>41535.90148148148</v>
      </c>
      <c r="T1927" s="17">
        <f t="shared" si="124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12" t="s">
        <v>8323</v>
      </c>
      <c r="R1928" t="s">
        <v>8327</v>
      </c>
      <c r="S1928" s="17">
        <f t="shared" si="123"/>
        <v>40456.954351851848</v>
      </c>
      <c r="T1928" s="17">
        <f t="shared" si="124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12" t="s">
        <v>8323</v>
      </c>
      <c r="R1929" t="s">
        <v>8327</v>
      </c>
      <c r="S1929" s="17">
        <f t="shared" si="123"/>
        <v>40960.861562500002</v>
      </c>
      <c r="T1929" s="17">
        <f t="shared" si="124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12" t="s">
        <v>8323</v>
      </c>
      <c r="R1930" t="s">
        <v>8327</v>
      </c>
      <c r="S1930" s="17">
        <f t="shared" si="123"/>
        <v>41371.648078703707</v>
      </c>
      <c r="T1930" s="17">
        <f t="shared" si="124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12" t="s">
        <v>8323</v>
      </c>
      <c r="R1931" t="s">
        <v>8327</v>
      </c>
      <c r="S1931" s="17">
        <f t="shared" si="123"/>
        <v>40687.021597222221</v>
      </c>
      <c r="T1931" s="17">
        <f t="shared" si="124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12" t="s">
        <v>8323</v>
      </c>
      <c r="R1932" t="s">
        <v>8327</v>
      </c>
      <c r="S1932" s="17">
        <f t="shared" si="123"/>
        <v>41402.558819444443</v>
      </c>
      <c r="T1932" s="17">
        <f t="shared" si="124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12" t="s">
        <v>8323</v>
      </c>
      <c r="R1933" t="s">
        <v>8327</v>
      </c>
      <c r="S1933" s="17">
        <f t="shared" si="123"/>
        <v>41037.892465277779</v>
      </c>
      <c r="T1933" s="17">
        <f t="shared" si="124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12" t="s">
        <v>8323</v>
      </c>
      <c r="R1934" t="s">
        <v>8327</v>
      </c>
      <c r="S1934" s="17">
        <f t="shared" si="123"/>
        <v>40911.809872685182</v>
      </c>
      <c r="T1934" s="17">
        <f t="shared" si="124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12" t="s">
        <v>8323</v>
      </c>
      <c r="R1935" t="s">
        <v>8327</v>
      </c>
      <c r="S1935" s="17">
        <f t="shared" si="123"/>
        <v>41879.130868055552</v>
      </c>
      <c r="T1935" s="17">
        <f t="shared" si="124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12" t="s">
        <v>8323</v>
      </c>
      <c r="R1936" t="s">
        <v>8327</v>
      </c>
      <c r="S1936" s="17">
        <f t="shared" si="123"/>
        <v>40865.867141203707</v>
      </c>
      <c r="T1936" s="17">
        <f t="shared" si="124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12" t="s">
        <v>8323</v>
      </c>
      <c r="R1937" t="s">
        <v>8327</v>
      </c>
      <c r="S1937" s="17">
        <f t="shared" si="123"/>
        <v>41773.932534722226</v>
      </c>
      <c r="T1937" s="17">
        <f t="shared" si="124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12" t="s">
        <v>8323</v>
      </c>
      <c r="R1938" t="s">
        <v>8327</v>
      </c>
      <c r="S1938" s="17">
        <f t="shared" si="123"/>
        <v>40852.889699074076</v>
      </c>
      <c r="T1938" s="17">
        <f t="shared" si="124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12" t="s">
        <v>8323</v>
      </c>
      <c r="R1939" t="s">
        <v>8327</v>
      </c>
      <c r="S1939" s="17">
        <f t="shared" si="123"/>
        <v>41059.118993055556</v>
      </c>
      <c r="T1939" s="17">
        <f t="shared" si="124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12" t="s">
        <v>8323</v>
      </c>
      <c r="R1940" t="s">
        <v>8327</v>
      </c>
      <c r="S1940" s="17">
        <f t="shared" si="123"/>
        <v>41426.259618055556</v>
      </c>
      <c r="T1940" s="17">
        <f t="shared" si="124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12" t="s">
        <v>8323</v>
      </c>
      <c r="R1941" t="s">
        <v>8327</v>
      </c>
      <c r="S1941" s="17">
        <f t="shared" si="123"/>
        <v>41313.985046296293</v>
      </c>
      <c r="T1941" s="17">
        <f t="shared" si="124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12" t="s">
        <v>8323</v>
      </c>
      <c r="R1942" t="s">
        <v>8327</v>
      </c>
      <c r="S1942" s="17">
        <f t="shared" si="123"/>
        <v>40670.507326388892</v>
      </c>
      <c r="T1942" s="17">
        <f t="shared" si="124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12" t="s">
        <v>8317</v>
      </c>
      <c r="R1943" t="s">
        <v>8347</v>
      </c>
      <c r="S1943" s="17">
        <f t="shared" si="123"/>
        <v>41744.290868055556</v>
      </c>
      <c r="T1943" s="17">
        <f t="shared" si="124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12" t="s">
        <v>8317</v>
      </c>
      <c r="R1944" t="s">
        <v>8347</v>
      </c>
      <c r="S1944" s="17">
        <f t="shared" si="123"/>
        <v>40638.828009259261</v>
      </c>
      <c r="T1944" s="17">
        <f t="shared" si="124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12" t="s">
        <v>8317</v>
      </c>
      <c r="R1945" t="s">
        <v>8347</v>
      </c>
      <c r="S1945" s="17">
        <f t="shared" si="123"/>
        <v>42548.269861111112</v>
      </c>
      <c r="T1945" s="17">
        <f t="shared" si="124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12" t="s">
        <v>8317</v>
      </c>
      <c r="R1946" t="s">
        <v>8347</v>
      </c>
      <c r="S1946" s="17">
        <f t="shared" si="123"/>
        <v>41730.584374999999</v>
      </c>
      <c r="T1946" s="17">
        <f t="shared" si="124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12" t="s">
        <v>8317</v>
      </c>
      <c r="R1947" t="s">
        <v>8347</v>
      </c>
      <c r="S1947" s="17">
        <f t="shared" si="123"/>
        <v>42157.251828703709</v>
      </c>
      <c r="T1947" s="17">
        <f t="shared" si="124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12" t="s">
        <v>8317</v>
      </c>
      <c r="R1948" t="s">
        <v>8347</v>
      </c>
      <c r="S1948" s="17">
        <f t="shared" si="123"/>
        <v>41689.150011574071</v>
      </c>
      <c r="T1948" s="17">
        <f t="shared" si="124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s="12" t="s">
        <v>8317</v>
      </c>
      <c r="R1949" t="s">
        <v>8347</v>
      </c>
      <c r="S1949" s="17">
        <f t="shared" si="123"/>
        <v>40102.918055555558</v>
      </c>
      <c r="T1949" s="17">
        <f t="shared" si="124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s="12" t="s">
        <v>8317</v>
      </c>
      <c r="R1950" t="s">
        <v>8347</v>
      </c>
      <c r="S1950" s="17">
        <f t="shared" si="123"/>
        <v>42473.604270833333</v>
      </c>
      <c r="T1950" s="17">
        <f t="shared" si="124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s="12" t="s">
        <v>8317</v>
      </c>
      <c r="R1951" t="s">
        <v>8347</v>
      </c>
      <c r="S1951" s="17">
        <f t="shared" si="123"/>
        <v>41800.423043981478</v>
      </c>
      <c r="T1951" s="17">
        <f t="shared" si="124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s="12" t="s">
        <v>8317</v>
      </c>
      <c r="R1952" t="s">
        <v>8347</v>
      </c>
      <c r="S1952" s="17">
        <f t="shared" si="123"/>
        <v>40624.181400462963</v>
      </c>
      <c r="T1952" s="17">
        <f t="shared" si="124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s="12" t="s">
        <v>8317</v>
      </c>
      <c r="R1953" t="s">
        <v>8347</v>
      </c>
      <c r="S1953" s="17">
        <f t="shared" si="123"/>
        <v>42651.420567129629</v>
      </c>
      <c r="T1953" s="17">
        <f t="shared" si="124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s="12" t="s">
        <v>8317</v>
      </c>
      <c r="R1954" t="s">
        <v>8347</v>
      </c>
      <c r="S1954" s="17">
        <f t="shared" si="123"/>
        <v>41526.60665509259</v>
      </c>
      <c r="T1954" s="17">
        <f t="shared" si="124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s="12" t="s">
        <v>8317</v>
      </c>
      <c r="R1955" t="s">
        <v>8347</v>
      </c>
      <c r="S1955" s="17">
        <f t="shared" si="123"/>
        <v>40941.199826388889</v>
      </c>
      <c r="T1955" s="17">
        <f t="shared" si="124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s="12" t="s">
        <v>8317</v>
      </c>
      <c r="R1956" t="s">
        <v>8347</v>
      </c>
      <c r="S1956" s="17">
        <f t="shared" si="123"/>
        <v>42394.580740740741</v>
      </c>
      <c r="T1956" s="17">
        <f t="shared" si="124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s="12" t="s">
        <v>8317</v>
      </c>
      <c r="R1957" t="s">
        <v>8347</v>
      </c>
      <c r="S1957" s="17">
        <f t="shared" si="123"/>
        <v>41020.271770833337</v>
      </c>
      <c r="T1957" s="17">
        <f t="shared" si="124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s="12" t="s">
        <v>8317</v>
      </c>
      <c r="R1958" t="s">
        <v>8347</v>
      </c>
      <c r="S1958" s="17">
        <f t="shared" si="123"/>
        <v>42067.923668981486</v>
      </c>
      <c r="T1958" s="17">
        <f t="shared" si="124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s="12" t="s">
        <v>8317</v>
      </c>
      <c r="R1959" t="s">
        <v>8347</v>
      </c>
      <c r="S1959" s="17">
        <f t="shared" si="123"/>
        <v>41179.098530092589</v>
      </c>
      <c r="T1959" s="17">
        <f t="shared" si="124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s="12" t="s">
        <v>8317</v>
      </c>
      <c r="R1960" t="s">
        <v>8347</v>
      </c>
      <c r="S1960" s="17">
        <f t="shared" si="123"/>
        <v>41326.987974537034</v>
      </c>
      <c r="T1960" s="17">
        <f t="shared" si="124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s="12" t="s">
        <v>8317</v>
      </c>
      <c r="R1961" t="s">
        <v>8347</v>
      </c>
      <c r="S1961" s="17">
        <f t="shared" si="123"/>
        <v>41871.845601851855</v>
      </c>
      <c r="T1961" s="17">
        <f t="shared" si="124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s="12" t="s">
        <v>8317</v>
      </c>
      <c r="R1962" t="s">
        <v>8347</v>
      </c>
      <c r="S1962" s="17">
        <f t="shared" si="123"/>
        <v>41964.362743055557</v>
      </c>
      <c r="T1962" s="17">
        <f t="shared" si="124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s="12" t="s">
        <v>8317</v>
      </c>
      <c r="R1963" t="s">
        <v>8347</v>
      </c>
      <c r="S1963" s="17">
        <f t="shared" si="123"/>
        <v>41148.194641203707</v>
      </c>
      <c r="T1963" s="17">
        <f t="shared" si="124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s="12" t="s">
        <v>8317</v>
      </c>
      <c r="R1964" t="s">
        <v>8347</v>
      </c>
      <c r="S1964" s="17">
        <f t="shared" si="123"/>
        <v>41742.780509259261</v>
      </c>
      <c r="T1964" s="17">
        <f t="shared" si="124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s="12" t="s">
        <v>8317</v>
      </c>
      <c r="R1965" t="s">
        <v>8347</v>
      </c>
      <c r="S1965" s="17">
        <f t="shared" si="123"/>
        <v>41863.429791666669</v>
      </c>
      <c r="T1965" s="17">
        <f t="shared" si="124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s="12" t="s">
        <v>8317</v>
      </c>
      <c r="R1966" t="s">
        <v>8347</v>
      </c>
      <c r="S1966" s="17">
        <f t="shared" si="123"/>
        <v>42452.272824074069</v>
      </c>
      <c r="T1966" s="17">
        <f t="shared" si="124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s="12" t="s">
        <v>8317</v>
      </c>
      <c r="R1967" t="s">
        <v>8347</v>
      </c>
      <c r="S1967" s="17">
        <f t="shared" si="123"/>
        <v>40898.089236111111</v>
      </c>
      <c r="T1967" s="17">
        <f t="shared" si="124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s="12" t="s">
        <v>8317</v>
      </c>
      <c r="R1968" t="s">
        <v>8347</v>
      </c>
      <c r="S1968" s="17">
        <f t="shared" si="123"/>
        <v>41835.540486111109</v>
      </c>
      <c r="T1968" s="17">
        <f t="shared" si="124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s="12" t="s">
        <v>8317</v>
      </c>
      <c r="R1969" t="s">
        <v>8347</v>
      </c>
      <c r="S1969" s="17">
        <f t="shared" si="123"/>
        <v>41730.663530092592</v>
      </c>
      <c r="T1969" s="17">
        <f t="shared" si="124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s="12" t="s">
        <v>8317</v>
      </c>
      <c r="R1970" t="s">
        <v>8347</v>
      </c>
      <c r="S1970" s="17">
        <f t="shared" si="123"/>
        <v>42676.586979166663</v>
      </c>
      <c r="T1970" s="17">
        <f t="shared" si="124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s="12" t="s">
        <v>8317</v>
      </c>
      <c r="R1971" t="s">
        <v>8347</v>
      </c>
      <c r="S1971" s="17">
        <f t="shared" si="123"/>
        <v>42557.792453703703</v>
      </c>
      <c r="T1971" s="17">
        <f t="shared" si="124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s="12" t="s">
        <v>8317</v>
      </c>
      <c r="R1972" t="s">
        <v>8347</v>
      </c>
      <c r="S1972" s="17">
        <f t="shared" si="123"/>
        <v>41324.193298611113</v>
      </c>
      <c r="T1972" s="17">
        <f t="shared" si="124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s="12" t="s">
        <v>8317</v>
      </c>
      <c r="R1973" t="s">
        <v>8347</v>
      </c>
      <c r="S1973" s="17">
        <f t="shared" si="123"/>
        <v>41561.500706018516</v>
      </c>
      <c r="T1973" s="17">
        <f t="shared" si="124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s="12" t="s">
        <v>8317</v>
      </c>
      <c r="R1974" t="s">
        <v>8347</v>
      </c>
      <c r="S1974" s="17">
        <f t="shared" si="123"/>
        <v>41201.012083333335</v>
      </c>
      <c r="T1974" s="17">
        <f t="shared" si="124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s="12" t="s">
        <v>8317</v>
      </c>
      <c r="R1975" t="s">
        <v>8347</v>
      </c>
      <c r="S1975" s="17">
        <f t="shared" si="123"/>
        <v>42549.722962962958</v>
      </c>
      <c r="T1975" s="17">
        <f t="shared" si="124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s="12" t="s">
        <v>8317</v>
      </c>
      <c r="R1976" t="s">
        <v>8347</v>
      </c>
      <c r="S1976" s="17">
        <f t="shared" si="123"/>
        <v>41445.334131944444</v>
      </c>
      <c r="T1976" s="17">
        <f t="shared" si="124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s="12" t="s">
        <v>8317</v>
      </c>
      <c r="R1977" t="s">
        <v>8347</v>
      </c>
      <c r="S1977" s="17">
        <f t="shared" si="123"/>
        <v>41313.755219907405</v>
      </c>
      <c r="T1977" s="17">
        <f t="shared" si="124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s="12" t="s">
        <v>8317</v>
      </c>
      <c r="R1978" t="s">
        <v>8347</v>
      </c>
      <c r="S1978" s="17">
        <f t="shared" si="123"/>
        <v>41438.899594907409</v>
      </c>
      <c r="T1978" s="17">
        <f t="shared" si="124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s="12" t="s">
        <v>8317</v>
      </c>
      <c r="R1979" t="s">
        <v>8347</v>
      </c>
      <c r="S1979" s="17">
        <f t="shared" si="123"/>
        <v>42311.216898148152</v>
      </c>
      <c r="T1979" s="17">
        <f t="shared" si="124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s="12" t="s">
        <v>8317</v>
      </c>
      <c r="R1980" t="s">
        <v>8347</v>
      </c>
      <c r="S1980" s="17">
        <f t="shared" si="123"/>
        <v>41039.225601851853</v>
      </c>
      <c r="T1980" s="17">
        <f t="shared" si="124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s="12" t="s">
        <v>8317</v>
      </c>
      <c r="R1981" t="s">
        <v>8347</v>
      </c>
      <c r="S1981" s="17">
        <f t="shared" si="123"/>
        <v>42290.460023148145</v>
      </c>
      <c r="T1981" s="17">
        <f t="shared" si="124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s="12" t="s">
        <v>8317</v>
      </c>
      <c r="R1982" t="s">
        <v>8347</v>
      </c>
      <c r="S1982" s="17">
        <f t="shared" si="123"/>
        <v>42423.542384259257</v>
      </c>
      <c r="T1982" s="17">
        <f t="shared" si="124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s="12" t="s">
        <v>8336</v>
      </c>
      <c r="R1983" t="s">
        <v>8348</v>
      </c>
      <c r="S1983" s="17">
        <f t="shared" si="123"/>
        <v>41799.725289351853</v>
      </c>
      <c r="T1983" s="17">
        <f t="shared" si="124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2" t="s">
        <v>8336</v>
      </c>
      <c r="R1984" t="s">
        <v>8348</v>
      </c>
      <c r="S1984" s="17">
        <f t="shared" si="123"/>
        <v>42678.586655092593</v>
      </c>
      <c r="T1984" s="17">
        <f t="shared" si="124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s="12" t="s">
        <v>8336</v>
      </c>
      <c r="R1985" t="s">
        <v>8348</v>
      </c>
      <c r="S1985" s="17">
        <f t="shared" si="123"/>
        <v>42593.011782407411</v>
      </c>
      <c r="T1985" s="17">
        <f t="shared" si="124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2"/>
        <v>453.14</v>
      </c>
      <c r="Q1986" s="12" t="s">
        <v>8336</v>
      </c>
      <c r="R1986" t="s">
        <v>8348</v>
      </c>
      <c r="S1986" s="17">
        <f t="shared" si="123"/>
        <v>41913.790289351848</v>
      </c>
      <c r="T1986" s="17">
        <f t="shared" si="124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ref="P1987:P2050" si="126">IFERROR(ROUND(E1987/L1987,2),0)</f>
        <v>12.75</v>
      </c>
      <c r="Q1987" s="12" t="s">
        <v>8336</v>
      </c>
      <c r="R1987" t="s">
        <v>8348</v>
      </c>
      <c r="S1987" s="17">
        <f t="shared" ref="S1987:S2050" si="127">(((J1987/60)/60)/24)+DATE(1970,1,1)</f>
        <v>42555.698738425926</v>
      </c>
      <c r="T1987" s="17">
        <f t="shared" ref="T1987:T2050" si="128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12" t="s">
        <v>8336</v>
      </c>
      <c r="R1988" t="s">
        <v>8348</v>
      </c>
      <c r="S1988" s="17">
        <f t="shared" si="127"/>
        <v>42413.433831018512</v>
      </c>
      <c r="T1988" s="17">
        <f t="shared" si="128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12" t="s">
        <v>8336</v>
      </c>
      <c r="R1989" t="s">
        <v>8348</v>
      </c>
      <c r="S1989" s="17">
        <f t="shared" si="127"/>
        <v>42034.639768518522</v>
      </c>
      <c r="T1989" s="17">
        <f t="shared" si="128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12" t="s">
        <v>8336</v>
      </c>
      <c r="R1990" t="s">
        <v>8348</v>
      </c>
      <c r="S1990" s="17">
        <f t="shared" si="127"/>
        <v>42206.763217592597</v>
      </c>
      <c r="T1990" s="17">
        <f t="shared" si="128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12" t="s">
        <v>8336</v>
      </c>
      <c r="R1991" t="s">
        <v>8348</v>
      </c>
      <c r="S1991" s="17">
        <f t="shared" si="127"/>
        <v>42685.680648148147</v>
      </c>
      <c r="T1991" s="17">
        <f t="shared" si="128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12" t="s">
        <v>8336</v>
      </c>
      <c r="R1992" t="s">
        <v>8348</v>
      </c>
      <c r="S1992" s="17">
        <f t="shared" si="127"/>
        <v>42398.195972222224</v>
      </c>
      <c r="T1992" s="17">
        <f t="shared" si="128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12" t="s">
        <v>8336</v>
      </c>
      <c r="R1993" t="s">
        <v>8348</v>
      </c>
      <c r="S1993" s="17">
        <f t="shared" si="127"/>
        <v>42167.89335648148</v>
      </c>
      <c r="T1993" s="17">
        <f t="shared" si="128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12" t="s">
        <v>8336</v>
      </c>
      <c r="R1994" t="s">
        <v>8348</v>
      </c>
      <c r="S1994" s="17">
        <f t="shared" si="127"/>
        <v>42023.143414351856</v>
      </c>
      <c r="T1994" s="17">
        <f t="shared" si="128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2" t="s">
        <v>8336</v>
      </c>
      <c r="R1995" t="s">
        <v>8348</v>
      </c>
      <c r="S1995" s="17">
        <f t="shared" si="127"/>
        <v>42329.58839120371</v>
      </c>
      <c r="T1995" s="17">
        <f t="shared" si="128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2" t="s">
        <v>8336</v>
      </c>
      <c r="R1996" t="s">
        <v>8348</v>
      </c>
      <c r="S1996" s="17">
        <f t="shared" si="127"/>
        <v>42651.006273148145</v>
      </c>
      <c r="T1996" s="17">
        <f t="shared" si="128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12" t="s">
        <v>8336</v>
      </c>
      <c r="R1997" t="s">
        <v>8348</v>
      </c>
      <c r="S1997" s="17">
        <f t="shared" si="127"/>
        <v>42181.902037037042</v>
      </c>
      <c r="T1997" s="17">
        <f t="shared" si="128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2" t="s">
        <v>8336</v>
      </c>
      <c r="R1998" t="s">
        <v>8348</v>
      </c>
      <c r="S1998" s="17">
        <f t="shared" si="127"/>
        <v>41800.819571759261</v>
      </c>
      <c r="T1998" s="17">
        <f t="shared" si="128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2" t="s">
        <v>8336</v>
      </c>
      <c r="R1999" t="s">
        <v>8348</v>
      </c>
      <c r="S1999" s="17">
        <f t="shared" si="127"/>
        <v>41847.930694444447</v>
      </c>
      <c r="T1999" s="17">
        <f t="shared" si="128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12" t="s">
        <v>8336</v>
      </c>
      <c r="R2000" t="s">
        <v>8348</v>
      </c>
      <c r="S2000" s="17">
        <f t="shared" si="127"/>
        <v>41807.118495370371</v>
      </c>
      <c r="T2000" s="17">
        <f t="shared" si="128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12" t="s">
        <v>8336</v>
      </c>
      <c r="R2001" t="s">
        <v>8348</v>
      </c>
      <c r="S2001" s="17">
        <f t="shared" si="127"/>
        <v>41926.482731481483</v>
      </c>
      <c r="T2001" s="17">
        <f t="shared" si="128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12" t="s">
        <v>8336</v>
      </c>
      <c r="R2002" t="s">
        <v>8348</v>
      </c>
      <c r="S2002" s="17">
        <f t="shared" si="127"/>
        <v>42345.951539351852</v>
      </c>
      <c r="T2002" s="17">
        <f t="shared" si="128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12" t="s">
        <v>8317</v>
      </c>
      <c r="R2003" t="s">
        <v>8347</v>
      </c>
      <c r="S2003" s="17">
        <f t="shared" si="127"/>
        <v>42136.209675925929</v>
      </c>
      <c r="T2003" s="17">
        <f t="shared" si="128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12" t="s">
        <v>8317</v>
      </c>
      <c r="R2004" t="s">
        <v>8347</v>
      </c>
      <c r="S2004" s="17">
        <f t="shared" si="127"/>
        <v>42728.71230324074</v>
      </c>
      <c r="T2004" s="17">
        <f t="shared" si="128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12" t="s">
        <v>8317</v>
      </c>
      <c r="R2005" t="s">
        <v>8347</v>
      </c>
      <c r="S2005" s="17">
        <f t="shared" si="127"/>
        <v>40347.125601851854</v>
      </c>
      <c r="T2005" s="17">
        <f t="shared" si="128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12" t="s">
        <v>8317</v>
      </c>
      <c r="R2006" t="s">
        <v>8347</v>
      </c>
      <c r="S2006" s="17">
        <f t="shared" si="127"/>
        <v>41800.604895833334</v>
      </c>
      <c r="T2006" s="17">
        <f t="shared" si="128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12" t="s">
        <v>8317</v>
      </c>
      <c r="R2007" t="s">
        <v>8347</v>
      </c>
      <c r="S2007" s="17">
        <f t="shared" si="127"/>
        <v>41535.812708333331</v>
      </c>
      <c r="T2007" s="17">
        <f t="shared" si="128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12" t="s">
        <v>8317</v>
      </c>
      <c r="R2008" t="s">
        <v>8347</v>
      </c>
      <c r="S2008" s="17">
        <f t="shared" si="127"/>
        <v>41941.500520833331</v>
      </c>
      <c r="T2008" s="17">
        <f t="shared" si="128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12" t="s">
        <v>8317</v>
      </c>
      <c r="R2009" t="s">
        <v>8347</v>
      </c>
      <c r="S2009" s="17">
        <f t="shared" si="127"/>
        <v>40347.837800925925</v>
      </c>
      <c r="T2009" s="17">
        <f t="shared" si="128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12" t="s">
        <v>8317</v>
      </c>
      <c r="R2010" t="s">
        <v>8347</v>
      </c>
      <c r="S2010" s="17">
        <f t="shared" si="127"/>
        <v>40761.604421296295</v>
      </c>
      <c r="T2010" s="17">
        <f t="shared" si="128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12" t="s">
        <v>8317</v>
      </c>
      <c r="R2011" t="s">
        <v>8347</v>
      </c>
      <c r="S2011" s="17">
        <f t="shared" si="127"/>
        <v>42661.323414351849</v>
      </c>
      <c r="T2011" s="17">
        <f t="shared" si="128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12" t="s">
        <v>8317</v>
      </c>
      <c r="R2012" t="s">
        <v>8347</v>
      </c>
      <c r="S2012" s="17">
        <f t="shared" si="127"/>
        <v>42570.996423611112</v>
      </c>
      <c r="T2012" s="17">
        <f t="shared" si="128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s="12" t="s">
        <v>8317</v>
      </c>
      <c r="R2013" t="s">
        <v>8347</v>
      </c>
      <c r="S2013" s="17">
        <f t="shared" si="127"/>
        <v>42347.358483796299</v>
      </c>
      <c r="T2013" s="17">
        <f t="shared" si="128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s="12" t="s">
        <v>8317</v>
      </c>
      <c r="R2014" t="s">
        <v>8347</v>
      </c>
      <c r="S2014" s="17">
        <f t="shared" si="127"/>
        <v>42010.822233796294</v>
      </c>
      <c r="T2014" s="17">
        <f t="shared" si="128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s="12" t="s">
        <v>8317</v>
      </c>
      <c r="R2015" t="s">
        <v>8347</v>
      </c>
      <c r="S2015" s="17">
        <f t="shared" si="127"/>
        <v>42499.960810185185</v>
      </c>
      <c r="T2015" s="17">
        <f t="shared" si="128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s="12" t="s">
        <v>8317</v>
      </c>
      <c r="R2016" t="s">
        <v>8347</v>
      </c>
      <c r="S2016" s="17">
        <f t="shared" si="127"/>
        <v>41324.214571759258</v>
      </c>
      <c r="T2016" s="17">
        <f t="shared" si="128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s="12" t="s">
        <v>8317</v>
      </c>
      <c r="R2017" t="s">
        <v>8347</v>
      </c>
      <c r="S2017" s="17">
        <f t="shared" si="127"/>
        <v>40765.876886574071</v>
      </c>
      <c r="T2017" s="17">
        <f t="shared" si="128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s="12" t="s">
        <v>8317</v>
      </c>
      <c r="R2018" t="s">
        <v>8347</v>
      </c>
      <c r="S2018" s="17">
        <f t="shared" si="127"/>
        <v>41312.88077546296</v>
      </c>
      <c r="T2018" s="17">
        <f t="shared" si="128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s="12" t="s">
        <v>8317</v>
      </c>
      <c r="R2019" t="s">
        <v>8347</v>
      </c>
      <c r="S2019" s="17">
        <f t="shared" si="127"/>
        <v>40961.057349537034</v>
      </c>
      <c r="T2019" s="17">
        <f t="shared" si="128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s="12" t="s">
        <v>8317</v>
      </c>
      <c r="R2020" t="s">
        <v>8347</v>
      </c>
      <c r="S2020" s="17">
        <f t="shared" si="127"/>
        <v>42199.365844907406</v>
      </c>
      <c r="T2020" s="17">
        <f t="shared" si="128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s="12" t="s">
        <v>8317</v>
      </c>
      <c r="R2021" t="s">
        <v>8347</v>
      </c>
      <c r="S2021" s="17">
        <f t="shared" si="127"/>
        <v>42605.70857638889</v>
      </c>
      <c r="T2021" s="17">
        <f t="shared" si="128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s="12" t="s">
        <v>8317</v>
      </c>
      <c r="R2022" t="s">
        <v>8347</v>
      </c>
      <c r="S2022" s="17">
        <f t="shared" si="127"/>
        <v>41737.097499999996</v>
      </c>
      <c r="T2022" s="17">
        <f t="shared" si="128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s="12" t="s">
        <v>8317</v>
      </c>
      <c r="R2023" t="s">
        <v>8347</v>
      </c>
      <c r="S2023" s="17">
        <f t="shared" si="127"/>
        <v>41861.070567129631</v>
      </c>
      <c r="T2023" s="17">
        <f t="shared" si="128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s="12" t="s">
        <v>8317</v>
      </c>
      <c r="R2024" t="s">
        <v>8347</v>
      </c>
      <c r="S2024" s="17">
        <f t="shared" si="127"/>
        <v>42502.569120370375</v>
      </c>
      <c r="T2024" s="17">
        <f t="shared" si="128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s="12" t="s">
        <v>8317</v>
      </c>
      <c r="R2025" t="s">
        <v>8347</v>
      </c>
      <c r="S2025" s="17">
        <f t="shared" si="127"/>
        <v>42136.420752314814</v>
      </c>
      <c r="T2025" s="17">
        <f t="shared" si="128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s="12" t="s">
        <v>8317</v>
      </c>
      <c r="R2026" t="s">
        <v>8347</v>
      </c>
      <c r="S2026" s="17">
        <f t="shared" si="127"/>
        <v>41099.966944444444</v>
      </c>
      <c r="T2026" s="17">
        <f t="shared" si="128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s="12" t="s">
        <v>8317</v>
      </c>
      <c r="R2027" t="s">
        <v>8347</v>
      </c>
      <c r="S2027" s="17">
        <f t="shared" si="127"/>
        <v>42136.184560185182</v>
      </c>
      <c r="T2027" s="17">
        <f t="shared" si="128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s="12" t="s">
        <v>8317</v>
      </c>
      <c r="R2028" t="s">
        <v>8347</v>
      </c>
      <c r="S2028" s="17">
        <f t="shared" si="127"/>
        <v>41704.735937500001</v>
      </c>
      <c r="T2028" s="17">
        <f t="shared" si="128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s="12" t="s">
        <v>8317</v>
      </c>
      <c r="R2029" t="s">
        <v>8347</v>
      </c>
      <c r="S2029" s="17">
        <f t="shared" si="127"/>
        <v>42048.813877314817</v>
      </c>
      <c r="T2029" s="17">
        <f t="shared" si="128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s="12" t="s">
        <v>8317</v>
      </c>
      <c r="R2030" t="s">
        <v>8347</v>
      </c>
      <c r="S2030" s="17">
        <f t="shared" si="127"/>
        <v>40215.919050925928</v>
      </c>
      <c r="T2030" s="17">
        <f t="shared" si="128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s="12" t="s">
        <v>8317</v>
      </c>
      <c r="R2031" t="s">
        <v>8347</v>
      </c>
      <c r="S2031" s="17">
        <f t="shared" si="127"/>
        <v>41848.021770833337</v>
      </c>
      <c r="T2031" s="17">
        <f t="shared" si="128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s="12" t="s">
        <v>8317</v>
      </c>
      <c r="R2032" t="s">
        <v>8347</v>
      </c>
      <c r="S2032" s="17">
        <f t="shared" si="127"/>
        <v>41212.996481481481</v>
      </c>
      <c r="T2032" s="17">
        <f t="shared" si="128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s="12" t="s">
        <v>8317</v>
      </c>
      <c r="R2033" t="s">
        <v>8347</v>
      </c>
      <c r="S2033" s="17">
        <f t="shared" si="127"/>
        <v>41975.329317129625</v>
      </c>
      <c r="T2033" s="17">
        <f t="shared" si="128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s="12" t="s">
        <v>8317</v>
      </c>
      <c r="R2034" t="s">
        <v>8347</v>
      </c>
      <c r="S2034" s="17">
        <f t="shared" si="127"/>
        <v>42689.565671296295</v>
      </c>
      <c r="T2034" s="17">
        <f t="shared" si="128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s="12" t="s">
        <v>8317</v>
      </c>
      <c r="R2035" t="s">
        <v>8347</v>
      </c>
      <c r="S2035" s="17">
        <f t="shared" si="127"/>
        <v>41725.082384259258</v>
      </c>
      <c r="T2035" s="17">
        <f t="shared" si="128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s="12" t="s">
        <v>8317</v>
      </c>
      <c r="R2036" t="s">
        <v>8347</v>
      </c>
      <c r="S2036" s="17">
        <f t="shared" si="127"/>
        <v>42076.130011574074</v>
      </c>
      <c r="T2036" s="17">
        <f t="shared" si="128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s="12" t="s">
        <v>8317</v>
      </c>
      <c r="R2037" t="s">
        <v>8347</v>
      </c>
      <c r="S2037" s="17">
        <f t="shared" si="127"/>
        <v>42311.625081018516</v>
      </c>
      <c r="T2037" s="17">
        <f t="shared" si="128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s="12" t="s">
        <v>8317</v>
      </c>
      <c r="R2038" t="s">
        <v>8347</v>
      </c>
      <c r="S2038" s="17">
        <f t="shared" si="127"/>
        <v>41738.864803240744</v>
      </c>
      <c r="T2038" s="17">
        <f t="shared" si="128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s="12" t="s">
        <v>8317</v>
      </c>
      <c r="R2039" t="s">
        <v>8347</v>
      </c>
      <c r="S2039" s="17">
        <f t="shared" si="127"/>
        <v>41578.210104166668</v>
      </c>
      <c r="T2039" s="17">
        <f t="shared" si="128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s="12" t="s">
        <v>8317</v>
      </c>
      <c r="R2040" t="s">
        <v>8347</v>
      </c>
      <c r="S2040" s="17">
        <f t="shared" si="127"/>
        <v>41424.27107638889</v>
      </c>
      <c r="T2040" s="17">
        <f t="shared" si="128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s="12" t="s">
        <v>8317</v>
      </c>
      <c r="R2041" t="s">
        <v>8347</v>
      </c>
      <c r="S2041" s="17">
        <f t="shared" si="127"/>
        <v>42675.438946759255</v>
      </c>
      <c r="T2041" s="17">
        <f t="shared" si="128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s="12" t="s">
        <v>8317</v>
      </c>
      <c r="R2042" t="s">
        <v>8347</v>
      </c>
      <c r="S2042" s="17">
        <f t="shared" si="127"/>
        <v>41578.927118055559</v>
      </c>
      <c r="T2042" s="17">
        <f t="shared" si="128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s="12" t="s">
        <v>8317</v>
      </c>
      <c r="R2043" t="s">
        <v>8347</v>
      </c>
      <c r="S2043" s="17">
        <f t="shared" si="127"/>
        <v>42654.525775462964</v>
      </c>
      <c r="T2043" s="17">
        <f t="shared" si="128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s="12" t="s">
        <v>8317</v>
      </c>
      <c r="R2044" t="s">
        <v>8347</v>
      </c>
      <c r="S2044" s="17">
        <f t="shared" si="127"/>
        <v>42331.708032407405</v>
      </c>
      <c r="T2044" s="17">
        <f t="shared" si="128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s="12" t="s">
        <v>8317</v>
      </c>
      <c r="R2045" t="s">
        <v>8347</v>
      </c>
      <c r="S2045" s="17">
        <f t="shared" si="127"/>
        <v>42661.176817129628</v>
      </c>
      <c r="T2045" s="17">
        <f t="shared" si="128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s="12" t="s">
        <v>8317</v>
      </c>
      <c r="R2046" t="s">
        <v>8347</v>
      </c>
      <c r="S2046" s="17">
        <f t="shared" si="127"/>
        <v>42138.684189814812</v>
      </c>
      <c r="T2046" s="17">
        <f t="shared" si="128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s="12" t="s">
        <v>8317</v>
      </c>
      <c r="R2047" t="s">
        <v>8347</v>
      </c>
      <c r="S2047" s="17">
        <f t="shared" si="127"/>
        <v>41069.088506944441</v>
      </c>
      <c r="T2047" s="17">
        <f t="shared" si="128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s="12" t="s">
        <v>8317</v>
      </c>
      <c r="R2048" t="s">
        <v>8347</v>
      </c>
      <c r="S2048" s="17">
        <f t="shared" si="127"/>
        <v>41387.171805555554</v>
      </c>
      <c r="T2048" s="17">
        <f t="shared" si="128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s="12" t="s">
        <v>8317</v>
      </c>
      <c r="R2049" t="s">
        <v>8347</v>
      </c>
      <c r="S2049" s="17">
        <f t="shared" si="127"/>
        <v>42081.903587962966</v>
      </c>
      <c r="T2049" s="17">
        <f t="shared" si="128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6"/>
        <v>91.83</v>
      </c>
      <c r="Q2050" s="12" t="s">
        <v>8317</v>
      </c>
      <c r="R2050" t="s">
        <v>8347</v>
      </c>
      <c r="S2050" s="17">
        <f t="shared" si="127"/>
        <v>41387.651516203703</v>
      </c>
      <c r="T2050" s="17">
        <f t="shared" si="128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ref="P2051:P2114" si="130">IFERROR(ROUND(E2051/L2051,2),0)</f>
        <v>80.989999999999995</v>
      </c>
      <c r="Q2051" s="12" t="s">
        <v>8317</v>
      </c>
      <c r="R2051" t="s">
        <v>8347</v>
      </c>
      <c r="S2051" s="17">
        <f t="shared" ref="S2051:S2114" si="131">(((J2051/60)/60)/24)+DATE(1970,1,1)</f>
        <v>41575.527349537035</v>
      </c>
      <c r="T2051" s="17">
        <f t="shared" ref="T2051:T2114" si="132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12" t="s">
        <v>8317</v>
      </c>
      <c r="R2052" t="s">
        <v>8347</v>
      </c>
      <c r="S2052" s="17">
        <f t="shared" si="131"/>
        <v>42115.071504629625</v>
      </c>
      <c r="T2052" s="17">
        <f t="shared" si="132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12" t="s">
        <v>8317</v>
      </c>
      <c r="R2053" t="s">
        <v>8347</v>
      </c>
      <c r="S2053" s="17">
        <f t="shared" si="131"/>
        <v>41604.022418981483</v>
      </c>
      <c r="T2053" s="17">
        <f t="shared" si="132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12" t="s">
        <v>8317</v>
      </c>
      <c r="R2054" t="s">
        <v>8347</v>
      </c>
      <c r="S2054" s="17">
        <f t="shared" si="131"/>
        <v>42375.08394675926</v>
      </c>
      <c r="T2054" s="17">
        <f t="shared" si="132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12" t="s">
        <v>8317</v>
      </c>
      <c r="R2055" t="s">
        <v>8347</v>
      </c>
      <c r="S2055" s="17">
        <f t="shared" si="131"/>
        <v>42303.617488425924</v>
      </c>
      <c r="T2055" s="17">
        <f t="shared" si="132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12" t="s">
        <v>8317</v>
      </c>
      <c r="R2056" t="s">
        <v>8347</v>
      </c>
      <c r="S2056" s="17">
        <f t="shared" si="131"/>
        <v>41731.520949074074</v>
      </c>
      <c r="T2056" s="17">
        <f t="shared" si="132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12" t="s">
        <v>8317</v>
      </c>
      <c r="R2057" t="s">
        <v>8347</v>
      </c>
      <c r="S2057" s="17">
        <f t="shared" si="131"/>
        <v>41946.674108796295</v>
      </c>
      <c r="T2057" s="17">
        <f t="shared" si="132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12" t="s">
        <v>8317</v>
      </c>
      <c r="R2058" t="s">
        <v>8347</v>
      </c>
      <c r="S2058" s="17">
        <f t="shared" si="131"/>
        <v>41351.76090277778</v>
      </c>
      <c r="T2058" s="17">
        <f t="shared" si="132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12" t="s">
        <v>8317</v>
      </c>
      <c r="R2059" t="s">
        <v>8347</v>
      </c>
      <c r="S2059" s="17">
        <f t="shared" si="131"/>
        <v>42396.494583333333</v>
      </c>
      <c r="T2059" s="17">
        <f t="shared" si="132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12" t="s">
        <v>8317</v>
      </c>
      <c r="R2060" t="s">
        <v>8347</v>
      </c>
      <c r="S2060" s="17">
        <f t="shared" si="131"/>
        <v>42026.370717592596</v>
      </c>
      <c r="T2060" s="17">
        <f t="shared" si="132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12" t="s">
        <v>8317</v>
      </c>
      <c r="R2061" t="s">
        <v>8347</v>
      </c>
      <c r="S2061" s="17">
        <f t="shared" si="131"/>
        <v>42361.602476851855</v>
      </c>
      <c r="T2061" s="17">
        <f t="shared" si="132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12" t="s">
        <v>8317</v>
      </c>
      <c r="R2062" t="s">
        <v>8347</v>
      </c>
      <c r="S2062" s="17">
        <f t="shared" si="131"/>
        <v>41783.642939814818</v>
      </c>
      <c r="T2062" s="17">
        <f t="shared" si="132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12" t="s">
        <v>8317</v>
      </c>
      <c r="R2063" t="s">
        <v>8347</v>
      </c>
      <c r="S2063" s="17">
        <f t="shared" si="131"/>
        <v>42705.764513888891</v>
      </c>
      <c r="T2063" s="17">
        <f t="shared" si="132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12" t="s">
        <v>8317</v>
      </c>
      <c r="R2064" t="s">
        <v>8347</v>
      </c>
      <c r="S2064" s="17">
        <f t="shared" si="131"/>
        <v>42423.3830787037</v>
      </c>
      <c r="T2064" s="17">
        <f t="shared" si="132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12" t="s">
        <v>8317</v>
      </c>
      <c r="R2065" t="s">
        <v>8347</v>
      </c>
      <c r="S2065" s="17">
        <f t="shared" si="131"/>
        <v>42472.73265046296</v>
      </c>
      <c r="T2065" s="17">
        <f t="shared" si="132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12" t="s">
        <v>8317</v>
      </c>
      <c r="R2066" t="s">
        <v>8347</v>
      </c>
      <c r="S2066" s="17">
        <f t="shared" si="131"/>
        <v>41389.364849537036</v>
      </c>
      <c r="T2066" s="17">
        <f t="shared" si="132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s="12" t="s">
        <v>8317</v>
      </c>
      <c r="R2067" t="s">
        <v>8347</v>
      </c>
      <c r="S2067" s="17">
        <f t="shared" si="131"/>
        <v>41603.333668981482</v>
      </c>
      <c r="T2067" s="17">
        <f t="shared" si="132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s="12" t="s">
        <v>8317</v>
      </c>
      <c r="R2068" t="s">
        <v>8347</v>
      </c>
      <c r="S2068" s="17">
        <f t="shared" si="131"/>
        <v>41844.771793981483</v>
      </c>
      <c r="T2068" s="17">
        <f t="shared" si="132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s="12" t="s">
        <v>8317</v>
      </c>
      <c r="R2069" t="s">
        <v>8347</v>
      </c>
      <c r="S2069" s="17">
        <f t="shared" si="131"/>
        <v>42115.853888888887</v>
      </c>
      <c r="T2069" s="17">
        <f t="shared" si="132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s="12" t="s">
        <v>8317</v>
      </c>
      <c r="R2070" t="s">
        <v>8347</v>
      </c>
      <c r="S2070" s="17">
        <f t="shared" si="131"/>
        <v>42633.841608796298</v>
      </c>
      <c r="T2070" s="17">
        <f t="shared" si="132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s="12" t="s">
        <v>8317</v>
      </c>
      <c r="R2071" t="s">
        <v>8347</v>
      </c>
      <c r="S2071" s="17">
        <f t="shared" si="131"/>
        <v>42340.972118055557</v>
      </c>
      <c r="T2071" s="17">
        <f t="shared" si="132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12" t="s">
        <v>8317</v>
      </c>
      <c r="R2072" t="s">
        <v>8347</v>
      </c>
      <c r="S2072" s="17">
        <f t="shared" si="131"/>
        <v>42519.6565162037</v>
      </c>
      <c r="T2072" s="17">
        <f t="shared" si="132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s="12" t="s">
        <v>8317</v>
      </c>
      <c r="R2073" t="s">
        <v>8347</v>
      </c>
      <c r="S2073" s="17">
        <f t="shared" si="131"/>
        <v>42600.278749999998</v>
      </c>
      <c r="T2073" s="17">
        <f t="shared" si="132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s="12" t="s">
        <v>8317</v>
      </c>
      <c r="R2074" t="s">
        <v>8347</v>
      </c>
      <c r="S2074" s="17">
        <f t="shared" si="131"/>
        <v>42467.581388888888</v>
      </c>
      <c r="T2074" s="17">
        <f t="shared" si="132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s="12" t="s">
        <v>8317</v>
      </c>
      <c r="R2075" t="s">
        <v>8347</v>
      </c>
      <c r="S2075" s="17">
        <f t="shared" si="131"/>
        <v>42087.668032407411</v>
      </c>
      <c r="T2075" s="17">
        <f t="shared" si="132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s="12" t="s">
        <v>8317</v>
      </c>
      <c r="R2076" t="s">
        <v>8347</v>
      </c>
      <c r="S2076" s="17">
        <f t="shared" si="131"/>
        <v>42466.826180555552</v>
      </c>
      <c r="T2076" s="17">
        <f t="shared" si="132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s="12" t="s">
        <v>8317</v>
      </c>
      <c r="R2077" t="s">
        <v>8347</v>
      </c>
      <c r="S2077" s="17">
        <f t="shared" si="131"/>
        <v>41450.681574074071</v>
      </c>
      <c r="T2077" s="17">
        <f t="shared" si="132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s="12" t="s">
        <v>8317</v>
      </c>
      <c r="R2078" t="s">
        <v>8347</v>
      </c>
      <c r="S2078" s="17">
        <f t="shared" si="131"/>
        <v>41803.880659722221</v>
      </c>
      <c r="T2078" s="17">
        <f t="shared" si="132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s="12" t="s">
        <v>8317</v>
      </c>
      <c r="R2079" t="s">
        <v>8347</v>
      </c>
      <c r="S2079" s="17">
        <f t="shared" si="131"/>
        <v>42103.042546296296</v>
      </c>
      <c r="T2079" s="17">
        <f t="shared" si="132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s="12" t="s">
        <v>8317</v>
      </c>
      <c r="R2080" t="s">
        <v>8347</v>
      </c>
      <c r="S2080" s="17">
        <f t="shared" si="131"/>
        <v>42692.771493055552</v>
      </c>
      <c r="T2080" s="17">
        <f t="shared" si="132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s="12" t="s">
        <v>8317</v>
      </c>
      <c r="R2081" t="s">
        <v>8347</v>
      </c>
      <c r="S2081" s="17">
        <f t="shared" si="131"/>
        <v>42150.71056712963</v>
      </c>
      <c r="T2081" s="17">
        <f t="shared" si="132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s="12" t="s">
        <v>8317</v>
      </c>
      <c r="R2082" t="s">
        <v>8347</v>
      </c>
      <c r="S2082" s="17">
        <f t="shared" si="131"/>
        <v>42289.957175925927</v>
      </c>
      <c r="T2082" s="17">
        <f t="shared" si="132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s="12" t="s">
        <v>8323</v>
      </c>
      <c r="R2083" t="s">
        <v>8327</v>
      </c>
      <c r="S2083" s="17">
        <f t="shared" si="131"/>
        <v>41004.156886574077</v>
      </c>
      <c r="T2083" s="17">
        <f t="shared" si="132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s="12" t="s">
        <v>8323</v>
      </c>
      <c r="R2084" t="s">
        <v>8327</v>
      </c>
      <c r="S2084" s="17">
        <f t="shared" si="131"/>
        <v>40811.120324074072</v>
      </c>
      <c r="T2084" s="17">
        <f t="shared" si="132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s="12" t="s">
        <v>8323</v>
      </c>
      <c r="R2085" t="s">
        <v>8327</v>
      </c>
      <c r="S2085" s="17">
        <f t="shared" si="131"/>
        <v>41034.72216435185</v>
      </c>
      <c r="T2085" s="17">
        <f t="shared" si="132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s="12" t="s">
        <v>8323</v>
      </c>
      <c r="R2086" t="s">
        <v>8327</v>
      </c>
      <c r="S2086" s="17">
        <f t="shared" si="131"/>
        <v>41731.833124999997</v>
      </c>
      <c r="T2086" s="17">
        <f t="shared" si="132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s="12" t="s">
        <v>8323</v>
      </c>
      <c r="R2087" t="s">
        <v>8327</v>
      </c>
      <c r="S2087" s="17">
        <f t="shared" si="131"/>
        <v>41075.835497685184</v>
      </c>
      <c r="T2087" s="17">
        <f t="shared" si="132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s="12" t="s">
        <v>8323</v>
      </c>
      <c r="R2088" t="s">
        <v>8327</v>
      </c>
      <c r="S2088" s="17">
        <f t="shared" si="131"/>
        <v>40860.67050925926</v>
      </c>
      <c r="T2088" s="17">
        <f t="shared" si="132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s="12" t="s">
        <v>8323</v>
      </c>
      <c r="R2089" t="s">
        <v>8327</v>
      </c>
      <c r="S2089" s="17">
        <f t="shared" si="131"/>
        <v>40764.204375000001</v>
      </c>
      <c r="T2089" s="17">
        <f t="shared" si="132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s="12" t="s">
        <v>8323</v>
      </c>
      <c r="R2090" t="s">
        <v>8327</v>
      </c>
      <c r="S2090" s="17">
        <f t="shared" si="131"/>
        <v>40395.714722222219</v>
      </c>
      <c r="T2090" s="17">
        <f t="shared" si="132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s="12" t="s">
        <v>8323</v>
      </c>
      <c r="R2091" t="s">
        <v>8327</v>
      </c>
      <c r="S2091" s="17">
        <f t="shared" si="131"/>
        <v>41453.076319444444</v>
      </c>
      <c r="T2091" s="17">
        <f t="shared" si="132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s="12" t="s">
        <v>8323</v>
      </c>
      <c r="R2092" t="s">
        <v>8327</v>
      </c>
      <c r="S2092" s="17">
        <f t="shared" si="131"/>
        <v>41299.381423611114</v>
      </c>
      <c r="T2092" s="17">
        <f t="shared" si="132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s="12" t="s">
        <v>8323</v>
      </c>
      <c r="R2093" t="s">
        <v>8327</v>
      </c>
      <c r="S2093" s="17">
        <f t="shared" si="131"/>
        <v>40555.322662037033</v>
      </c>
      <c r="T2093" s="17">
        <f t="shared" si="132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s="12" t="s">
        <v>8323</v>
      </c>
      <c r="R2094" t="s">
        <v>8327</v>
      </c>
      <c r="S2094" s="17">
        <f t="shared" si="131"/>
        <v>40763.707546296297</v>
      </c>
      <c r="T2094" s="17">
        <f t="shared" si="132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s="12" t="s">
        <v>8323</v>
      </c>
      <c r="R2095" t="s">
        <v>8327</v>
      </c>
      <c r="S2095" s="17">
        <f t="shared" si="131"/>
        <v>41205.854537037041</v>
      </c>
      <c r="T2095" s="17">
        <f t="shared" si="132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s="12" t="s">
        <v>8323</v>
      </c>
      <c r="R2096" t="s">
        <v>8327</v>
      </c>
      <c r="S2096" s="17">
        <f t="shared" si="131"/>
        <v>40939.02002314815</v>
      </c>
      <c r="T2096" s="17">
        <f t="shared" si="132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s="12" t="s">
        <v>8323</v>
      </c>
      <c r="R2097" t="s">
        <v>8327</v>
      </c>
      <c r="S2097" s="17">
        <f t="shared" si="131"/>
        <v>40758.733483796292</v>
      </c>
      <c r="T2097" s="17">
        <f t="shared" si="132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s="12" t="s">
        <v>8323</v>
      </c>
      <c r="R2098" t="s">
        <v>8327</v>
      </c>
      <c r="S2098" s="17">
        <f t="shared" si="131"/>
        <v>41192.758506944447</v>
      </c>
      <c r="T2098" s="17">
        <f t="shared" si="132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s="12" t="s">
        <v>8323</v>
      </c>
      <c r="R2099" t="s">
        <v>8327</v>
      </c>
      <c r="S2099" s="17">
        <f t="shared" si="131"/>
        <v>40818.58489583333</v>
      </c>
      <c r="T2099" s="17">
        <f t="shared" si="132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s="12" t="s">
        <v>8323</v>
      </c>
      <c r="R2100" t="s">
        <v>8327</v>
      </c>
      <c r="S2100" s="17">
        <f t="shared" si="131"/>
        <v>40946.11383101852</v>
      </c>
      <c r="T2100" s="17">
        <f t="shared" si="132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s="12" t="s">
        <v>8323</v>
      </c>
      <c r="R2101" t="s">
        <v>8327</v>
      </c>
      <c r="S2101" s="17">
        <f t="shared" si="131"/>
        <v>42173.746342592596</v>
      </c>
      <c r="T2101" s="17">
        <f t="shared" si="132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s="12" t="s">
        <v>8323</v>
      </c>
      <c r="R2102" t="s">
        <v>8327</v>
      </c>
      <c r="S2102" s="17">
        <f t="shared" si="131"/>
        <v>41074.834965277776</v>
      </c>
      <c r="T2102" s="17">
        <f t="shared" si="132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s="12" t="s">
        <v>8323</v>
      </c>
      <c r="R2103" t="s">
        <v>8327</v>
      </c>
      <c r="S2103" s="17">
        <f t="shared" si="131"/>
        <v>40892.149467592593</v>
      </c>
      <c r="T2103" s="17">
        <f t="shared" si="132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s="12" t="s">
        <v>8323</v>
      </c>
      <c r="R2104" t="s">
        <v>8327</v>
      </c>
      <c r="S2104" s="17">
        <f t="shared" si="131"/>
        <v>40638.868611111109</v>
      </c>
      <c r="T2104" s="17">
        <f t="shared" si="132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s="12" t="s">
        <v>8323</v>
      </c>
      <c r="R2105" t="s">
        <v>8327</v>
      </c>
      <c r="S2105" s="17">
        <f t="shared" si="131"/>
        <v>41192.754942129628</v>
      </c>
      <c r="T2105" s="17">
        <f t="shared" si="132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s="12" t="s">
        <v>8323</v>
      </c>
      <c r="R2106" t="s">
        <v>8327</v>
      </c>
      <c r="S2106" s="17">
        <f t="shared" si="131"/>
        <v>41394.074467592596</v>
      </c>
      <c r="T2106" s="17">
        <f t="shared" si="132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s="12" t="s">
        <v>8323</v>
      </c>
      <c r="R2107" t="s">
        <v>8327</v>
      </c>
      <c r="S2107" s="17">
        <f t="shared" si="131"/>
        <v>41951.788807870369</v>
      </c>
      <c r="T2107" s="17">
        <f t="shared" si="132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s="12" t="s">
        <v>8323</v>
      </c>
      <c r="R2108" t="s">
        <v>8327</v>
      </c>
      <c r="S2108" s="17">
        <f t="shared" si="131"/>
        <v>41270.21497685185</v>
      </c>
      <c r="T2108" s="17">
        <f t="shared" si="132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s="12" t="s">
        <v>8323</v>
      </c>
      <c r="R2109" t="s">
        <v>8327</v>
      </c>
      <c r="S2109" s="17">
        <f t="shared" si="131"/>
        <v>41934.71056712963</v>
      </c>
      <c r="T2109" s="17">
        <f t="shared" si="132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s="12" t="s">
        <v>8323</v>
      </c>
      <c r="R2110" t="s">
        <v>8327</v>
      </c>
      <c r="S2110" s="17">
        <f t="shared" si="131"/>
        <v>41135.175694444442</v>
      </c>
      <c r="T2110" s="17">
        <f t="shared" si="132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s="12" t="s">
        <v>8323</v>
      </c>
      <c r="R2111" t="s">
        <v>8327</v>
      </c>
      <c r="S2111" s="17">
        <f t="shared" si="131"/>
        <v>42160.708530092597</v>
      </c>
      <c r="T2111" s="17">
        <f t="shared" si="132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s="12" t="s">
        <v>8323</v>
      </c>
      <c r="R2112" t="s">
        <v>8327</v>
      </c>
      <c r="S2112" s="17">
        <f t="shared" si="131"/>
        <v>41759.670937499999</v>
      </c>
      <c r="T2112" s="17">
        <f t="shared" si="132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s="12" t="s">
        <v>8323</v>
      </c>
      <c r="R2113" t="s">
        <v>8327</v>
      </c>
      <c r="S2113" s="17">
        <f t="shared" si="131"/>
        <v>40703.197048611109</v>
      </c>
      <c r="T2113" s="17">
        <f t="shared" si="132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0"/>
        <v>27.27</v>
      </c>
      <c r="Q2114" s="12" t="s">
        <v>8323</v>
      </c>
      <c r="R2114" t="s">
        <v>8327</v>
      </c>
      <c r="S2114" s="17">
        <f t="shared" si="131"/>
        <v>41365.928159722222</v>
      </c>
      <c r="T2114" s="17">
        <f t="shared" si="132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ref="P2115:P2178" si="134">IFERROR(ROUND(E2115/L2115,2),0)</f>
        <v>68.599999999999994</v>
      </c>
      <c r="Q2115" s="12" t="s">
        <v>8323</v>
      </c>
      <c r="R2115" t="s">
        <v>8327</v>
      </c>
      <c r="S2115" s="17">
        <f t="shared" ref="S2115:S2178" si="135">(((J2115/60)/60)/24)+DATE(1970,1,1)</f>
        <v>41870.86546296296</v>
      </c>
      <c r="T2115" s="17">
        <f t="shared" ref="T2115:T2178" si="136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s="12" t="s">
        <v>8323</v>
      </c>
      <c r="R2116" t="s">
        <v>8327</v>
      </c>
      <c r="S2116" s="17">
        <f t="shared" si="135"/>
        <v>40458.815625000003</v>
      </c>
      <c r="T2116" s="17">
        <f t="shared" si="136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s="12" t="s">
        <v>8323</v>
      </c>
      <c r="R2117" t="s">
        <v>8327</v>
      </c>
      <c r="S2117" s="17">
        <f t="shared" si="135"/>
        <v>40564.081030092595</v>
      </c>
      <c r="T2117" s="17">
        <f t="shared" si="136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s="12" t="s">
        <v>8323</v>
      </c>
      <c r="R2118" t="s">
        <v>8327</v>
      </c>
      <c r="S2118" s="17">
        <f t="shared" si="135"/>
        <v>41136.777812500004</v>
      </c>
      <c r="T2118" s="17">
        <f t="shared" si="136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s="12" t="s">
        <v>8323</v>
      </c>
      <c r="R2119" t="s">
        <v>8327</v>
      </c>
      <c r="S2119" s="17">
        <f t="shared" si="135"/>
        <v>42290.059594907405</v>
      </c>
      <c r="T2119" s="17">
        <f t="shared" si="136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s="12" t="s">
        <v>8323</v>
      </c>
      <c r="R2120" t="s">
        <v>8327</v>
      </c>
      <c r="S2120" s="17">
        <f t="shared" si="135"/>
        <v>40718.839537037034</v>
      </c>
      <c r="T2120" s="17">
        <f t="shared" si="136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s="12" t="s">
        <v>8323</v>
      </c>
      <c r="R2121" t="s">
        <v>8327</v>
      </c>
      <c r="S2121" s="17">
        <f t="shared" si="135"/>
        <v>41107.130150462966</v>
      </c>
      <c r="T2121" s="17">
        <f t="shared" si="136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s="12" t="s">
        <v>8323</v>
      </c>
      <c r="R2122" t="s">
        <v>8327</v>
      </c>
      <c r="S2122" s="17">
        <f t="shared" si="135"/>
        <v>41591.964537037034</v>
      </c>
      <c r="T2122" s="17">
        <f t="shared" si="136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s="12" t="s">
        <v>8331</v>
      </c>
      <c r="R2123" t="s">
        <v>8332</v>
      </c>
      <c r="S2123" s="17">
        <f t="shared" si="135"/>
        <v>42716.7424537037</v>
      </c>
      <c r="T2123" s="17">
        <f t="shared" si="136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s="12" t="s">
        <v>8331</v>
      </c>
      <c r="R2124" t="s">
        <v>8332</v>
      </c>
      <c r="S2124" s="17">
        <f t="shared" si="135"/>
        <v>42712.300567129627</v>
      </c>
      <c r="T2124" s="17">
        <f t="shared" si="136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s="12" t="s">
        <v>8331</v>
      </c>
      <c r="R2125" t="s">
        <v>8332</v>
      </c>
      <c r="S2125" s="17">
        <f t="shared" si="135"/>
        <v>40198.424849537041</v>
      </c>
      <c r="T2125" s="17">
        <f t="shared" si="136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s="12" t="s">
        <v>8331</v>
      </c>
      <c r="R2126" t="s">
        <v>8332</v>
      </c>
      <c r="S2126" s="17">
        <f t="shared" si="135"/>
        <v>40464.028182870366</v>
      </c>
      <c r="T2126" s="17">
        <f t="shared" si="136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s="12" t="s">
        <v>8331</v>
      </c>
      <c r="R2127" t="s">
        <v>8332</v>
      </c>
      <c r="S2127" s="17">
        <f t="shared" si="135"/>
        <v>42191.023530092592</v>
      </c>
      <c r="T2127" s="17">
        <f t="shared" si="136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s="12" t="s">
        <v>8331</v>
      </c>
      <c r="R2128" t="s">
        <v>8332</v>
      </c>
      <c r="S2128" s="17">
        <f t="shared" si="135"/>
        <v>41951.973229166666</v>
      </c>
      <c r="T2128" s="17">
        <f t="shared" si="136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s="12" t="s">
        <v>8331</v>
      </c>
      <c r="R2129" t="s">
        <v>8332</v>
      </c>
      <c r="S2129" s="17">
        <f t="shared" si="135"/>
        <v>42045.50535879629</v>
      </c>
      <c r="T2129" s="17">
        <f t="shared" si="136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s="12" t="s">
        <v>8331</v>
      </c>
      <c r="R2130" t="s">
        <v>8332</v>
      </c>
      <c r="S2130" s="17">
        <f t="shared" si="135"/>
        <v>41843.772789351853</v>
      </c>
      <c r="T2130" s="17">
        <f t="shared" si="136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s="12" t="s">
        <v>8331</v>
      </c>
      <c r="R2131" t="s">
        <v>8332</v>
      </c>
      <c r="S2131" s="17">
        <f t="shared" si="135"/>
        <v>42409.024305555555</v>
      </c>
      <c r="T2131" s="17">
        <f t="shared" si="136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s="12" t="s">
        <v>8331</v>
      </c>
      <c r="R2132" t="s">
        <v>8332</v>
      </c>
      <c r="S2132" s="17">
        <f t="shared" si="135"/>
        <v>41832.086377314816</v>
      </c>
      <c r="T2132" s="17">
        <f t="shared" si="136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s="12" t="s">
        <v>8331</v>
      </c>
      <c r="R2133" t="s">
        <v>8332</v>
      </c>
      <c r="S2133" s="17">
        <f t="shared" si="135"/>
        <v>42167.207071759258</v>
      </c>
      <c r="T2133" s="17">
        <f t="shared" si="136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s="12" t="s">
        <v>8331</v>
      </c>
      <c r="R2134" t="s">
        <v>8332</v>
      </c>
      <c r="S2134" s="17">
        <f t="shared" si="135"/>
        <v>41643.487175925926</v>
      </c>
      <c r="T2134" s="17">
        <f t="shared" si="136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s="12" t="s">
        <v>8331</v>
      </c>
      <c r="R2135" t="s">
        <v>8332</v>
      </c>
      <c r="S2135" s="17">
        <f t="shared" si="135"/>
        <v>40619.097210648149</v>
      </c>
      <c r="T2135" s="17">
        <f t="shared" si="136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s="12" t="s">
        <v>8331</v>
      </c>
      <c r="R2136" t="s">
        <v>8332</v>
      </c>
      <c r="S2136" s="17">
        <f t="shared" si="135"/>
        <v>41361.886469907404</v>
      </c>
      <c r="T2136" s="17">
        <f t="shared" si="136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s="12" t="s">
        <v>8331</v>
      </c>
      <c r="R2137" t="s">
        <v>8332</v>
      </c>
      <c r="S2137" s="17">
        <f t="shared" si="135"/>
        <v>41156.963344907403</v>
      </c>
      <c r="T2137" s="17">
        <f t="shared" si="136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s="12" t="s">
        <v>8331</v>
      </c>
      <c r="R2138" t="s">
        <v>8332</v>
      </c>
      <c r="S2138" s="17">
        <f t="shared" si="135"/>
        <v>41536.509097222224</v>
      </c>
      <c r="T2138" s="17">
        <f t="shared" si="136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s="12" t="s">
        <v>8331</v>
      </c>
      <c r="R2139" t="s">
        <v>8332</v>
      </c>
      <c r="S2139" s="17">
        <f t="shared" si="135"/>
        <v>41948.771168981482</v>
      </c>
      <c r="T2139" s="17">
        <f t="shared" si="136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s="12" t="s">
        <v>8331</v>
      </c>
      <c r="R2140" t="s">
        <v>8332</v>
      </c>
      <c r="S2140" s="17">
        <f t="shared" si="135"/>
        <v>41557.013182870374</v>
      </c>
      <c r="T2140" s="17">
        <f t="shared" si="136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s="12" t="s">
        <v>8331</v>
      </c>
      <c r="R2141" t="s">
        <v>8332</v>
      </c>
      <c r="S2141" s="17">
        <f t="shared" si="135"/>
        <v>42647.750092592592</v>
      </c>
      <c r="T2141" s="17">
        <f t="shared" si="136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s="12" t="s">
        <v>8331</v>
      </c>
      <c r="R2142" t="s">
        <v>8332</v>
      </c>
      <c r="S2142" s="17">
        <f t="shared" si="135"/>
        <v>41255.833611111113</v>
      </c>
      <c r="T2142" s="17">
        <f t="shared" si="136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s="12" t="s">
        <v>8331</v>
      </c>
      <c r="R2143" t="s">
        <v>8332</v>
      </c>
      <c r="S2143" s="17">
        <f t="shared" si="135"/>
        <v>41927.235636574071</v>
      </c>
      <c r="T2143" s="17">
        <f t="shared" si="136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s="12" t="s">
        <v>8331</v>
      </c>
      <c r="R2144" t="s">
        <v>8332</v>
      </c>
      <c r="S2144" s="17">
        <f t="shared" si="135"/>
        <v>42340.701504629629</v>
      </c>
      <c r="T2144" s="17">
        <f t="shared" si="136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s="12" t="s">
        <v>8331</v>
      </c>
      <c r="R2145" t="s">
        <v>8332</v>
      </c>
      <c r="S2145" s="17">
        <f t="shared" si="135"/>
        <v>40332.886712962965</v>
      </c>
      <c r="T2145" s="17">
        <f t="shared" si="136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s="12" t="s">
        <v>8331</v>
      </c>
      <c r="R2146" t="s">
        <v>8332</v>
      </c>
      <c r="S2146" s="17">
        <f t="shared" si="135"/>
        <v>41499.546759259261</v>
      </c>
      <c r="T2146" s="17">
        <f t="shared" si="136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s="12" t="s">
        <v>8331</v>
      </c>
      <c r="R2147" t="s">
        <v>8332</v>
      </c>
      <c r="S2147" s="17">
        <f t="shared" si="135"/>
        <v>41575.237430555557</v>
      </c>
      <c r="T2147" s="17">
        <f t="shared" si="136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s="12" t="s">
        <v>8331</v>
      </c>
      <c r="R2148" t="s">
        <v>8332</v>
      </c>
      <c r="S2148" s="17">
        <f t="shared" si="135"/>
        <v>42397.679513888885</v>
      </c>
      <c r="T2148" s="17">
        <f t="shared" si="136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s="12" t="s">
        <v>8331</v>
      </c>
      <c r="R2149" t="s">
        <v>8332</v>
      </c>
      <c r="S2149" s="17">
        <f t="shared" si="135"/>
        <v>41927.295694444445</v>
      </c>
      <c r="T2149" s="17">
        <f t="shared" si="136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s="12" t="s">
        <v>8331</v>
      </c>
      <c r="R2150" t="s">
        <v>8332</v>
      </c>
      <c r="S2150" s="17">
        <f t="shared" si="135"/>
        <v>42066.733587962968</v>
      </c>
      <c r="T2150" s="17">
        <f t="shared" si="136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s="12" t="s">
        <v>8331</v>
      </c>
      <c r="R2151" t="s">
        <v>8332</v>
      </c>
      <c r="S2151" s="17">
        <f t="shared" si="135"/>
        <v>40355.024953703702</v>
      </c>
      <c r="T2151" s="17">
        <f t="shared" si="136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s="12" t="s">
        <v>8331</v>
      </c>
      <c r="R2152" t="s">
        <v>8332</v>
      </c>
      <c r="S2152" s="17">
        <f t="shared" si="135"/>
        <v>42534.284710648149</v>
      </c>
      <c r="T2152" s="17">
        <f t="shared" si="136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s="12" t="s">
        <v>8331</v>
      </c>
      <c r="R2153" t="s">
        <v>8332</v>
      </c>
      <c r="S2153" s="17">
        <f t="shared" si="135"/>
        <v>42520.847384259265</v>
      </c>
      <c r="T2153" s="17">
        <f t="shared" si="136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s="12" t="s">
        <v>8331</v>
      </c>
      <c r="R2154" t="s">
        <v>8332</v>
      </c>
      <c r="S2154" s="17">
        <f t="shared" si="135"/>
        <v>41683.832280092596</v>
      </c>
      <c r="T2154" s="17">
        <f t="shared" si="136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s="12" t="s">
        <v>8331</v>
      </c>
      <c r="R2155" t="s">
        <v>8332</v>
      </c>
      <c r="S2155" s="17">
        <f t="shared" si="135"/>
        <v>41974.911087962959</v>
      </c>
      <c r="T2155" s="17">
        <f t="shared" si="136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s="12" t="s">
        <v>8331</v>
      </c>
      <c r="R2156" t="s">
        <v>8332</v>
      </c>
      <c r="S2156" s="17">
        <f t="shared" si="135"/>
        <v>41647.632256944446</v>
      </c>
      <c r="T2156" s="17">
        <f t="shared" si="136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s="12" t="s">
        <v>8331</v>
      </c>
      <c r="R2157" t="s">
        <v>8332</v>
      </c>
      <c r="S2157" s="17">
        <f t="shared" si="135"/>
        <v>42430.747511574074</v>
      </c>
      <c r="T2157" s="17">
        <f t="shared" si="136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s="12" t="s">
        <v>8331</v>
      </c>
      <c r="R2158" t="s">
        <v>8332</v>
      </c>
      <c r="S2158" s="17">
        <f t="shared" si="135"/>
        <v>41488.85423611111</v>
      </c>
      <c r="T2158" s="17">
        <f t="shared" si="136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s="12" t="s">
        <v>8331</v>
      </c>
      <c r="R2159" t="s">
        <v>8332</v>
      </c>
      <c r="S2159" s="17">
        <f t="shared" si="135"/>
        <v>42694.98128472222</v>
      </c>
      <c r="T2159" s="17">
        <f t="shared" si="136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s="12" t="s">
        <v>8331</v>
      </c>
      <c r="R2160" t="s">
        <v>8332</v>
      </c>
      <c r="S2160" s="17">
        <f t="shared" si="135"/>
        <v>41264.853865740741</v>
      </c>
      <c r="T2160" s="17">
        <f t="shared" si="136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s="12" t="s">
        <v>8331</v>
      </c>
      <c r="R2161" t="s">
        <v>8332</v>
      </c>
      <c r="S2161" s="17">
        <f t="shared" si="135"/>
        <v>40710.731180555551</v>
      </c>
      <c r="T2161" s="17">
        <f t="shared" si="136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s="12" t="s">
        <v>8331</v>
      </c>
      <c r="R2162" t="s">
        <v>8332</v>
      </c>
      <c r="S2162" s="17">
        <f t="shared" si="135"/>
        <v>41018.711863425924</v>
      </c>
      <c r="T2162" s="17">
        <f t="shared" si="136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s="12" t="s">
        <v>8323</v>
      </c>
      <c r="R2163" t="s">
        <v>8324</v>
      </c>
      <c r="S2163" s="17">
        <f t="shared" si="135"/>
        <v>42240.852534722217</v>
      </c>
      <c r="T2163" s="17">
        <f t="shared" si="136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s="12" t="s">
        <v>8323</v>
      </c>
      <c r="R2164" t="s">
        <v>8324</v>
      </c>
      <c r="S2164" s="17">
        <f t="shared" si="135"/>
        <v>41813.766099537039</v>
      </c>
      <c r="T2164" s="17">
        <f t="shared" si="136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s="12" t="s">
        <v>8323</v>
      </c>
      <c r="R2165" t="s">
        <v>8324</v>
      </c>
      <c r="S2165" s="17">
        <f t="shared" si="135"/>
        <v>42111.899537037039</v>
      </c>
      <c r="T2165" s="17">
        <f t="shared" si="136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s="12" t="s">
        <v>8323</v>
      </c>
      <c r="R2166" t="s">
        <v>8324</v>
      </c>
      <c r="S2166" s="17">
        <f t="shared" si="135"/>
        <v>42515.71775462963</v>
      </c>
      <c r="T2166" s="17">
        <f t="shared" si="136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s="12" t="s">
        <v>8323</v>
      </c>
      <c r="R2167" t="s">
        <v>8324</v>
      </c>
      <c r="S2167" s="17">
        <f t="shared" si="135"/>
        <v>42438.667071759264</v>
      </c>
      <c r="T2167" s="17">
        <f t="shared" si="136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s="12" t="s">
        <v>8323</v>
      </c>
      <c r="R2168" t="s">
        <v>8324</v>
      </c>
      <c r="S2168" s="17">
        <f t="shared" si="135"/>
        <v>41933.838171296295</v>
      </c>
      <c r="T2168" s="17">
        <f t="shared" si="136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s="12" t="s">
        <v>8323</v>
      </c>
      <c r="R2169" t="s">
        <v>8324</v>
      </c>
      <c r="S2169" s="17">
        <f t="shared" si="135"/>
        <v>41153.066400462965</v>
      </c>
      <c r="T2169" s="17">
        <f t="shared" si="136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s="12" t="s">
        <v>8323</v>
      </c>
      <c r="R2170" t="s">
        <v>8324</v>
      </c>
      <c r="S2170" s="17">
        <f t="shared" si="135"/>
        <v>42745.600243055553</v>
      </c>
      <c r="T2170" s="17">
        <f t="shared" si="136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s="12" t="s">
        <v>8323</v>
      </c>
      <c r="R2171" t="s">
        <v>8324</v>
      </c>
      <c r="S2171" s="17">
        <f t="shared" si="135"/>
        <v>42793.700821759259</v>
      </c>
      <c r="T2171" s="17">
        <f t="shared" si="136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s="12" t="s">
        <v>8323</v>
      </c>
      <c r="R2172" t="s">
        <v>8324</v>
      </c>
      <c r="S2172" s="17">
        <f t="shared" si="135"/>
        <v>42198.750254629631</v>
      </c>
      <c r="T2172" s="17">
        <f t="shared" si="136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s="12" t="s">
        <v>8323</v>
      </c>
      <c r="R2173" t="s">
        <v>8324</v>
      </c>
      <c r="S2173" s="17">
        <f t="shared" si="135"/>
        <v>42141.95711805555</v>
      </c>
      <c r="T2173" s="17">
        <f t="shared" si="136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s="12" t="s">
        <v>8323</v>
      </c>
      <c r="R2174" t="s">
        <v>8324</v>
      </c>
      <c r="S2174" s="17">
        <f t="shared" si="135"/>
        <v>42082.580092592587</v>
      </c>
      <c r="T2174" s="17">
        <f t="shared" si="136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s="12" t="s">
        <v>8323</v>
      </c>
      <c r="R2175" t="s">
        <v>8324</v>
      </c>
      <c r="S2175" s="17">
        <f t="shared" si="135"/>
        <v>41495.692627314813</v>
      </c>
      <c r="T2175" s="17">
        <f t="shared" si="136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s="12" t="s">
        <v>8323</v>
      </c>
      <c r="R2176" t="s">
        <v>8324</v>
      </c>
      <c r="S2176" s="17">
        <f t="shared" si="135"/>
        <v>42465.542905092589</v>
      </c>
      <c r="T2176" s="17">
        <f t="shared" si="136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s="12" t="s">
        <v>8323</v>
      </c>
      <c r="R2177" t="s">
        <v>8324</v>
      </c>
      <c r="S2177" s="17">
        <f t="shared" si="135"/>
        <v>42565.009097222224</v>
      </c>
      <c r="T2177" s="17">
        <f t="shared" si="136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4"/>
        <v>88.75</v>
      </c>
      <c r="Q2178" s="12" t="s">
        <v>8323</v>
      </c>
      <c r="R2178" t="s">
        <v>8324</v>
      </c>
      <c r="S2178" s="17">
        <f t="shared" si="135"/>
        <v>42096.633206018523</v>
      </c>
      <c r="T2178" s="17">
        <f t="shared" si="136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ref="P2179:P2242" si="138">IFERROR(ROUND(E2179/L2179,2),0)</f>
        <v>65.87</v>
      </c>
      <c r="Q2179" s="12" t="s">
        <v>8323</v>
      </c>
      <c r="R2179" t="s">
        <v>8324</v>
      </c>
      <c r="S2179" s="17">
        <f t="shared" ref="S2179:S2242" si="139">(((J2179/60)/60)/24)+DATE(1970,1,1)</f>
        <v>42502.250775462962</v>
      </c>
      <c r="T2179" s="17">
        <f t="shared" ref="T2179:T2242" si="140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s="12" t="s">
        <v>8323</v>
      </c>
      <c r="R2180" t="s">
        <v>8324</v>
      </c>
      <c r="S2180" s="17">
        <f t="shared" si="139"/>
        <v>42723.63653935185</v>
      </c>
      <c r="T2180" s="17">
        <f t="shared" si="140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s="12" t="s">
        <v>8323</v>
      </c>
      <c r="R2181" t="s">
        <v>8324</v>
      </c>
      <c r="S2181" s="17">
        <f t="shared" si="139"/>
        <v>42075.171203703707</v>
      </c>
      <c r="T2181" s="17">
        <f t="shared" si="140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s="12" t="s">
        <v>8323</v>
      </c>
      <c r="R2182" t="s">
        <v>8324</v>
      </c>
      <c r="S2182" s="17">
        <f t="shared" si="139"/>
        <v>42279.669768518521</v>
      </c>
      <c r="T2182" s="17">
        <f t="shared" si="140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s="12" t="s">
        <v>8331</v>
      </c>
      <c r="R2183" t="s">
        <v>8349</v>
      </c>
      <c r="S2183" s="17">
        <f t="shared" si="139"/>
        <v>42773.005243055552</v>
      </c>
      <c r="T2183" s="17">
        <f t="shared" si="140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s="12" t="s">
        <v>8331</v>
      </c>
      <c r="R2184" t="s">
        <v>8349</v>
      </c>
      <c r="S2184" s="17">
        <f t="shared" si="139"/>
        <v>41879.900752314818</v>
      </c>
      <c r="T2184" s="17">
        <f t="shared" si="140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s="12" t="s">
        <v>8331</v>
      </c>
      <c r="R2185" t="s">
        <v>8349</v>
      </c>
      <c r="S2185" s="17">
        <f t="shared" si="139"/>
        <v>42745.365474537044</v>
      </c>
      <c r="T2185" s="17">
        <f t="shared" si="140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s="12" t="s">
        <v>8331</v>
      </c>
      <c r="R2186" t="s">
        <v>8349</v>
      </c>
      <c r="S2186" s="17">
        <f t="shared" si="139"/>
        <v>42380.690289351856</v>
      </c>
      <c r="T2186" s="17">
        <f t="shared" si="140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s="12" t="s">
        <v>8331</v>
      </c>
      <c r="R2187" t="s">
        <v>8349</v>
      </c>
      <c r="S2187" s="17">
        <f t="shared" si="139"/>
        <v>41319.349988425929</v>
      </c>
      <c r="T2187" s="17">
        <f t="shared" si="140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s="12" t="s">
        <v>8331</v>
      </c>
      <c r="R2188" t="s">
        <v>8349</v>
      </c>
      <c r="S2188" s="17">
        <f t="shared" si="139"/>
        <v>42583.615081018521</v>
      </c>
      <c r="T2188" s="17">
        <f t="shared" si="140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s="12" t="s">
        <v>8331</v>
      </c>
      <c r="R2189" t="s">
        <v>8349</v>
      </c>
      <c r="S2189" s="17">
        <f t="shared" si="139"/>
        <v>42068.209097222221</v>
      </c>
      <c r="T2189" s="17">
        <f t="shared" si="140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s="12" t="s">
        <v>8331</v>
      </c>
      <c r="R2190" t="s">
        <v>8349</v>
      </c>
      <c r="S2190" s="17">
        <f t="shared" si="139"/>
        <v>42633.586122685185</v>
      </c>
      <c r="T2190" s="17">
        <f t="shared" si="140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s="12" t="s">
        <v>8331</v>
      </c>
      <c r="R2191" t="s">
        <v>8349</v>
      </c>
      <c r="S2191" s="17">
        <f t="shared" si="139"/>
        <v>42467.788194444445</v>
      </c>
      <c r="T2191" s="17">
        <f t="shared" si="140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s="12" t="s">
        <v>8331</v>
      </c>
      <c r="R2192" t="s">
        <v>8349</v>
      </c>
      <c r="S2192" s="17">
        <f t="shared" si="139"/>
        <v>42417.625046296293</v>
      </c>
      <c r="T2192" s="17">
        <f t="shared" si="140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s="12" t="s">
        <v>8331</v>
      </c>
      <c r="R2193" t="s">
        <v>8349</v>
      </c>
      <c r="S2193" s="17">
        <f t="shared" si="139"/>
        <v>42768.833645833336</v>
      </c>
      <c r="T2193" s="17">
        <f t="shared" si="140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s="12" t="s">
        <v>8331</v>
      </c>
      <c r="R2194" t="s">
        <v>8349</v>
      </c>
      <c r="S2194" s="17">
        <f t="shared" si="139"/>
        <v>42691.8512037037</v>
      </c>
      <c r="T2194" s="17">
        <f t="shared" si="140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s="12" t="s">
        <v>8331</v>
      </c>
      <c r="R2195" t="s">
        <v>8349</v>
      </c>
      <c r="S2195" s="17">
        <f t="shared" si="139"/>
        <v>42664.405925925923</v>
      </c>
      <c r="T2195" s="17">
        <f t="shared" si="140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s="12" t="s">
        <v>8331</v>
      </c>
      <c r="R2196" t="s">
        <v>8349</v>
      </c>
      <c r="S2196" s="17">
        <f t="shared" si="139"/>
        <v>42425.757986111115</v>
      </c>
      <c r="T2196" s="17">
        <f t="shared" si="140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s="12" t="s">
        <v>8331</v>
      </c>
      <c r="R2197" t="s">
        <v>8349</v>
      </c>
      <c r="S2197" s="17">
        <f t="shared" si="139"/>
        <v>42197.771990740745</v>
      </c>
      <c r="T2197" s="17">
        <f t="shared" si="140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s="12" t="s">
        <v>8331</v>
      </c>
      <c r="R2198" t="s">
        <v>8349</v>
      </c>
      <c r="S2198" s="17">
        <f t="shared" si="139"/>
        <v>42675.487291666665</v>
      </c>
      <c r="T2198" s="17">
        <f t="shared" si="140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s="12" t="s">
        <v>8331</v>
      </c>
      <c r="R2199" t="s">
        <v>8349</v>
      </c>
      <c r="S2199" s="17">
        <f t="shared" si="139"/>
        <v>42033.584016203706</v>
      </c>
      <c r="T2199" s="17">
        <f t="shared" si="140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s="12" t="s">
        <v>8331</v>
      </c>
      <c r="R2200" t="s">
        <v>8349</v>
      </c>
      <c r="S2200" s="17">
        <f t="shared" si="139"/>
        <v>42292.513888888891</v>
      </c>
      <c r="T2200" s="17">
        <f t="shared" si="140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s="12" t="s">
        <v>8331</v>
      </c>
      <c r="R2201" t="s">
        <v>8349</v>
      </c>
      <c r="S2201" s="17">
        <f t="shared" si="139"/>
        <v>42262.416643518518</v>
      </c>
      <c r="T2201" s="17">
        <f t="shared" si="140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s="12" t="s">
        <v>8331</v>
      </c>
      <c r="R2202" t="s">
        <v>8349</v>
      </c>
      <c r="S2202" s="17">
        <f t="shared" si="139"/>
        <v>42163.625787037032</v>
      </c>
      <c r="T2202" s="17">
        <f t="shared" si="140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s="12" t="s">
        <v>8323</v>
      </c>
      <c r="R2203" t="s">
        <v>8328</v>
      </c>
      <c r="S2203" s="17">
        <f t="shared" si="139"/>
        <v>41276.846817129634</v>
      </c>
      <c r="T2203" s="17">
        <f t="shared" si="140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s="12" t="s">
        <v>8323</v>
      </c>
      <c r="R2204" t="s">
        <v>8328</v>
      </c>
      <c r="S2204" s="17">
        <f t="shared" si="139"/>
        <v>41184.849166666667</v>
      </c>
      <c r="T2204" s="17">
        <f t="shared" si="140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s="12" t="s">
        <v>8323</v>
      </c>
      <c r="R2205" t="s">
        <v>8328</v>
      </c>
      <c r="S2205" s="17">
        <f t="shared" si="139"/>
        <v>42241.85974537037</v>
      </c>
      <c r="T2205" s="17">
        <f t="shared" si="140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s="12" t="s">
        <v>8323</v>
      </c>
      <c r="R2206" t="s">
        <v>8328</v>
      </c>
      <c r="S2206" s="17">
        <f t="shared" si="139"/>
        <v>41312.311562499999</v>
      </c>
      <c r="T2206" s="17">
        <f t="shared" si="140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s="12" t="s">
        <v>8323</v>
      </c>
      <c r="R2207" t="s">
        <v>8328</v>
      </c>
      <c r="S2207" s="17">
        <f t="shared" si="139"/>
        <v>41031.82163194444</v>
      </c>
      <c r="T2207" s="17">
        <f t="shared" si="140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s="12" t="s">
        <v>8323</v>
      </c>
      <c r="R2208" t="s">
        <v>8328</v>
      </c>
      <c r="S2208" s="17">
        <f t="shared" si="139"/>
        <v>40997.257222222222</v>
      </c>
      <c r="T2208" s="17">
        <f t="shared" si="140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s="12" t="s">
        <v>8323</v>
      </c>
      <c r="R2209" t="s">
        <v>8328</v>
      </c>
      <c r="S2209" s="17">
        <f t="shared" si="139"/>
        <v>41564.194131944445</v>
      </c>
      <c r="T2209" s="17">
        <f t="shared" si="140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s="12" t="s">
        <v>8323</v>
      </c>
      <c r="R2210" t="s">
        <v>8328</v>
      </c>
      <c r="S2210" s="17">
        <f t="shared" si="139"/>
        <v>40946.882245370369</v>
      </c>
      <c r="T2210" s="17">
        <f t="shared" si="140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s="12" t="s">
        <v>8323</v>
      </c>
      <c r="R2211" t="s">
        <v>8328</v>
      </c>
      <c r="S2211" s="17">
        <f t="shared" si="139"/>
        <v>41732.479675925926</v>
      </c>
      <c r="T2211" s="17">
        <f t="shared" si="140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s="12" t="s">
        <v>8323</v>
      </c>
      <c r="R2212" t="s">
        <v>8328</v>
      </c>
      <c r="S2212" s="17">
        <f t="shared" si="139"/>
        <v>40956.066087962965</v>
      </c>
      <c r="T2212" s="17">
        <f t="shared" si="140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s="12" t="s">
        <v>8323</v>
      </c>
      <c r="R2213" t="s">
        <v>8328</v>
      </c>
      <c r="S2213" s="17">
        <f t="shared" si="139"/>
        <v>41716.785011574073</v>
      </c>
      <c r="T2213" s="17">
        <f t="shared" si="140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s="12" t="s">
        <v>8323</v>
      </c>
      <c r="R2214" t="s">
        <v>8328</v>
      </c>
      <c r="S2214" s="17">
        <f t="shared" si="139"/>
        <v>41548.747418981482</v>
      </c>
      <c r="T2214" s="17">
        <f t="shared" si="140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s="12" t="s">
        <v>8323</v>
      </c>
      <c r="R2215" t="s">
        <v>8328</v>
      </c>
      <c r="S2215" s="17">
        <f t="shared" si="139"/>
        <v>42109.826145833329</v>
      </c>
      <c r="T2215" s="17">
        <f t="shared" si="140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s="12" t="s">
        <v>8323</v>
      </c>
      <c r="R2216" t="s">
        <v>8328</v>
      </c>
      <c r="S2216" s="17">
        <f t="shared" si="139"/>
        <v>41646.792222222226</v>
      </c>
      <c r="T2216" s="17">
        <f t="shared" si="140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s="12" t="s">
        <v>8323</v>
      </c>
      <c r="R2217" t="s">
        <v>8328</v>
      </c>
      <c r="S2217" s="17">
        <f t="shared" si="139"/>
        <v>40958.717268518521</v>
      </c>
      <c r="T2217" s="17">
        <f t="shared" si="140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s="12" t="s">
        <v>8323</v>
      </c>
      <c r="R2218" t="s">
        <v>8328</v>
      </c>
      <c r="S2218" s="17">
        <f t="shared" si="139"/>
        <v>42194.751678240747</v>
      </c>
      <c r="T2218" s="17">
        <f t="shared" si="140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s="12" t="s">
        <v>8323</v>
      </c>
      <c r="R2219" t="s">
        <v>8328</v>
      </c>
      <c r="S2219" s="17">
        <f t="shared" si="139"/>
        <v>42299.776770833334</v>
      </c>
      <c r="T2219" s="17">
        <f t="shared" si="140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s="12" t="s">
        <v>8323</v>
      </c>
      <c r="R2220" t="s">
        <v>8328</v>
      </c>
      <c r="S2220" s="17">
        <f t="shared" si="139"/>
        <v>41127.812303240738</v>
      </c>
      <c r="T2220" s="17">
        <f t="shared" si="140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s="12" t="s">
        <v>8323</v>
      </c>
      <c r="R2221" t="s">
        <v>8328</v>
      </c>
      <c r="S2221" s="17">
        <f t="shared" si="139"/>
        <v>42205.718888888892</v>
      </c>
      <c r="T2221" s="17">
        <f t="shared" si="140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s="12" t="s">
        <v>8323</v>
      </c>
      <c r="R2222" t="s">
        <v>8328</v>
      </c>
      <c r="S2222" s="17">
        <f t="shared" si="139"/>
        <v>41452.060601851852</v>
      </c>
      <c r="T2222" s="17">
        <f t="shared" si="140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s="12" t="s">
        <v>8331</v>
      </c>
      <c r="R2223" t="s">
        <v>8349</v>
      </c>
      <c r="S2223" s="17">
        <f t="shared" si="139"/>
        <v>42452.666770833333</v>
      </c>
      <c r="T2223" s="17">
        <f t="shared" si="140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s="12" t="s">
        <v>8331</v>
      </c>
      <c r="R2224" t="s">
        <v>8349</v>
      </c>
      <c r="S2224" s="17">
        <f t="shared" si="139"/>
        <v>40906.787581018521</v>
      </c>
      <c r="T2224" s="17">
        <f t="shared" si="140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s="12" t="s">
        <v>8331</v>
      </c>
      <c r="R2225" t="s">
        <v>8349</v>
      </c>
      <c r="S2225" s="17">
        <f t="shared" si="139"/>
        <v>42152.640833333338</v>
      </c>
      <c r="T2225" s="17">
        <f t="shared" si="140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s="12" t="s">
        <v>8331</v>
      </c>
      <c r="R2226" t="s">
        <v>8349</v>
      </c>
      <c r="S2226" s="17">
        <f t="shared" si="139"/>
        <v>42644.667534722219</v>
      </c>
      <c r="T2226" s="17">
        <f t="shared" si="140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s="12" t="s">
        <v>8331</v>
      </c>
      <c r="R2227" t="s">
        <v>8349</v>
      </c>
      <c r="S2227" s="17">
        <f t="shared" si="139"/>
        <v>41873.79184027778</v>
      </c>
      <c r="T2227" s="17">
        <f t="shared" si="140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s="12" t="s">
        <v>8331</v>
      </c>
      <c r="R2228" t="s">
        <v>8349</v>
      </c>
      <c r="S2228" s="17">
        <f t="shared" si="139"/>
        <v>42381.79886574074</v>
      </c>
      <c r="T2228" s="17">
        <f t="shared" si="140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s="12" t="s">
        <v>8331</v>
      </c>
      <c r="R2229" t="s">
        <v>8349</v>
      </c>
      <c r="S2229" s="17">
        <f t="shared" si="139"/>
        <v>41561.807349537034</v>
      </c>
      <c r="T2229" s="17">
        <f t="shared" si="140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s="12" t="s">
        <v>8331</v>
      </c>
      <c r="R2230" t="s">
        <v>8349</v>
      </c>
      <c r="S2230" s="17">
        <f t="shared" si="139"/>
        <v>42202.278194444443</v>
      </c>
      <c r="T2230" s="17">
        <f t="shared" si="140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s="12" t="s">
        <v>8331</v>
      </c>
      <c r="R2231" t="s">
        <v>8349</v>
      </c>
      <c r="S2231" s="17">
        <f t="shared" si="139"/>
        <v>41484.664247685185</v>
      </c>
      <c r="T2231" s="17">
        <f t="shared" si="140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s="12" t="s">
        <v>8331</v>
      </c>
      <c r="R2232" t="s">
        <v>8349</v>
      </c>
      <c r="S2232" s="17">
        <f t="shared" si="139"/>
        <v>41724.881099537037</v>
      </c>
      <c r="T2232" s="17">
        <f t="shared" si="140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s="12" t="s">
        <v>8331</v>
      </c>
      <c r="R2233" t="s">
        <v>8349</v>
      </c>
      <c r="S2233" s="17">
        <f t="shared" si="139"/>
        <v>41423.910891203705</v>
      </c>
      <c r="T2233" s="17">
        <f t="shared" si="140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s="12" t="s">
        <v>8331</v>
      </c>
      <c r="R2234" t="s">
        <v>8349</v>
      </c>
      <c r="S2234" s="17">
        <f t="shared" si="139"/>
        <v>41806.794074074074</v>
      </c>
      <c r="T2234" s="17">
        <f t="shared" si="140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s="12" t="s">
        <v>8331</v>
      </c>
      <c r="R2235" t="s">
        <v>8349</v>
      </c>
      <c r="S2235" s="17">
        <f t="shared" si="139"/>
        <v>42331.378923611104</v>
      </c>
      <c r="T2235" s="17">
        <f t="shared" si="140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s="12" t="s">
        <v>8331</v>
      </c>
      <c r="R2236" t="s">
        <v>8349</v>
      </c>
      <c r="S2236" s="17">
        <f t="shared" si="139"/>
        <v>42710.824618055558</v>
      </c>
      <c r="T2236" s="17">
        <f t="shared" si="140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s="12" t="s">
        <v>8331</v>
      </c>
      <c r="R2237" t="s">
        <v>8349</v>
      </c>
      <c r="S2237" s="17">
        <f t="shared" si="139"/>
        <v>42062.022118055553</v>
      </c>
      <c r="T2237" s="17">
        <f t="shared" si="140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s="12" t="s">
        <v>8331</v>
      </c>
      <c r="R2238" t="s">
        <v>8349</v>
      </c>
      <c r="S2238" s="17">
        <f t="shared" si="139"/>
        <v>42371.617164351846</v>
      </c>
      <c r="T2238" s="17">
        <f t="shared" si="140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s="12" t="s">
        <v>8331</v>
      </c>
      <c r="R2239" t="s">
        <v>8349</v>
      </c>
      <c r="S2239" s="17">
        <f t="shared" si="139"/>
        <v>41915.003275462965</v>
      </c>
      <c r="T2239" s="17">
        <f t="shared" si="140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s="12" t="s">
        <v>8331</v>
      </c>
      <c r="R2240" t="s">
        <v>8349</v>
      </c>
      <c r="S2240" s="17">
        <f t="shared" si="139"/>
        <v>42774.621712962966</v>
      </c>
      <c r="T2240" s="17">
        <f t="shared" si="140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s="12" t="s">
        <v>8331</v>
      </c>
      <c r="R2241" t="s">
        <v>8349</v>
      </c>
      <c r="S2241" s="17">
        <f t="shared" si="139"/>
        <v>41572.958495370374</v>
      </c>
      <c r="T2241" s="17">
        <f t="shared" si="140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38"/>
        <v>140.97999999999999</v>
      </c>
      <c r="Q2242" s="12" t="s">
        <v>8331</v>
      </c>
      <c r="R2242" t="s">
        <v>8349</v>
      </c>
      <c r="S2242" s="17">
        <f t="shared" si="139"/>
        <v>42452.825740740736</v>
      </c>
      <c r="T2242" s="17">
        <f t="shared" si="140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ref="P2243:P2306" si="142">IFERROR(ROUND(E2243/L2243,2),0)</f>
        <v>49.47</v>
      </c>
      <c r="Q2243" s="12" t="s">
        <v>8331</v>
      </c>
      <c r="R2243" t="s">
        <v>8349</v>
      </c>
      <c r="S2243" s="17">
        <f t="shared" ref="S2243:S2306" si="143">(((J2243/60)/60)/24)+DATE(1970,1,1)</f>
        <v>42766.827546296292</v>
      </c>
      <c r="T2243" s="17">
        <f t="shared" ref="T2243:T2306" si="144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s="12" t="s">
        <v>8331</v>
      </c>
      <c r="R2244" t="s">
        <v>8349</v>
      </c>
      <c r="S2244" s="17">
        <f t="shared" si="143"/>
        <v>41569.575613425928</v>
      </c>
      <c r="T2244" s="17">
        <f t="shared" si="144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s="12" t="s">
        <v>8331</v>
      </c>
      <c r="R2245" t="s">
        <v>8349</v>
      </c>
      <c r="S2245" s="17">
        <f t="shared" si="143"/>
        <v>42800.751041666663</v>
      </c>
      <c r="T2245" s="17">
        <f t="shared" si="144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s="12" t="s">
        <v>8331</v>
      </c>
      <c r="R2246" t="s">
        <v>8349</v>
      </c>
      <c r="S2246" s="17">
        <f t="shared" si="143"/>
        <v>42647.818819444445</v>
      </c>
      <c r="T2246" s="17">
        <f t="shared" si="144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s="12" t="s">
        <v>8331</v>
      </c>
      <c r="R2247" t="s">
        <v>8349</v>
      </c>
      <c r="S2247" s="17">
        <f t="shared" si="143"/>
        <v>41660.708530092597</v>
      </c>
      <c r="T2247" s="17">
        <f t="shared" si="144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s="12" t="s">
        <v>8331</v>
      </c>
      <c r="R2248" t="s">
        <v>8349</v>
      </c>
      <c r="S2248" s="17">
        <f t="shared" si="143"/>
        <v>42221.79178240741</v>
      </c>
      <c r="T2248" s="17">
        <f t="shared" si="144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s="12" t="s">
        <v>8331</v>
      </c>
      <c r="R2249" t="s">
        <v>8349</v>
      </c>
      <c r="S2249" s="17">
        <f t="shared" si="143"/>
        <v>42200.666261574079</v>
      </c>
      <c r="T2249" s="17">
        <f t="shared" si="144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s="12" t="s">
        <v>8331</v>
      </c>
      <c r="R2250" t="s">
        <v>8349</v>
      </c>
      <c r="S2250" s="17">
        <f t="shared" si="143"/>
        <v>42688.875902777778</v>
      </c>
      <c r="T2250" s="17">
        <f t="shared" si="144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s="12" t="s">
        <v>8331</v>
      </c>
      <c r="R2251" t="s">
        <v>8349</v>
      </c>
      <c r="S2251" s="17">
        <f t="shared" si="143"/>
        <v>41336.703298611108</v>
      </c>
      <c r="T2251" s="17">
        <f t="shared" si="144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s="12" t="s">
        <v>8331</v>
      </c>
      <c r="R2252" t="s">
        <v>8349</v>
      </c>
      <c r="S2252" s="17">
        <f t="shared" si="143"/>
        <v>42677.005474537036</v>
      </c>
      <c r="T2252" s="17">
        <f t="shared" si="144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s="12" t="s">
        <v>8331</v>
      </c>
      <c r="R2253" t="s">
        <v>8349</v>
      </c>
      <c r="S2253" s="17">
        <f t="shared" si="143"/>
        <v>41846.34579861111</v>
      </c>
      <c r="T2253" s="17">
        <f t="shared" si="144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s="12" t="s">
        <v>8331</v>
      </c>
      <c r="R2254" t="s">
        <v>8349</v>
      </c>
      <c r="S2254" s="17">
        <f t="shared" si="143"/>
        <v>42573.327986111108</v>
      </c>
      <c r="T2254" s="17">
        <f t="shared" si="144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s="12" t="s">
        <v>8331</v>
      </c>
      <c r="R2255" t="s">
        <v>8349</v>
      </c>
      <c r="S2255" s="17">
        <f t="shared" si="143"/>
        <v>42296.631331018521</v>
      </c>
      <c r="T2255" s="17">
        <f t="shared" si="144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s="12" t="s">
        <v>8331</v>
      </c>
      <c r="R2256" t="s">
        <v>8349</v>
      </c>
      <c r="S2256" s="17">
        <f t="shared" si="143"/>
        <v>42752.647777777776</v>
      </c>
      <c r="T2256" s="17">
        <f t="shared" si="144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s="12" t="s">
        <v>8331</v>
      </c>
      <c r="R2257" t="s">
        <v>8349</v>
      </c>
      <c r="S2257" s="17">
        <f t="shared" si="143"/>
        <v>42467.951979166668</v>
      </c>
      <c r="T2257" s="17">
        <f t="shared" si="144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s="12" t="s">
        <v>8331</v>
      </c>
      <c r="R2258" t="s">
        <v>8349</v>
      </c>
      <c r="S2258" s="17">
        <f t="shared" si="143"/>
        <v>42682.451921296291</v>
      </c>
      <c r="T2258" s="17">
        <f t="shared" si="144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s="12" t="s">
        <v>8331</v>
      </c>
      <c r="R2259" t="s">
        <v>8349</v>
      </c>
      <c r="S2259" s="17">
        <f t="shared" si="143"/>
        <v>42505.936678240745</v>
      </c>
      <c r="T2259" s="17">
        <f t="shared" si="144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s="12" t="s">
        <v>8331</v>
      </c>
      <c r="R2260" t="s">
        <v>8349</v>
      </c>
      <c r="S2260" s="17">
        <f t="shared" si="143"/>
        <v>42136.75100694444</v>
      </c>
      <c r="T2260" s="17">
        <f t="shared" si="144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s="12" t="s">
        <v>8331</v>
      </c>
      <c r="R2261" t="s">
        <v>8349</v>
      </c>
      <c r="S2261" s="17">
        <f t="shared" si="143"/>
        <v>42702.804814814815</v>
      </c>
      <c r="T2261" s="17">
        <f t="shared" si="144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s="12" t="s">
        <v>8331</v>
      </c>
      <c r="R2262" t="s">
        <v>8349</v>
      </c>
      <c r="S2262" s="17">
        <f t="shared" si="143"/>
        <v>41695.016782407409</v>
      </c>
      <c r="T2262" s="17">
        <f t="shared" si="144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s="12" t="s">
        <v>8331</v>
      </c>
      <c r="R2263" t="s">
        <v>8349</v>
      </c>
      <c r="S2263" s="17">
        <f t="shared" si="143"/>
        <v>42759.724768518514</v>
      </c>
      <c r="T2263" s="17">
        <f t="shared" si="144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s="12" t="s">
        <v>8331</v>
      </c>
      <c r="R2264" t="s">
        <v>8349</v>
      </c>
      <c r="S2264" s="17">
        <f t="shared" si="143"/>
        <v>41926.585162037038</v>
      </c>
      <c r="T2264" s="17">
        <f t="shared" si="144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s="12" t="s">
        <v>8331</v>
      </c>
      <c r="R2265" t="s">
        <v>8349</v>
      </c>
      <c r="S2265" s="17">
        <f t="shared" si="143"/>
        <v>42014.832326388889</v>
      </c>
      <c r="T2265" s="17">
        <f t="shared" si="144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s="12" t="s">
        <v>8331</v>
      </c>
      <c r="R2266" t="s">
        <v>8349</v>
      </c>
      <c r="S2266" s="17">
        <f t="shared" si="143"/>
        <v>42496.582337962958</v>
      </c>
      <c r="T2266" s="17">
        <f t="shared" si="144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s="12" t="s">
        <v>8331</v>
      </c>
      <c r="R2267" t="s">
        <v>8349</v>
      </c>
      <c r="S2267" s="17">
        <f t="shared" si="143"/>
        <v>42689.853090277778</v>
      </c>
      <c r="T2267" s="17">
        <f t="shared" si="144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s="12" t="s">
        <v>8331</v>
      </c>
      <c r="R2268" t="s">
        <v>8349</v>
      </c>
      <c r="S2268" s="17">
        <f t="shared" si="143"/>
        <v>42469.874907407408</v>
      </c>
      <c r="T2268" s="17">
        <f t="shared" si="144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s="12" t="s">
        <v>8331</v>
      </c>
      <c r="R2269" t="s">
        <v>8349</v>
      </c>
      <c r="S2269" s="17">
        <f t="shared" si="143"/>
        <v>41968.829826388886</v>
      </c>
      <c r="T2269" s="17">
        <f t="shared" si="144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s="12" t="s">
        <v>8331</v>
      </c>
      <c r="R2270" t="s">
        <v>8349</v>
      </c>
      <c r="S2270" s="17">
        <f t="shared" si="143"/>
        <v>42776.082349537035</v>
      </c>
      <c r="T2270" s="17">
        <f t="shared" si="144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s="12" t="s">
        <v>8331</v>
      </c>
      <c r="R2271" t="s">
        <v>8349</v>
      </c>
      <c r="S2271" s="17">
        <f t="shared" si="143"/>
        <v>42776.704432870371</v>
      </c>
      <c r="T2271" s="17">
        <f t="shared" si="144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s="12" t="s">
        <v>8331</v>
      </c>
      <c r="R2272" t="s">
        <v>8349</v>
      </c>
      <c r="S2272" s="17">
        <f t="shared" si="143"/>
        <v>42725.869363425925</v>
      </c>
      <c r="T2272" s="17">
        <f t="shared" si="144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s="12" t="s">
        <v>8331</v>
      </c>
      <c r="R2273" t="s">
        <v>8349</v>
      </c>
      <c r="S2273" s="17">
        <f t="shared" si="143"/>
        <v>42684.000046296293</v>
      </c>
      <c r="T2273" s="17">
        <f t="shared" si="144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s="12" t="s">
        <v>8331</v>
      </c>
      <c r="R2274" t="s">
        <v>8349</v>
      </c>
      <c r="S2274" s="17">
        <f t="shared" si="143"/>
        <v>42315.699490740735</v>
      </c>
      <c r="T2274" s="17">
        <f t="shared" si="144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s="12" t="s">
        <v>8331</v>
      </c>
      <c r="R2275" t="s">
        <v>8349</v>
      </c>
      <c r="S2275" s="17">
        <f t="shared" si="143"/>
        <v>42781.549097222218</v>
      </c>
      <c r="T2275" s="17">
        <f t="shared" si="144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s="12" t="s">
        <v>8331</v>
      </c>
      <c r="R2276" t="s">
        <v>8349</v>
      </c>
      <c r="S2276" s="17">
        <f t="shared" si="143"/>
        <v>41663.500659722224</v>
      </c>
      <c r="T2276" s="17">
        <f t="shared" si="144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s="12" t="s">
        <v>8331</v>
      </c>
      <c r="R2277" t="s">
        <v>8349</v>
      </c>
      <c r="S2277" s="17">
        <f t="shared" si="143"/>
        <v>41965.616655092599</v>
      </c>
      <c r="T2277" s="17">
        <f t="shared" si="144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s="12" t="s">
        <v>8331</v>
      </c>
      <c r="R2278" t="s">
        <v>8349</v>
      </c>
      <c r="S2278" s="17">
        <f t="shared" si="143"/>
        <v>41614.651493055557</v>
      </c>
      <c r="T2278" s="17">
        <f t="shared" si="144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s="12" t="s">
        <v>8331</v>
      </c>
      <c r="R2279" t="s">
        <v>8349</v>
      </c>
      <c r="S2279" s="17">
        <f t="shared" si="143"/>
        <v>40936.678506944445</v>
      </c>
      <c r="T2279" s="17">
        <f t="shared" si="144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s="12" t="s">
        <v>8331</v>
      </c>
      <c r="R2280" t="s">
        <v>8349</v>
      </c>
      <c r="S2280" s="17">
        <f t="shared" si="143"/>
        <v>42338.709108796291</v>
      </c>
      <c r="T2280" s="17">
        <f t="shared" si="144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s="12" t="s">
        <v>8331</v>
      </c>
      <c r="R2281" t="s">
        <v>8349</v>
      </c>
      <c r="S2281" s="17">
        <f t="shared" si="143"/>
        <v>42020.806701388887</v>
      </c>
      <c r="T2281" s="17">
        <f t="shared" si="144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s="12" t="s">
        <v>8331</v>
      </c>
      <c r="R2282" t="s">
        <v>8349</v>
      </c>
      <c r="S2282" s="17">
        <f t="shared" si="143"/>
        <v>42234.624895833331</v>
      </c>
      <c r="T2282" s="17">
        <f t="shared" si="144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s="12" t="s">
        <v>8323</v>
      </c>
      <c r="R2283" t="s">
        <v>8324</v>
      </c>
      <c r="S2283" s="17">
        <f t="shared" si="143"/>
        <v>40687.285844907405</v>
      </c>
      <c r="T2283" s="17">
        <f t="shared" si="144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s="12" t="s">
        <v>8323</v>
      </c>
      <c r="R2284" t="s">
        <v>8324</v>
      </c>
      <c r="S2284" s="17">
        <f t="shared" si="143"/>
        <v>42323.17460648148</v>
      </c>
      <c r="T2284" s="17">
        <f t="shared" si="144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s="12" t="s">
        <v>8323</v>
      </c>
      <c r="R2285" t="s">
        <v>8324</v>
      </c>
      <c r="S2285" s="17">
        <f t="shared" si="143"/>
        <v>40978.125046296293</v>
      </c>
      <c r="T2285" s="17">
        <f t="shared" si="144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s="12" t="s">
        <v>8323</v>
      </c>
      <c r="R2286" t="s">
        <v>8324</v>
      </c>
      <c r="S2286" s="17">
        <f t="shared" si="143"/>
        <v>40585.796817129631</v>
      </c>
      <c r="T2286" s="17">
        <f t="shared" si="144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s="12" t="s">
        <v>8323</v>
      </c>
      <c r="R2287" t="s">
        <v>8324</v>
      </c>
      <c r="S2287" s="17">
        <f t="shared" si="143"/>
        <v>41059.185682870368</v>
      </c>
      <c r="T2287" s="17">
        <f t="shared" si="144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s="12" t="s">
        <v>8323</v>
      </c>
      <c r="R2288" t="s">
        <v>8324</v>
      </c>
      <c r="S2288" s="17">
        <f t="shared" si="143"/>
        <v>41494.963587962964</v>
      </c>
      <c r="T2288" s="17">
        <f t="shared" si="144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s="12" t="s">
        <v>8323</v>
      </c>
      <c r="R2289" t="s">
        <v>8324</v>
      </c>
      <c r="S2289" s="17">
        <f t="shared" si="143"/>
        <v>41792.667361111111</v>
      </c>
      <c r="T2289" s="17">
        <f t="shared" si="144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s="12" t="s">
        <v>8323</v>
      </c>
      <c r="R2290" t="s">
        <v>8324</v>
      </c>
      <c r="S2290" s="17">
        <f t="shared" si="143"/>
        <v>41067.827418981484</v>
      </c>
      <c r="T2290" s="17">
        <f t="shared" si="144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s="12" t="s">
        <v>8323</v>
      </c>
      <c r="R2291" t="s">
        <v>8324</v>
      </c>
      <c r="S2291" s="17">
        <f t="shared" si="143"/>
        <v>41571.998379629629</v>
      </c>
      <c r="T2291" s="17">
        <f t="shared" si="144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s="12" t="s">
        <v>8323</v>
      </c>
      <c r="R2292" t="s">
        <v>8324</v>
      </c>
      <c r="S2292" s="17">
        <f t="shared" si="143"/>
        <v>40070.253819444442</v>
      </c>
      <c r="T2292" s="17">
        <f t="shared" si="144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s="12" t="s">
        <v>8323</v>
      </c>
      <c r="R2293" t="s">
        <v>8324</v>
      </c>
      <c r="S2293" s="17">
        <f t="shared" si="143"/>
        <v>40987.977060185185</v>
      </c>
      <c r="T2293" s="17">
        <f t="shared" si="144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s="12" t="s">
        <v>8323</v>
      </c>
      <c r="R2294" t="s">
        <v>8324</v>
      </c>
      <c r="S2294" s="17">
        <f t="shared" si="143"/>
        <v>40987.697638888887</v>
      </c>
      <c r="T2294" s="17">
        <f t="shared" si="144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s="12" t="s">
        <v>8323</v>
      </c>
      <c r="R2295" t="s">
        <v>8324</v>
      </c>
      <c r="S2295" s="17">
        <f t="shared" si="143"/>
        <v>41151.708321759259</v>
      </c>
      <c r="T2295" s="17">
        <f t="shared" si="144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s="12" t="s">
        <v>8323</v>
      </c>
      <c r="R2296" t="s">
        <v>8324</v>
      </c>
      <c r="S2296" s="17">
        <f t="shared" si="143"/>
        <v>41264.72314814815</v>
      </c>
      <c r="T2296" s="17">
        <f t="shared" si="144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s="12" t="s">
        <v>8323</v>
      </c>
      <c r="R2297" t="s">
        <v>8324</v>
      </c>
      <c r="S2297" s="17">
        <f t="shared" si="143"/>
        <v>41270.954351851848</v>
      </c>
      <c r="T2297" s="17">
        <f t="shared" si="144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s="12" t="s">
        <v>8323</v>
      </c>
      <c r="R2298" t="s">
        <v>8324</v>
      </c>
      <c r="S2298" s="17">
        <f t="shared" si="143"/>
        <v>40927.731782407405</v>
      </c>
      <c r="T2298" s="17">
        <f t="shared" si="144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s="12" t="s">
        <v>8323</v>
      </c>
      <c r="R2299" t="s">
        <v>8324</v>
      </c>
      <c r="S2299" s="17">
        <f t="shared" si="143"/>
        <v>40948.042233796295</v>
      </c>
      <c r="T2299" s="17">
        <f t="shared" si="144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s="12" t="s">
        <v>8323</v>
      </c>
      <c r="R2300" t="s">
        <v>8324</v>
      </c>
      <c r="S2300" s="17">
        <f t="shared" si="143"/>
        <v>41694.84065972222</v>
      </c>
      <c r="T2300" s="17">
        <f t="shared" si="144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s="12" t="s">
        <v>8323</v>
      </c>
      <c r="R2301" t="s">
        <v>8324</v>
      </c>
      <c r="S2301" s="17">
        <f t="shared" si="143"/>
        <v>40565.032511574071</v>
      </c>
      <c r="T2301" s="17">
        <f t="shared" si="144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s="12" t="s">
        <v>8323</v>
      </c>
      <c r="R2302" t="s">
        <v>8324</v>
      </c>
      <c r="S2302" s="17">
        <f t="shared" si="143"/>
        <v>41074.727037037039</v>
      </c>
      <c r="T2302" s="17">
        <f t="shared" si="144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s="12" t="s">
        <v>8323</v>
      </c>
      <c r="R2303" t="s">
        <v>8327</v>
      </c>
      <c r="S2303" s="17">
        <f t="shared" si="143"/>
        <v>41416.146944444445</v>
      </c>
      <c r="T2303" s="17">
        <f t="shared" si="144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s="12" t="s">
        <v>8323</v>
      </c>
      <c r="R2304" t="s">
        <v>8327</v>
      </c>
      <c r="S2304" s="17">
        <f t="shared" si="143"/>
        <v>41605.868449074071</v>
      </c>
      <c r="T2304" s="17">
        <f t="shared" si="144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s="12" t="s">
        <v>8323</v>
      </c>
      <c r="R2305" t="s">
        <v>8327</v>
      </c>
      <c r="S2305" s="17">
        <f t="shared" si="143"/>
        <v>40850.111064814817</v>
      </c>
      <c r="T2305" s="17">
        <f t="shared" si="144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2"/>
        <v>53.47</v>
      </c>
      <c r="Q2306" s="12" t="s">
        <v>8323</v>
      </c>
      <c r="R2306" t="s">
        <v>8327</v>
      </c>
      <c r="S2306" s="17">
        <f t="shared" si="143"/>
        <v>40502.815868055557</v>
      </c>
      <c r="T2306" s="17">
        <f t="shared" si="144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ref="P2307:P2370" si="146">IFERROR(ROUND(E2307/L2307,2),0)</f>
        <v>109.11</v>
      </c>
      <c r="Q2307" s="12" t="s">
        <v>8323</v>
      </c>
      <c r="R2307" t="s">
        <v>8327</v>
      </c>
      <c r="S2307" s="17">
        <f t="shared" ref="S2307:S2370" si="147">(((J2307/60)/60)/24)+DATE(1970,1,1)</f>
        <v>41834.695277777777</v>
      </c>
      <c r="T2307" s="17">
        <f t="shared" ref="T2307:T2370" si="148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s="12" t="s">
        <v>8323</v>
      </c>
      <c r="R2308" t="s">
        <v>8327</v>
      </c>
      <c r="S2308" s="17">
        <f t="shared" si="147"/>
        <v>40948.16815972222</v>
      </c>
      <c r="T2308" s="17">
        <f t="shared" si="148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s="12" t="s">
        <v>8323</v>
      </c>
      <c r="R2309" t="s">
        <v>8327</v>
      </c>
      <c r="S2309" s="17">
        <f t="shared" si="147"/>
        <v>41004.802465277775</v>
      </c>
      <c r="T2309" s="17">
        <f t="shared" si="148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s="12" t="s">
        <v>8323</v>
      </c>
      <c r="R2310" t="s">
        <v>8327</v>
      </c>
      <c r="S2310" s="17">
        <f t="shared" si="147"/>
        <v>41851.962916666671</v>
      </c>
      <c r="T2310" s="17">
        <f t="shared" si="148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s="12" t="s">
        <v>8323</v>
      </c>
      <c r="R2311" t="s">
        <v>8327</v>
      </c>
      <c r="S2311" s="17">
        <f t="shared" si="147"/>
        <v>41307.987696759257</v>
      </c>
      <c r="T2311" s="17">
        <f t="shared" si="148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s="12" t="s">
        <v>8323</v>
      </c>
      <c r="R2312" t="s">
        <v>8327</v>
      </c>
      <c r="S2312" s="17">
        <f t="shared" si="147"/>
        <v>41324.79415509259</v>
      </c>
      <c r="T2312" s="17">
        <f t="shared" si="148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s="12" t="s">
        <v>8323</v>
      </c>
      <c r="R2313" t="s">
        <v>8327</v>
      </c>
      <c r="S2313" s="17">
        <f t="shared" si="147"/>
        <v>41736.004502314812</v>
      </c>
      <c r="T2313" s="17">
        <f t="shared" si="148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s="12" t="s">
        <v>8323</v>
      </c>
      <c r="R2314" t="s">
        <v>8327</v>
      </c>
      <c r="S2314" s="17">
        <f t="shared" si="147"/>
        <v>41716.632847222223</v>
      </c>
      <c r="T2314" s="17">
        <f t="shared" si="148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s="12" t="s">
        <v>8323</v>
      </c>
      <c r="R2315" t="s">
        <v>8327</v>
      </c>
      <c r="S2315" s="17">
        <f t="shared" si="147"/>
        <v>41002.958634259259</v>
      </c>
      <c r="T2315" s="17">
        <f t="shared" si="148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s="12" t="s">
        <v>8323</v>
      </c>
      <c r="R2316" t="s">
        <v>8327</v>
      </c>
      <c r="S2316" s="17">
        <f t="shared" si="147"/>
        <v>41037.551585648151</v>
      </c>
      <c r="T2316" s="17">
        <f t="shared" si="148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s="12" t="s">
        <v>8323</v>
      </c>
      <c r="R2317" t="s">
        <v>8327</v>
      </c>
      <c r="S2317" s="17">
        <f t="shared" si="147"/>
        <v>41004.72619212963</v>
      </c>
      <c r="T2317" s="17">
        <f t="shared" si="148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s="12" t="s">
        <v>8323</v>
      </c>
      <c r="R2318" t="s">
        <v>8327</v>
      </c>
      <c r="S2318" s="17">
        <f t="shared" si="147"/>
        <v>40079.725115740745</v>
      </c>
      <c r="T2318" s="17">
        <f t="shared" si="148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s="12" t="s">
        <v>8323</v>
      </c>
      <c r="R2319" t="s">
        <v>8327</v>
      </c>
      <c r="S2319" s="17">
        <f t="shared" si="147"/>
        <v>40192.542233796295</v>
      </c>
      <c r="T2319" s="17">
        <f t="shared" si="148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s="12" t="s">
        <v>8323</v>
      </c>
      <c r="R2320" t="s">
        <v>8327</v>
      </c>
      <c r="S2320" s="17">
        <f t="shared" si="147"/>
        <v>40050.643680555557</v>
      </c>
      <c r="T2320" s="17">
        <f t="shared" si="148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s="12" t="s">
        <v>8323</v>
      </c>
      <c r="R2321" t="s">
        <v>8327</v>
      </c>
      <c r="S2321" s="17">
        <f t="shared" si="147"/>
        <v>41593.082002314812</v>
      </c>
      <c r="T2321" s="17">
        <f t="shared" si="148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s="12" t="s">
        <v>8323</v>
      </c>
      <c r="R2322" t="s">
        <v>8327</v>
      </c>
      <c r="S2322" s="17">
        <f t="shared" si="147"/>
        <v>41696.817129629628</v>
      </c>
      <c r="T2322" s="17">
        <f t="shared" si="148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s="12" t="s">
        <v>8334</v>
      </c>
      <c r="R2323" t="s">
        <v>8350</v>
      </c>
      <c r="S2323" s="17">
        <f t="shared" si="147"/>
        <v>42799.260428240741</v>
      </c>
      <c r="T2323" s="17">
        <f t="shared" si="148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s="12" t="s">
        <v>8334</v>
      </c>
      <c r="R2324" t="s">
        <v>8350</v>
      </c>
      <c r="S2324" s="17">
        <f t="shared" si="147"/>
        <v>42804.895474537043</v>
      </c>
      <c r="T2324" s="17">
        <f t="shared" si="148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s="12" t="s">
        <v>8334</v>
      </c>
      <c r="R2325" t="s">
        <v>8350</v>
      </c>
      <c r="S2325" s="17">
        <f t="shared" si="147"/>
        <v>42807.755173611105</v>
      </c>
      <c r="T2325" s="17">
        <f t="shared" si="148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s="12" t="s">
        <v>8334</v>
      </c>
      <c r="R2326" t="s">
        <v>8350</v>
      </c>
      <c r="S2326" s="17">
        <f t="shared" si="147"/>
        <v>42790.885243055556</v>
      </c>
      <c r="T2326" s="17">
        <f t="shared" si="148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s="12" t="s">
        <v>8334</v>
      </c>
      <c r="R2327" t="s">
        <v>8350</v>
      </c>
      <c r="S2327" s="17">
        <f t="shared" si="147"/>
        <v>42794.022349537037</v>
      </c>
      <c r="T2327" s="17">
        <f t="shared" si="148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s="12" t="s">
        <v>8334</v>
      </c>
      <c r="R2328" t="s">
        <v>8350</v>
      </c>
      <c r="S2328" s="17">
        <f t="shared" si="147"/>
        <v>42804.034120370372</v>
      </c>
      <c r="T2328" s="17">
        <f t="shared" si="148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s="12" t="s">
        <v>8334</v>
      </c>
      <c r="R2329" t="s">
        <v>8350</v>
      </c>
      <c r="S2329" s="17">
        <f t="shared" si="147"/>
        <v>41842.917129629634</v>
      </c>
      <c r="T2329" s="17">
        <f t="shared" si="148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s="12" t="s">
        <v>8334</v>
      </c>
      <c r="R2330" t="s">
        <v>8350</v>
      </c>
      <c r="S2330" s="17">
        <f t="shared" si="147"/>
        <v>42139.781678240746</v>
      </c>
      <c r="T2330" s="17">
        <f t="shared" si="148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s="12" t="s">
        <v>8334</v>
      </c>
      <c r="R2331" t="s">
        <v>8350</v>
      </c>
      <c r="S2331" s="17">
        <f t="shared" si="147"/>
        <v>41807.624374999999</v>
      </c>
      <c r="T2331" s="17">
        <f t="shared" si="148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s="12" t="s">
        <v>8334</v>
      </c>
      <c r="R2332" t="s">
        <v>8350</v>
      </c>
      <c r="S2332" s="17">
        <f t="shared" si="147"/>
        <v>42332.89980324074</v>
      </c>
      <c r="T2332" s="17">
        <f t="shared" si="148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s="12" t="s">
        <v>8334</v>
      </c>
      <c r="R2333" t="s">
        <v>8350</v>
      </c>
      <c r="S2333" s="17">
        <f t="shared" si="147"/>
        <v>41839.005671296298</v>
      </c>
      <c r="T2333" s="17">
        <f t="shared" si="148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s="12" t="s">
        <v>8334</v>
      </c>
      <c r="R2334" t="s">
        <v>8350</v>
      </c>
      <c r="S2334" s="17">
        <f t="shared" si="147"/>
        <v>42011.628136574072</v>
      </c>
      <c r="T2334" s="17">
        <f t="shared" si="148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s="12" t="s">
        <v>8334</v>
      </c>
      <c r="R2335" t="s">
        <v>8350</v>
      </c>
      <c r="S2335" s="17">
        <f t="shared" si="147"/>
        <v>41767.650347222225</v>
      </c>
      <c r="T2335" s="17">
        <f t="shared" si="148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s="12" t="s">
        <v>8334</v>
      </c>
      <c r="R2336" t="s">
        <v>8350</v>
      </c>
      <c r="S2336" s="17">
        <f t="shared" si="147"/>
        <v>41918.670115740737</v>
      </c>
      <c r="T2336" s="17">
        <f t="shared" si="148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s="12" t="s">
        <v>8334</v>
      </c>
      <c r="R2337" t="s">
        <v>8350</v>
      </c>
      <c r="S2337" s="17">
        <f t="shared" si="147"/>
        <v>41771.572256944448</v>
      </c>
      <c r="T2337" s="17">
        <f t="shared" si="148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s="12" t="s">
        <v>8334</v>
      </c>
      <c r="R2338" t="s">
        <v>8350</v>
      </c>
      <c r="S2338" s="17">
        <f t="shared" si="147"/>
        <v>41666.924710648149</v>
      </c>
      <c r="T2338" s="17">
        <f t="shared" si="148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s="12" t="s">
        <v>8334</v>
      </c>
      <c r="R2339" t="s">
        <v>8350</v>
      </c>
      <c r="S2339" s="17">
        <f t="shared" si="147"/>
        <v>41786.640543981484</v>
      </c>
      <c r="T2339" s="17">
        <f t="shared" si="148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s="12" t="s">
        <v>8334</v>
      </c>
      <c r="R2340" t="s">
        <v>8350</v>
      </c>
      <c r="S2340" s="17">
        <f t="shared" si="147"/>
        <v>41789.896805555552</v>
      </c>
      <c r="T2340" s="17">
        <f t="shared" si="148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s="12" t="s">
        <v>8334</v>
      </c>
      <c r="R2341" t="s">
        <v>8350</v>
      </c>
      <c r="S2341" s="17">
        <f t="shared" si="147"/>
        <v>42692.79987268518</v>
      </c>
      <c r="T2341" s="17">
        <f t="shared" si="148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s="12" t="s">
        <v>8334</v>
      </c>
      <c r="R2342" t="s">
        <v>8350</v>
      </c>
      <c r="S2342" s="17">
        <f t="shared" si="147"/>
        <v>42643.642800925925</v>
      </c>
      <c r="T2342" s="17">
        <f t="shared" si="148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s="12" t="s">
        <v>8317</v>
      </c>
      <c r="R2343" t="s">
        <v>8318</v>
      </c>
      <c r="S2343" s="17">
        <f t="shared" si="147"/>
        <v>42167.813703703709</v>
      </c>
      <c r="T2343" s="17">
        <f t="shared" si="148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s="12" t="s">
        <v>8317</v>
      </c>
      <c r="R2344" t="s">
        <v>8318</v>
      </c>
      <c r="S2344" s="17">
        <f t="shared" si="147"/>
        <v>41897.702199074076</v>
      </c>
      <c r="T2344" s="17">
        <f t="shared" si="148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s="12" t="s">
        <v>8317</v>
      </c>
      <c r="R2345" t="s">
        <v>8318</v>
      </c>
      <c r="S2345" s="17">
        <f t="shared" si="147"/>
        <v>42327.825289351851</v>
      </c>
      <c r="T2345" s="17">
        <f t="shared" si="148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s="12" t="s">
        <v>8317</v>
      </c>
      <c r="R2346" t="s">
        <v>8318</v>
      </c>
      <c r="S2346" s="17">
        <f t="shared" si="147"/>
        <v>42515.727650462963</v>
      </c>
      <c r="T2346" s="17">
        <f t="shared" si="148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s="12" t="s">
        <v>8317</v>
      </c>
      <c r="R2347" t="s">
        <v>8318</v>
      </c>
      <c r="S2347" s="17">
        <f t="shared" si="147"/>
        <v>42060.001805555556</v>
      </c>
      <c r="T2347" s="17">
        <f t="shared" si="148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s="12" t="s">
        <v>8317</v>
      </c>
      <c r="R2348" t="s">
        <v>8318</v>
      </c>
      <c r="S2348" s="17">
        <f t="shared" si="147"/>
        <v>42615.79896990741</v>
      </c>
      <c r="T2348" s="17">
        <f t="shared" si="148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s="12" t="s">
        <v>8317</v>
      </c>
      <c r="R2349" t="s">
        <v>8318</v>
      </c>
      <c r="S2349" s="17">
        <f t="shared" si="147"/>
        <v>42577.607361111113</v>
      </c>
      <c r="T2349" s="17">
        <f t="shared" si="148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s="12" t="s">
        <v>8317</v>
      </c>
      <c r="R2350" t="s">
        <v>8318</v>
      </c>
      <c r="S2350" s="17">
        <f t="shared" si="147"/>
        <v>42360.932152777779</v>
      </c>
      <c r="T2350" s="17">
        <f t="shared" si="148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s="12" t="s">
        <v>8317</v>
      </c>
      <c r="R2351" t="s">
        <v>8318</v>
      </c>
      <c r="S2351" s="17">
        <f t="shared" si="147"/>
        <v>42198.775787037041</v>
      </c>
      <c r="T2351" s="17">
        <f t="shared" si="148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s="12" t="s">
        <v>8317</v>
      </c>
      <c r="R2352" t="s">
        <v>8318</v>
      </c>
      <c r="S2352" s="17">
        <f t="shared" si="147"/>
        <v>42708.842245370368</v>
      </c>
      <c r="T2352" s="17">
        <f t="shared" si="148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s="12" t="s">
        <v>8317</v>
      </c>
      <c r="R2353" t="s">
        <v>8318</v>
      </c>
      <c r="S2353" s="17">
        <f t="shared" si="147"/>
        <v>42094.101145833338</v>
      </c>
      <c r="T2353" s="17">
        <f t="shared" si="148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12" t="s">
        <v>8317</v>
      </c>
      <c r="R2354" t="s">
        <v>8318</v>
      </c>
      <c r="S2354" s="17">
        <f t="shared" si="147"/>
        <v>42101.633703703701</v>
      </c>
      <c r="T2354" s="17">
        <f t="shared" si="148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s="12" t="s">
        <v>8317</v>
      </c>
      <c r="R2355" t="s">
        <v>8318</v>
      </c>
      <c r="S2355" s="17">
        <f t="shared" si="147"/>
        <v>42103.676180555558</v>
      </c>
      <c r="T2355" s="17">
        <f t="shared" si="148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s="12" t="s">
        <v>8317</v>
      </c>
      <c r="R2356" t="s">
        <v>8318</v>
      </c>
      <c r="S2356" s="17">
        <f t="shared" si="147"/>
        <v>41954.722916666666</v>
      </c>
      <c r="T2356" s="17">
        <f t="shared" si="148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s="12" t="s">
        <v>8317</v>
      </c>
      <c r="R2357" t="s">
        <v>8318</v>
      </c>
      <c r="S2357" s="17">
        <f t="shared" si="147"/>
        <v>42096.918240740735</v>
      </c>
      <c r="T2357" s="17">
        <f t="shared" si="148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s="12" t="s">
        <v>8317</v>
      </c>
      <c r="R2358" t="s">
        <v>8318</v>
      </c>
      <c r="S2358" s="17">
        <f t="shared" si="147"/>
        <v>42130.78361111111</v>
      </c>
      <c r="T2358" s="17">
        <f t="shared" si="148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s="12" t="s">
        <v>8317</v>
      </c>
      <c r="R2359" t="s">
        <v>8318</v>
      </c>
      <c r="S2359" s="17">
        <f t="shared" si="147"/>
        <v>42264.620115740734</v>
      </c>
      <c r="T2359" s="17">
        <f t="shared" si="148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s="12" t="s">
        <v>8317</v>
      </c>
      <c r="R2360" t="s">
        <v>8318</v>
      </c>
      <c r="S2360" s="17">
        <f t="shared" si="147"/>
        <v>41978.930972222224</v>
      </c>
      <c r="T2360" s="17">
        <f t="shared" si="148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s="12" t="s">
        <v>8317</v>
      </c>
      <c r="R2361" t="s">
        <v>8318</v>
      </c>
      <c r="S2361" s="17">
        <f t="shared" si="147"/>
        <v>42159.649583333332</v>
      </c>
      <c r="T2361" s="17">
        <f t="shared" si="148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s="12" t="s">
        <v>8317</v>
      </c>
      <c r="R2362" t="s">
        <v>8318</v>
      </c>
      <c r="S2362" s="17">
        <f t="shared" si="147"/>
        <v>42377.70694444445</v>
      </c>
      <c r="T2362" s="17">
        <f t="shared" si="148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s="12" t="s">
        <v>8317</v>
      </c>
      <c r="R2363" t="s">
        <v>8318</v>
      </c>
      <c r="S2363" s="17">
        <f t="shared" si="147"/>
        <v>42466.858888888892</v>
      </c>
      <c r="T2363" s="17">
        <f t="shared" si="148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s="12" t="s">
        <v>8317</v>
      </c>
      <c r="R2364" t="s">
        <v>8318</v>
      </c>
      <c r="S2364" s="17">
        <f t="shared" si="147"/>
        <v>41954.688310185185</v>
      </c>
      <c r="T2364" s="17">
        <f t="shared" si="148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s="12" t="s">
        <v>8317</v>
      </c>
      <c r="R2365" t="s">
        <v>8318</v>
      </c>
      <c r="S2365" s="17">
        <f t="shared" si="147"/>
        <v>42322.011574074073</v>
      </c>
      <c r="T2365" s="17">
        <f t="shared" si="148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s="12" t="s">
        <v>8317</v>
      </c>
      <c r="R2366" t="s">
        <v>8318</v>
      </c>
      <c r="S2366" s="17">
        <f t="shared" si="147"/>
        <v>42248.934675925921</v>
      </c>
      <c r="T2366" s="17">
        <f t="shared" si="148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s="12" t="s">
        <v>8317</v>
      </c>
      <c r="R2367" t="s">
        <v>8318</v>
      </c>
      <c r="S2367" s="17">
        <f t="shared" si="147"/>
        <v>42346.736400462964</v>
      </c>
      <c r="T2367" s="17">
        <f t="shared" si="148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s="12" t="s">
        <v>8317</v>
      </c>
      <c r="R2368" t="s">
        <v>8318</v>
      </c>
      <c r="S2368" s="17">
        <f t="shared" si="147"/>
        <v>42268.531631944439</v>
      </c>
      <c r="T2368" s="17">
        <f t="shared" si="148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s="12" t="s">
        <v>8317</v>
      </c>
      <c r="R2369" t="s">
        <v>8318</v>
      </c>
      <c r="S2369" s="17">
        <f t="shared" si="147"/>
        <v>42425.970092592594</v>
      </c>
      <c r="T2369" s="17">
        <f t="shared" si="148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6"/>
        <v>50</v>
      </c>
      <c r="Q2370" s="12" t="s">
        <v>8317</v>
      </c>
      <c r="R2370" t="s">
        <v>8318</v>
      </c>
      <c r="S2370" s="17">
        <f t="shared" si="147"/>
        <v>42063.721817129626</v>
      </c>
      <c r="T2370" s="17">
        <f t="shared" si="148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ref="P2371:P2434" si="150">IFERROR(ROUND(E2371/L2371,2),0)</f>
        <v>0</v>
      </c>
      <c r="Q2371" s="12" t="s">
        <v>8317</v>
      </c>
      <c r="R2371" t="s">
        <v>8318</v>
      </c>
      <c r="S2371" s="17">
        <f t="shared" ref="S2371:S2434" si="151">(((J2371/60)/60)/24)+DATE(1970,1,1)</f>
        <v>42380.812627314815</v>
      </c>
      <c r="T2371" s="17">
        <f t="shared" ref="T2371:T2434" si="152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s="12" t="s">
        <v>8317</v>
      </c>
      <c r="R2372" t="s">
        <v>8318</v>
      </c>
      <c r="S2372" s="17">
        <f t="shared" si="151"/>
        <v>41961.18913194444</v>
      </c>
      <c r="T2372" s="17">
        <f t="shared" si="152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12" t="s">
        <v>8317</v>
      </c>
      <c r="R2373" t="s">
        <v>8318</v>
      </c>
      <c r="S2373" s="17">
        <f t="shared" si="151"/>
        <v>42150.777731481481</v>
      </c>
      <c r="T2373" s="17">
        <f t="shared" si="152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s="12" t="s">
        <v>8317</v>
      </c>
      <c r="R2374" t="s">
        <v>8318</v>
      </c>
      <c r="S2374" s="17">
        <f t="shared" si="151"/>
        <v>42088.069108796291</v>
      </c>
      <c r="T2374" s="17">
        <f t="shared" si="152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s="12" t="s">
        <v>8317</v>
      </c>
      <c r="R2375" t="s">
        <v>8318</v>
      </c>
      <c r="S2375" s="17">
        <f t="shared" si="151"/>
        <v>42215.662314814821</v>
      </c>
      <c r="T2375" s="17">
        <f t="shared" si="152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s="12" t="s">
        <v>8317</v>
      </c>
      <c r="R2376" t="s">
        <v>8318</v>
      </c>
      <c r="S2376" s="17">
        <f t="shared" si="151"/>
        <v>42017.843287037031</v>
      </c>
      <c r="T2376" s="17">
        <f t="shared" si="152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12" t="s">
        <v>8317</v>
      </c>
      <c r="R2377" t="s">
        <v>8318</v>
      </c>
      <c r="S2377" s="17">
        <f t="shared" si="151"/>
        <v>42592.836076388892</v>
      </c>
      <c r="T2377" s="17">
        <f t="shared" si="152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s="12" t="s">
        <v>8317</v>
      </c>
      <c r="R2378" t="s">
        <v>8318</v>
      </c>
      <c r="S2378" s="17">
        <f t="shared" si="151"/>
        <v>42318.925532407404</v>
      </c>
      <c r="T2378" s="17">
        <f t="shared" si="152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s="12" t="s">
        <v>8317</v>
      </c>
      <c r="R2379" t="s">
        <v>8318</v>
      </c>
      <c r="S2379" s="17">
        <f t="shared" si="151"/>
        <v>42669.870173611111</v>
      </c>
      <c r="T2379" s="17">
        <f t="shared" si="152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12" t="s">
        <v>8317</v>
      </c>
      <c r="R2380" t="s">
        <v>8318</v>
      </c>
      <c r="S2380" s="17">
        <f t="shared" si="151"/>
        <v>42213.013078703705</v>
      </c>
      <c r="T2380" s="17">
        <f t="shared" si="152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12" t="s">
        <v>8317</v>
      </c>
      <c r="R2381" t="s">
        <v>8318</v>
      </c>
      <c r="S2381" s="17">
        <f t="shared" si="151"/>
        <v>42237.016388888893</v>
      </c>
      <c r="T2381" s="17">
        <f t="shared" si="152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s="12" t="s">
        <v>8317</v>
      </c>
      <c r="R2382" t="s">
        <v>8318</v>
      </c>
      <c r="S2382" s="17">
        <f t="shared" si="151"/>
        <v>42248.793310185181</v>
      </c>
      <c r="T2382" s="17">
        <f t="shared" si="152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s="12" t="s">
        <v>8317</v>
      </c>
      <c r="R2383" t="s">
        <v>8318</v>
      </c>
      <c r="S2383" s="17">
        <f t="shared" si="151"/>
        <v>42074.935740740737</v>
      </c>
      <c r="T2383" s="17">
        <f t="shared" si="152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s="12" t="s">
        <v>8317</v>
      </c>
      <c r="R2384" t="s">
        <v>8318</v>
      </c>
      <c r="S2384" s="17">
        <f t="shared" si="151"/>
        <v>42195.187534722223</v>
      </c>
      <c r="T2384" s="17">
        <f t="shared" si="152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s="12" t="s">
        <v>8317</v>
      </c>
      <c r="R2385" t="s">
        <v>8318</v>
      </c>
      <c r="S2385" s="17">
        <f t="shared" si="151"/>
        <v>42027.056793981479</v>
      </c>
      <c r="T2385" s="17">
        <f t="shared" si="152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s="12" t="s">
        <v>8317</v>
      </c>
      <c r="R2386" t="s">
        <v>8318</v>
      </c>
      <c r="S2386" s="17">
        <f t="shared" si="151"/>
        <v>41927.067627314813</v>
      </c>
      <c r="T2386" s="17">
        <f t="shared" si="152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s="12" t="s">
        <v>8317</v>
      </c>
      <c r="R2387" t="s">
        <v>8318</v>
      </c>
      <c r="S2387" s="17">
        <f t="shared" si="151"/>
        <v>42191.70175925926</v>
      </c>
      <c r="T2387" s="17">
        <f t="shared" si="152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12" t="s">
        <v>8317</v>
      </c>
      <c r="R2388" t="s">
        <v>8318</v>
      </c>
      <c r="S2388" s="17">
        <f t="shared" si="151"/>
        <v>41954.838240740741</v>
      </c>
      <c r="T2388" s="17">
        <f t="shared" si="152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s="12" t="s">
        <v>8317</v>
      </c>
      <c r="R2389" t="s">
        <v>8318</v>
      </c>
      <c r="S2389" s="17">
        <f t="shared" si="151"/>
        <v>42528.626620370371</v>
      </c>
      <c r="T2389" s="17">
        <f t="shared" si="152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s="12" t="s">
        <v>8317</v>
      </c>
      <c r="R2390" t="s">
        <v>8318</v>
      </c>
      <c r="S2390" s="17">
        <f t="shared" si="151"/>
        <v>41989.853692129633</v>
      </c>
      <c r="T2390" s="17">
        <f t="shared" si="152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s="12" t="s">
        <v>8317</v>
      </c>
      <c r="R2391" t="s">
        <v>8318</v>
      </c>
      <c r="S2391" s="17">
        <f t="shared" si="151"/>
        <v>42179.653379629628</v>
      </c>
      <c r="T2391" s="17">
        <f t="shared" si="152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s="12" t="s">
        <v>8317</v>
      </c>
      <c r="R2392" t="s">
        <v>8318</v>
      </c>
      <c r="S2392" s="17">
        <f t="shared" si="151"/>
        <v>41968.262314814812</v>
      </c>
      <c r="T2392" s="17">
        <f t="shared" si="152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s="12" t="s">
        <v>8317</v>
      </c>
      <c r="R2393" t="s">
        <v>8318</v>
      </c>
      <c r="S2393" s="17">
        <f t="shared" si="151"/>
        <v>42064.794490740736</v>
      </c>
      <c r="T2393" s="17">
        <f t="shared" si="152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s="12" t="s">
        <v>8317</v>
      </c>
      <c r="R2394" t="s">
        <v>8318</v>
      </c>
      <c r="S2394" s="17">
        <f t="shared" si="151"/>
        <v>42276.120636574073</v>
      </c>
      <c r="T2394" s="17">
        <f t="shared" si="152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s="12" t="s">
        <v>8317</v>
      </c>
      <c r="R2395" t="s">
        <v>8318</v>
      </c>
      <c r="S2395" s="17">
        <f t="shared" si="151"/>
        <v>42194.648344907408</v>
      </c>
      <c r="T2395" s="17">
        <f t="shared" si="152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s="12" t="s">
        <v>8317</v>
      </c>
      <c r="R2396" t="s">
        <v>8318</v>
      </c>
      <c r="S2396" s="17">
        <f t="shared" si="151"/>
        <v>42031.362187499995</v>
      </c>
      <c r="T2396" s="17">
        <f t="shared" si="152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12" t="s">
        <v>8317</v>
      </c>
      <c r="R2397" t="s">
        <v>8318</v>
      </c>
      <c r="S2397" s="17">
        <f t="shared" si="151"/>
        <v>42717.121377314819</v>
      </c>
      <c r="T2397" s="17">
        <f t="shared" si="152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s="12" t="s">
        <v>8317</v>
      </c>
      <c r="R2398" t="s">
        <v>8318</v>
      </c>
      <c r="S2398" s="17">
        <f t="shared" si="151"/>
        <v>42262.849050925928</v>
      </c>
      <c r="T2398" s="17">
        <f t="shared" si="152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12" t="s">
        <v>8317</v>
      </c>
      <c r="R2399" t="s">
        <v>8318</v>
      </c>
      <c r="S2399" s="17">
        <f t="shared" si="151"/>
        <v>41976.88490740741</v>
      </c>
      <c r="T2399" s="17">
        <f t="shared" si="152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12" t="s">
        <v>8317</v>
      </c>
      <c r="R2400" t="s">
        <v>8318</v>
      </c>
      <c r="S2400" s="17">
        <f t="shared" si="151"/>
        <v>42157.916481481487</v>
      </c>
      <c r="T2400" s="17">
        <f t="shared" si="152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s="12" t="s">
        <v>8317</v>
      </c>
      <c r="R2401" t="s">
        <v>8318</v>
      </c>
      <c r="S2401" s="17">
        <f t="shared" si="151"/>
        <v>41956.853078703702</v>
      </c>
      <c r="T2401" s="17">
        <f t="shared" si="152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s="12" t="s">
        <v>8317</v>
      </c>
      <c r="R2402" t="s">
        <v>8318</v>
      </c>
      <c r="S2402" s="17">
        <f t="shared" si="151"/>
        <v>42444.268101851849</v>
      </c>
      <c r="T2402" s="17">
        <f t="shared" si="152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s="12" t="s">
        <v>8334</v>
      </c>
      <c r="R2403" t="s">
        <v>8335</v>
      </c>
      <c r="S2403" s="17">
        <f t="shared" si="151"/>
        <v>42374.822870370372</v>
      </c>
      <c r="T2403" s="17">
        <f t="shared" si="152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s="12" t="s">
        <v>8334</v>
      </c>
      <c r="R2404" t="s">
        <v>8335</v>
      </c>
      <c r="S2404" s="17">
        <f t="shared" si="151"/>
        <v>42107.679756944446</v>
      </c>
      <c r="T2404" s="17">
        <f t="shared" si="152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s="12" t="s">
        <v>8334</v>
      </c>
      <c r="R2405" t="s">
        <v>8335</v>
      </c>
      <c r="S2405" s="17">
        <f t="shared" si="151"/>
        <v>42399.882615740738</v>
      </c>
      <c r="T2405" s="17">
        <f t="shared" si="152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s="12" t="s">
        <v>8334</v>
      </c>
      <c r="R2406" t="s">
        <v>8335</v>
      </c>
      <c r="S2406" s="17">
        <f t="shared" si="151"/>
        <v>42342.03943287037</v>
      </c>
      <c r="T2406" s="17">
        <f t="shared" si="152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s="12" t="s">
        <v>8334</v>
      </c>
      <c r="R2407" t="s">
        <v>8335</v>
      </c>
      <c r="S2407" s="17">
        <f t="shared" si="151"/>
        <v>42595.585358796292</v>
      </c>
      <c r="T2407" s="17">
        <f t="shared" si="152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s="12" t="s">
        <v>8334</v>
      </c>
      <c r="R2408" t="s">
        <v>8335</v>
      </c>
      <c r="S2408" s="17">
        <f t="shared" si="151"/>
        <v>41983.110995370371</v>
      </c>
      <c r="T2408" s="17">
        <f t="shared" si="152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s="12" t="s">
        <v>8334</v>
      </c>
      <c r="R2409" t="s">
        <v>8335</v>
      </c>
      <c r="S2409" s="17">
        <f t="shared" si="151"/>
        <v>42082.575555555552</v>
      </c>
      <c r="T2409" s="17">
        <f t="shared" si="152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s="12" t="s">
        <v>8334</v>
      </c>
      <c r="R2410" t="s">
        <v>8335</v>
      </c>
      <c r="S2410" s="17">
        <f t="shared" si="151"/>
        <v>41919.140706018516</v>
      </c>
      <c r="T2410" s="17">
        <f t="shared" si="152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s="12" t="s">
        <v>8334</v>
      </c>
      <c r="R2411" t="s">
        <v>8335</v>
      </c>
      <c r="S2411" s="17">
        <f t="shared" si="151"/>
        <v>42204.875868055555</v>
      </c>
      <c r="T2411" s="17">
        <f t="shared" si="152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s="12" t="s">
        <v>8334</v>
      </c>
      <c r="R2412" t="s">
        <v>8335</v>
      </c>
      <c r="S2412" s="17">
        <f t="shared" si="151"/>
        <v>42224.408275462964</v>
      </c>
      <c r="T2412" s="17">
        <f t="shared" si="152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s="12" t="s">
        <v>8334</v>
      </c>
      <c r="R2413" t="s">
        <v>8335</v>
      </c>
      <c r="S2413" s="17">
        <f t="shared" si="151"/>
        <v>42211.732430555552</v>
      </c>
      <c r="T2413" s="17">
        <f t="shared" si="152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s="12" t="s">
        <v>8334</v>
      </c>
      <c r="R2414" t="s">
        <v>8335</v>
      </c>
      <c r="S2414" s="17">
        <f t="shared" si="151"/>
        <v>42655.736956018518</v>
      </c>
      <c r="T2414" s="17">
        <f t="shared" si="152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s="12" t="s">
        <v>8334</v>
      </c>
      <c r="R2415" t="s">
        <v>8335</v>
      </c>
      <c r="S2415" s="17">
        <f t="shared" si="151"/>
        <v>41760.10974537037</v>
      </c>
      <c r="T2415" s="17">
        <f t="shared" si="152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s="12" t="s">
        <v>8334</v>
      </c>
      <c r="R2416" t="s">
        <v>8335</v>
      </c>
      <c r="S2416" s="17">
        <f t="shared" si="151"/>
        <v>42198.695138888885</v>
      </c>
      <c r="T2416" s="17">
        <f t="shared" si="152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s="12" t="s">
        <v>8334</v>
      </c>
      <c r="R2417" t="s">
        <v>8335</v>
      </c>
      <c r="S2417" s="17">
        <f t="shared" si="151"/>
        <v>42536.862800925926</v>
      </c>
      <c r="T2417" s="17">
        <f t="shared" si="152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s="12" t="s">
        <v>8334</v>
      </c>
      <c r="R2418" t="s">
        <v>8335</v>
      </c>
      <c r="S2418" s="17">
        <f t="shared" si="151"/>
        <v>42019.737766203703</v>
      </c>
      <c r="T2418" s="17">
        <f t="shared" si="152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s="12" t="s">
        <v>8334</v>
      </c>
      <c r="R2419" t="s">
        <v>8335</v>
      </c>
      <c r="S2419" s="17">
        <f t="shared" si="151"/>
        <v>41831.884108796294</v>
      </c>
      <c r="T2419" s="17">
        <f t="shared" si="152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s="12" t="s">
        <v>8334</v>
      </c>
      <c r="R2420" t="s">
        <v>8335</v>
      </c>
      <c r="S2420" s="17">
        <f t="shared" si="151"/>
        <v>42027.856990740736</v>
      </c>
      <c r="T2420" s="17">
        <f t="shared" si="152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s="12" t="s">
        <v>8334</v>
      </c>
      <c r="R2421" t="s">
        <v>8335</v>
      </c>
      <c r="S2421" s="17">
        <f t="shared" si="151"/>
        <v>41993.738298611104</v>
      </c>
      <c r="T2421" s="17">
        <f t="shared" si="152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s="12" t="s">
        <v>8334</v>
      </c>
      <c r="R2422" t="s">
        <v>8335</v>
      </c>
      <c r="S2422" s="17">
        <f t="shared" si="151"/>
        <v>41893.028877314813</v>
      </c>
      <c r="T2422" s="17">
        <f t="shared" si="152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s="12" t="s">
        <v>8334</v>
      </c>
      <c r="R2423" t="s">
        <v>8335</v>
      </c>
      <c r="S2423" s="17">
        <f t="shared" si="151"/>
        <v>42026.687453703707</v>
      </c>
      <c r="T2423" s="17">
        <f t="shared" si="152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s="12" t="s">
        <v>8334</v>
      </c>
      <c r="R2424" t="s">
        <v>8335</v>
      </c>
      <c r="S2424" s="17">
        <f t="shared" si="151"/>
        <v>42044.724953703699</v>
      </c>
      <c r="T2424" s="17">
        <f t="shared" si="152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s="12" t="s">
        <v>8334</v>
      </c>
      <c r="R2425" t="s">
        <v>8335</v>
      </c>
      <c r="S2425" s="17">
        <f t="shared" si="151"/>
        <v>41974.704745370371</v>
      </c>
      <c r="T2425" s="17">
        <f t="shared" si="152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s="12" t="s">
        <v>8334</v>
      </c>
      <c r="R2426" t="s">
        <v>8335</v>
      </c>
      <c r="S2426" s="17">
        <f t="shared" si="151"/>
        <v>41909.892453703702</v>
      </c>
      <c r="T2426" s="17">
        <f t="shared" si="152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s="12" t="s">
        <v>8334</v>
      </c>
      <c r="R2427" t="s">
        <v>8335</v>
      </c>
      <c r="S2427" s="17">
        <f t="shared" si="151"/>
        <v>42502.913761574076</v>
      </c>
      <c r="T2427" s="17">
        <f t="shared" si="152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s="12" t="s">
        <v>8334</v>
      </c>
      <c r="R2428" t="s">
        <v>8335</v>
      </c>
      <c r="S2428" s="17">
        <f t="shared" si="151"/>
        <v>42164.170046296291</v>
      </c>
      <c r="T2428" s="17">
        <f t="shared" si="152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s="12" t="s">
        <v>8334</v>
      </c>
      <c r="R2429" t="s">
        <v>8335</v>
      </c>
      <c r="S2429" s="17">
        <f t="shared" si="151"/>
        <v>42412.318668981476</v>
      </c>
      <c r="T2429" s="17">
        <f t="shared" si="152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s="12" t="s">
        <v>8334</v>
      </c>
      <c r="R2430" t="s">
        <v>8335</v>
      </c>
      <c r="S2430" s="17">
        <f t="shared" si="151"/>
        <v>42045.784155092595</v>
      </c>
      <c r="T2430" s="17">
        <f t="shared" si="152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s="12" t="s">
        <v>8334</v>
      </c>
      <c r="R2431" t="s">
        <v>8335</v>
      </c>
      <c r="S2431" s="17">
        <f t="shared" si="151"/>
        <v>42734.879236111112</v>
      </c>
      <c r="T2431" s="17">
        <f t="shared" si="152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s="12" t="s">
        <v>8334</v>
      </c>
      <c r="R2432" t="s">
        <v>8335</v>
      </c>
      <c r="S2432" s="17">
        <f t="shared" si="151"/>
        <v>42382.130833333329</v>
      </c>
      <c r="T2432" s="17">
        <f t="shared" si="152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s="12" t="s">
        <v>8334</v>
      </c>
      <c r="R2433" t="s">
        <v>8335</v>
      </c>
      <c r="S2433" s="17">
        <f t="shared" si="151"/>
        <v>42489.099687499998</v>
      </c>
      <c r="T2433" s="17">
        <f t="shared" si="152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0"/>
        <v>1</v>
      </c>
      <c r="Q2434" s="12" t="s">
        <v>8334</v>
      </c>
      <c r="R2434" t="s">
        <v>8335</v>
      </c>
      <c r="S2434" s="17">
        <f t="shared" si="151"/>
        <v>42041.218715277777</v>
      </c>
      <c r="T2434" s="17">
        <f t="shared" si="152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ref="P2435:P2498" si="154">IFERROR(ROUND(E2435/L2435,2),0)</f>
        <v>0</v>
      </c>
      <c r="Q2435" s="12" t="s">
        <v>8334</v>
      </c>
      <c r="R2435" t="s">
        <v>8335</v>
      </c>
      <c r="S2435" s="17">
        <f t="shared" ref="S2435:S2498" si="155">(((J2435/60)/60)/24)+DATE(1970,1,1)</f>
        <v>42397.89980324074</v>
      </c>
      <c r="T2435" s="17">
        <f t="shared" ref="T2435:T2498" si="156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s="12" t="s">
        <v>8334</v>
      </c>
      <c r="R2436" t="s">
        <v>8335</v>
      </c>
      <c r="S2436" s="17">
        <f t="shared" si="155"/>
        <v>42180.18604166666</v>
      </c>
      <c r="T2436" s="17">
        <f t="shared" si="156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s="12" t="s">
        <v>8334</v>
      </c>
      <c r="R2437" t="s">
        <v>8335</v>
      </c>
      <c r="S2437" s="17">
        <f t="shared" si="155"/>
        <v>42252.277615740735</v>
      </c>
      <c r="T2437" s="17">
        <f t="shared" si="156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s="12" t="s">
        <v>8334</v>
      </c>
      <c r="R2438" t="s">
        <v>8335</v>
      </c>
      <c r="S2438" s="17">
        <f t="shared" si="155"/>
        <v>42338.615393518514</v>
      </c>
      <c r="T2438" s="17">
        <f t="shared" si="156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s="12" t="s">
        <v>8334</v>
      </c>
      <c r="R2439" t="s">
        <v>8335</v>
      </c>
      <c r="S2439" s="17">
        <f t="shared" si="155"/>
        <v>42031.965138888889</v>
      </c>
      <c r="T2439" s="17">
        <f t="shared" si="156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s="12" t="s">
        <v>8334</v>
      </c>
      <c r="R2440" t="s">
        <v>8335</v>
      </c>
      <c r="S2440" s="17">
        <f t="shared" si="155"/>
        <v>42285.91506944444</v>
      </c>
      <c r="T2440" s="17">
        <f t="shared" si="156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s="12" t="s">
        <v>8334</v>
      </c>
      <c r="R2441" t="s">
        <v>8335</v>
      </c>
      <c r="S2441" s="17">
        <f t="shared" si="155"/>
        <v>42265.818622685183</v>
      </c>
      <c r="T2441" s="17">
        <f t="shared" si="156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s="12" t="s">
        <v>8334</v>
      </c>
      <c r="R2442" t="s">
        <v>8335</v>
      </c>
      <c r="S2442" s="17">
        <f t="shared" si="155"/>
        <v>42383.899456018517</v>
      </c>
      <c r="T2442" s="17">
        <f t="shared" si="156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s="12" t="s">
        <v>8334</v>
      </c>
      <c r="R2443" t="s">
        <v>8350</v>
      </c>
      <c r="S2443" s="17">
        <f t="shared" si="155"/>
        <v>42187.125625000001</v>
      </c>
      <c r="T2443" s="17">
        <f t="shared" si="156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s="12" t="s">
        <v>8334</v>
      </c>
      <c r="R2444" t="s">
        <v>8350</v>
      </c>
      <c r="S2444" s="17">
        <f t="shared" si="155"/>
        <v>42052.666990740734</v>
      </c>
      <c r="T2444" s="17">
        <f t="shared" si="156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s="12" t="s">
        <v>8334</v>
      </c>
      <c r="R2445" t="s">
        <v>8350</v>
      </c>
      <c r="S2445" s="17">
        <f t="shared" si="155"/>
        <v>41836.625254629631</v>
      </c>
      <c r="T2445" s="17">
        <f t="shared" si="156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s="12" t="s">
        <v>8334</v>
      </c>
      <c r="R2446" t="s">
        <v>8350</v>
      </c>
      <c r="S2446" s="17">
        <f t="shared" si="155"/>
        <v>42485.754525462966</v>
      </c>
      <c r="T2446" s="17">
        <f t="shared" si="156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s="12" t="s">
        <v>8334</v>
      </c>
      <c r="R2447" t="s">
        <v>8350</v>
      </c>
      <c r="S2447" s="17">
        <f t="shared" si="155"/>
        <v>42243.190057870372</v>
      </c>
      <c r="T2447" s="17">
        <f t="shared" si="156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s="12" t="s">
        <v>8334</v>
      </c>
      <c r="R2448" t="s">
        <v>8350</v>
      </c>
      <c r="S2448" s="17">
        <f t="shared" si="155"/>
        <v>42670.602673611109</v>
      </c>
      <c r="T2448" s="17">
        <f t="shared" si="156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s="12" t="s">
        <v>8334</v>
      </c>
      <c r="R2449" t="s">
        <v>8350</v>
      </c>
      <c r="S2449" s="17">
        <f t="shared" si="155"/>
        <v>42654.469826388886</v>
      </c>
      <c r="T2449" s="17">
        <f t="shared" si="156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s="12" t="s">
        <v>8334</v>
      </c>
      <c r="R2450" t="s">
        <v>8350</v>
      </c>
      <c r="S2450" s="17">
        <f t="shared" si="155"/>
        <v>42607.316122685181</v>
      </c>
      <c r="T2450" s="17">
        <f t="shared" si="156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s="12" t="s">
        <v>8334</v>
      </c>
      <c r="R2451" t="s">
        <v>8350</v>
      </c>
      <c r="S2451" s="17">
        <f t="shared" si="155"/>
        <v>41943.142534722225</v>
      </c>
      <c r="T2451" s="17">
        <f t="shared" si="156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s="12" t="s">
        <v>8334</v>
      </c>
      <c r="R2452" t="s">
        <v>8350</v>
      </c>
      <c r="S2452" s="17">
        <f t="shared" si="155"/>
        <v>41902.07240740741</v>
      </c>
      <c r="T2452" s="17">
        <f t="shared" si="156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s="12" t="s">
        <v>8334</v>
      </c>
      <c r="R2453" t="s">
        <v>8350</v>
      </c>
      <c r="S2453" s="17">
        <f t="shared" si="155"/>
        <v>42779.908449074079</v>
      </c>
      <c r="T2453" s="17">
        <f t="shared" si="156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s="12" t="s">
        <v>8334</v>
      </c>
      <c r="R2454" t="s">
        <v>8350</v>
      </c>
      <c r="S2454" s="17">
        <f t="shared" si="155"/>
        <v>42338.84375</v>
      </c>
      <c r="T2454" s="17">
        <f t="shared" si="156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s="12" t="s">
        <v>8334</v>
      </c>
      <c r="R2455" t="s">
        <v>8350</v>
      </c>
      <c r="S2455" s="17">
        <f t="shared" si="155"/>
        <v>42738.692233796297</v>
      </c>
      <c r="T2455" s="17">
        <f t="shared" si="156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s="12" t="s">
        <v>8334</v>
      </c>
      <c r="R2456" t="s">
        <v>8350</v>
      </c>
      <c r="S2456" s="17">
        <f t="shared" si="155"/>
        <v>42770.201481481476</v>
      </c>
      <c r="T2456" s="17">
        <f t="shared" si="156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s="12" t="s">
        <v>8334</v>
      </c>
      <c r="R2457" t="s">
        <v>8350</v>
      </c>
      <c r="S2457" s="17">
        <f t="shared" si="155"/>
        <v>42452.781828703708</v>
      </c>
      <c r="T2457" s="17">
        <f t="shared" si="156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s="12" t="s">
        <v>8334</v>
      </c>
      <c r="R2458" t="s">
        <v>8350</v>
      </c>
      <c r="S2458" s="17">
        <f t="shared" si="155"/>
        <v>42761.961099537039</v>
      </c>
      <c r="T2458" s="17">
        <f t="shared" si="156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s="12" t="s">
        <v>8334</v>
      </c>
      <c r="R2459" t="s">
        <v>8350</v>
      </c>
      <c r="S2459" s="17">
        <f t="shared" si="155"/>
        <v>42423.602500000001</v>
      </c>
      <c r="T2459" s="17">
        <f t="shared" si="156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s="12" t="s">
        <v>8334</v>
      </c>
      <c r="R2460" t="s">
        <v>8350</v>
      </c>
      <c r="S2460" s="17">
        <f t="shared" si="155"/>
        <v>42495.871736111112</v>
      </c>
      <c r="T2460" s="17">
        <f t="shared" si="156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s="12" t="s">
        <v>8334</v>
      </c>
      <c r="R2461" t="s">
        <v>8350</v>
      </c>
      <c r="S2461" s="17">
        <f t="shared" si="155"/>
        <v>42407.637557870374</v>
      </c>
      <c r="T2461" s="17">
        <f t="shared" si="156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s="12" t="s">
        <v>8334</v>
      </c>
      <c r="R2462" t="s">
        <v>8350</v>
      </c>
      <c r="S2462" s="17">
        <f t="shared" si="155"/>
        <v>42704.187118055561</v>
      </c>
      <c r="T2462" s="17">
        <f t="shared" si="156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s="12" t="s">
        <v>8323</v>
      </c>
      <c r="R2463" t="s">
        <v>8327</v>
      </c>
      <c r="S2463" s="17">
        <f t="shared" si="155"/>
        <v>40784.012696759259</v>
      </c>
      <c r="T2463" s="17">
        <f t="shared" si="156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s="12" t="s">
        <v>8323</v>
      </c>
      <c r="R2464" t="s">
        <v>8327</v>
      </c>
      <c r="S2464" s="17">
        <f t="shared" si="155"/>
        <v>41089.186296296299</v>
      </c>
      <c r="T2464" s="17">
        <f t="shared" si="156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s="12" t="s">
        <v>8323</v>
      </c>
      <c r="R2465" t="s">
        <v>8327</v>
      </c>
      <c r="S2465" s="17">
        <f t="shared" si="155"/>
        <v>41341.111400462964</v>
      </c>
      <c r="T2465" s="17">
        <f t="shared" si="156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s="12" t="s">
        <v>8323</v>
      </c>
      <c r="R2466" t="s">
        <v>8327</v>
      </c>
      <c r="S2466" s="17">
        <f t="shared" si="155"/>
        <v>42248.90042824074</v>
      </c>
      <c r="T2466" s="17">
        <f t="shared" si="156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s="12" t="s">
        <v>8323</v>
      </c>
      <c r="R2467" t="s">
        <v>8327</v>
      </c>
      <c r="S2467" s="17">
        <f t="shared" si="155"/>
        <v>41145.719305555554</v>
      </c>
      <c r="T2467" s="17">
        <f t="shared" si="156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s="12" t="s">
        <v>8323</v>
      </c>
      <c r="R2468" t="s">
        <v>8327</v>
      </c>
      <c r="S2468" s="17">
        <f t="shared" si="155"/>
        <v>41373.102465277778</v>
      </c>
      <c r="T2468" s="17">
        <f t="shared" si="156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s="12" t="s">
        <v>8323</v>
      </c>
      <c r="R2469" t="s">
        <v>8327</v>
      </c>
      <c r="S2469" s="17">
        <f t="shared" si="155"/>
        <v>41025.874201388891</v>
      </c>
      <c r="T2469" s="17">
        <f t="shared" si="156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s="12" t="s">
        <v>8323</v>
      </c>
      <c r="R2470" t="s">
        <v>8327</v>
      </c>
      <c r="S2470" s="17">
        <f t="shared" si="155"/>
        <v>41174.154178240737</v>
      </c>
      <c r="T2470" s="17">
        <f t="shared" si="156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s="12" t="s">
        <v>8323</v>
      </c>
      <c r="R2471" t="s">
        <v>8327</v>
      </c>
      <c r="S2471" s="17">
        <f t="shared" si="155"/>
        <v>40557.429733796293</v>
      </c>
      <c r="T2471" s="17">
        <f t="shared" si="156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s="12" t="s">
        <v>8323</v>
      </c>
      <c r="R2472" t="s">
        <v>8327</v>
      </c>
      <c r="S2472" s="17">
        <f t="shared" si="155"/>
        <v>41023.07471064815</v>
      </c>
      <c r="T2472" s="17">
        <f t="shared" si="156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s="12" t="s">
        <v>8323</v>
      </c>
      <c r="R2473" t="s">
        <v>8327</v>
      </c>
      <c r="S2473" s="17">
        <f t="shared" si="155"/>
        <v>40893.992962962962</v>
      </c>
      <c r="T2473" s="17">
        <f t="shared" si="156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s="12" t="s">
        <v>8323</v>
      </c>
      <c r="R2474" t="s">
        <v>8327</v>
      </c>
      <c r="S2474" s="17">
        <f t="shared" si="155"/>
        <v>40354.11550925926</v>
      </c>
      <c r="T2474" s="17">
        <f t="shared" si="156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s="12" t="s">
        <v>8323</v>
      </c>
      <c r="R2475" t="s">
        <v>8327</v>
      </c>
      <c r="S2475" s="17">
        <f t="shared" si="155"/>
        <v>41193.748483796298</v>
      </c>
      <c r="T2475" s="17">
        <f t="shared" si="156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s="12" t="s">
        <v>8323</v>
      </c>
      <c r="R2476" t="s">
        <v>8327</v>
      </c>
      <c r="S2476" s="17">
        <f t="shared" si="155"/>
        <v>40417.011296296296</v>
      </c>
      <c r="T2476" s="17">
        <f t="shared" si="156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s="12" t="s">
        <v>8323</v>
      </c>
      <c r="R2477" t="s">
        <v>8327</v>
      </c>
      <c r="S2477" s="17">
        <f t="shared" si="155"/>
        <v>40310.287673611114</v>
      </c>
      <c r="T2477" s="17">
        <f t="shared" si="156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s="12" t="s">
        <v>8323</v>
      </c>
      <c r="R2478" t="s">
        <v>8327</v>
      </c>
      <c r="S2478" s="17">
        <f t="shared" si="155"/>
        <v>41913.328356481477</v>
      </c>
      <c r="T2478" s="17">
        <f t="shared" si="156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s="12" t="s">
        <v>8323</v>
      </c>
      <c r="R2479" t="s">
        <v>8327</v>
      </c>
      <c r="S2479" s="17">
        <f t="shared" si="155"/>
        <v>41088.691493055558</v>
      </c>
      <c r="T2479" s="17">
        <f t="shared" si="156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s="12" t="s">
        <v>8323</v>
      </c>
      <c r="R2480" t="s">
        <v>8327</v>
      </c>
      <c r="S2480" s="17">
        <f t="shared" si="155"/>
        <v>41257.950381944444</v>
      </c>
      <c r="T2480" s="17">
        <f t="shared" si="156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s="12" t="s">
        <v>8323</v>
      </c>
      <c r="R2481" t="s">
        <v>8327</v>
      </c>
      <c r="S2481" s="17">
        <f t="shared" si="155"/>
        <v>41107.726782407408</v>
      </c>
      <c r="T2481" s="17">
        <f t="shared" si="156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s="12" t="s">
        <v>8323</v>
      </c>
      <c r="R2482" t="s">
        <v>8327</v>
      </c>
      <c r="S2482" s="17">
        <f t="shared" si="155"/>
        <v>42227.936157407406</v>
      </c>
      <c r="T2482" s="17">
        <f t="shared" si="156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s="12" t="s">
        <v>8323</v>
      </c>
      <c r="R2483" t="s">
        <v>8327</v>
      </c>
      <c r="S2483" s="17">
        <f t="shared" si="155"/>
        <v>40999.645925925928</v>
      </c>
      <c r="T2483" s="17">
        <f t="shared" si="156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s="12" t="s">
        <v>8323</v>
      </c>
      <c r="R2484" t="s">
        <v>8327</v>
      </c>
      <c r="S2484" s="17">
        <f t="shared" si="155"/>
        <v>40711.782210648147</v>
      </c>
      <c r="T2484" s="17">
        <f t="shared" si="156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s="12" t="s">
        <v>8323</v>
      </c>
      <c r="R2485" t="s">
        <v>8327</v>
      </c>
      <c r="S2485" s="17">
        <f t="shared" si="155"/>
        <v>40970.750034722223</v>
      </c>
      <c r="T2485" s="17">
        <f t="shared" si="156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s="12" t="s">
        <v>8323</v>
      </c>
      <c r="R2486" t="s">
        <v>8327</v>
      </c>
      <c r="S2486" s="17">
        <f t="shared" si="155"/>
        <v>40771.916701388887</v>
      </c>
      <c r="T2486" s="17">
        <f t="shared" si="156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s="12" t="s">
        <v>8323</v>
      </c>
      <c r="R2487" t="s">
        <v>8327</v>
      </c>
      <c r="S2487" s="17">
        <f t="shared" si="155"/>
        <v>40793.998599537037</v>
      </c>
      <c r="T2487" s="17">
        <f t="shared" si="156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s="12" t="s">
        <v>8323</v>
      </c>
      <c r="R2488" t="s">
        <v>8327</v>
      </c>
      <c r="S2488" s="17">
        <f t="shared" si="155"/>
        <v>40991.708055555559</v>
      </c>
      <c r="T2488" s="17">
        <f t="shared" si="156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s="12" t="s">
        <v>8323</v>
      </c>
      <c r="R2489" t="s">
        <v>8327</v>
      </c>
      <c r="S2489" s="17">
        <f t="shared" si="155"/>
        <v>41026.083298611113</v>
      </c>
      <c r="T2489" s="17">
        <f t="shared" si="156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s="12" t="s">
        <v>8323</v>
      </c>
      <c r="R2490" t="s">
        <v>8327</v>
      </c>
      <c r="S2490" s="17">
        <f t="shared" si="155"/>
        <v>40833.633194444446</v>
      </c>
      <c r="T2490" s="17">
        <f t="shared" si="156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s="12" t="s">
        <v>8323</v>
      </c>
      <c r="R2491" t="s">
        <v>8327</v>
      </c>
      <c r="S2491" s="17">
        <f t="shared" si="155"/>
        <v>41373.690266203703</v>
      </c>
      <c r="T2491" s="17">
        <f t="shared" si="156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s="12" t="s">
        <v>8323</v>
      </c>
      <c r="R2492" t="s">
        <v>8327</v>
      </c>
      <c r="S2492" s="17">
        <f t="shared" si="155"/>
        <v>41023.227731481478</v>
      </c>
      <c r="T2492" s="17">
        <f t="shared" si="156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s="12" t="s">
        <v>8323</v>
      </c>
      <c r="R2493" t="s">
        <v>8327</v>
      </c>
      <c r="S2493" s="17">
        <f t="shared" si="155"/>
        <v>40542.839282407411</v>
      </c>
      <c r="T2493" s="17">
        <f t="shared" si="156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s="12" t="s">
        <v>8323</v>
      </c>
      <c r="R2494" t="s">
        <v>8327</v>
      </c>
      <c r="S2494" s="17">
        <f t="shared" si="155"/>
        <v>41024.985972222225</v>
      </c>
      <c r="T2494" s="17">
        <f t="shared" si="156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s="12" t="s">
        <v>8323</v>
      </c>
      <c r="R2495" t="s">
        <v>8327</v>
      </c>
      <c r="S2495" s="17">
        <f t="shared" si="155"/>
        <v>41348.168287037035</v>
      </c>
      <c r="T2495" s="17">
        <f t="shared" si="156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s="12" t="s">
        <v>8323</v>
      </c>
      <c r="R2496" t="s">
        <v>8327</v>
      </c>
      <c r="S2496" s="17">
        <f t="shared" si="155"/>
        <v>41022.645185185182</v>
      </c>
      <c r="T2496" s="17">
        <f t="shared" si="156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s="12" t="s">
        <v>8323</v>
      </c>
      <c r="R2497" t="s">
        <v>8327</v>
      </c>
      <c r="S2497" s="17">
        <f t="shared" si="155"/>
        <v>41036.946469907409</v>
      </c>
      <c r="T2497" s="17">
        <f t="shared" si="156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4"/>
        <v>600</v>
      </c>
      <c r="Q2498" s="12" t="s">
        <v>8323</v>
      </c>
      <c r="R2498" t="s">
        <v>8327</v>
      </c>
      <c r="S2498" s="17">
        <f t="shared" si="155"/>
        <v>41327.996435185189</v>
      </c>
      <c r="T2498" s="17">
        <f t="shared" si="156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ref="P2499:P2562" si="158">IFERROR(ROUND(E2499/L2499,2),0)</f>
        <v>80.55</v>
      </c>
      <c r="Q2499" s="12" t="s">
        <v>8323</v>
      </c>
      <c r="R2499" t="s">
        <v>8327</v>
      </c>
      <c r="S2499" s="17">
        <f t="shared" ref="S2499:S2562" si="159">(((J2499/60)/60)/24)+DATE(1970,1,1)</f>
        <v>40730.878912037035</v>
      </c>
      <c r="T2499" s="17">
        <f t="shared" ref="T2499:T2562" si="160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s="12" t="s">
        <v>8323</v>
      </c>
      <c r="R2500" t="s">
        <v>8327</v>
      </c>
      <c r="S2500" s="17">
        <f t="shared" si="159"/>
        <v>42017.967442129629</v>
      </c>
      <c r="T2500" s="17">
        <f t="shared" si="160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s="12" t="s">
        <v>8323</v>
      </c>
      <c r="R2501" t="s">
        <v>8327</v>
      </c>
      <c r="S2501" s="17">
        <f t="shared" si="159"/>
        <v>41226.648576388885</v>
      </c>
      <c r="T2501" s="17">
        <f t="shared" si="160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s="12" t="s">
        <v>8323</v>
      </c>
      <c r="R2502" t="s">
        <v>8327</v>
      </c>
      <c r="S2502" s="17">
        <f t="shared" si="159"/>
        <v>41053.772858796299</v>
      </c>
      <c r="T2502" s="17">
        <f t="shared" si="160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s="12" t="s">
        <v>8334</v>
      </c>
      <c r="R2503" t="s">
        <v>8351</v>
      </c>
      <c r="S2503" s="17">
        <f t="shared" si="159"/>
        <v>42244.776666666665</v>
      </c>
      <c r="T2503" s="17">
        <f t="shared" si="160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s="12" t="s">
        <v>8334</v>
      </c>
      <c r="R2504" t="s">
        <v>8351</v>
      </c>
      <c r="S2504" s="17">
        <f t="shared" si="159"/>
        <v>41858.825439814813</v>
      </c>
      <c r="T2504" s="17">
        <f t="shared" si="160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s="12" t="s">
        <v>8334</v>
      </c>
      <c r="R2505" t="s">
        <v>8351</v>
      </c>
      <c r="S2505" s="17">
        <f t="shared" si="159"/>
        <v>42498.899398148147</v>
      </c>
      <c r="T2505" s="17">
        <f t="shared" si="160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12" t="s">
        <v>8334</v>
      </c>
      <c r="R2506" t="s">
        <v>8351</v>
      </c>
      <c r="S2506" s="17">
        <f t="shared" si="159"/>
        <v>41928.015439814815</v>
      </c>
      <c r="T2506" s="17">
        <f t="shared" si="160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12" t="s">
        <v>8334</v>
      </c>
      <c r="R2507" t="s">
        <v>8351</v>
      </c>
      <c r="S2507" s="17">
        <f t="shared" si="159"/>
        <v>42047.05574074074</v>
      </c>
      <c r="T2507" s="17">
        <f t="shared" si="160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s="12" t="s">
        <v>8334</v>
      </c>
      <c r="R2508" t="s">
        <v>8351</v>
      </c>
      <c r="S2508" s="17">
        <f t="shared" si="159"/>
        <v>42258.297094907408</v>
      </c>
      <c r="T2508" s="17">
        <f t="shared" si="160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12" t="s">
        <v>8334</v>
      </c>
      <c r="R2509" t="s">
        <v>8351</v>
      </c>
      <c r="S2509" s="17">
        <f t="shared" si="159"/>
        <v>42105.072962962964</v>
      </c>
      <c r="T2509" s="17">
        <f t="shared" si="160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s="12" t="s">
        <v>8334</v>
      </c>
      <c r="R2510" t="s">
        <v>8351</v>
      </c>
      <c r="S2510" s="17">
        <f t="shared" si="159"/>
        <v>41835.951782407406</v>
      </c>
      <c r="T2510" s="17">
        <f t="shared" si="160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s="12" t="s">
        <v>8334</v>
      </c>
      <c r="R2511" t="s">
        <v>8351</v>
      </c>
      <c r="S2511" s="17">
        <f t="shared" si="159"/>
        <v>42058.809594907405</v>
      </c>
      <c r="T2511" s="17">
        <f t="shared" si="160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s="12" t="s">
        <v>8334</v>
      </c>
      <c r="R2512" t="s">
        <v>8351</v>
      </c>
      <c r="S2512" s="17">
        <f t="shared" si="159"/>
        <v>42078.997361111105</v>
      </c>
      <c r="T2512" s="17">
        <f t="shared" si="160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12" t="s">
        <v>8334</v>
      </c>
      <c r="R2513" t="s">
        <v>8351</v>
      </c>
      <c r="S2513" s="17">
        <f t="shared" si="159"/>
        <v>42371.446909722217</v>
      </c>
      <c r="T2513" s="17">
        <f t="shared" si="160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12" t="s">
        <v>8334</v>
      </c>
      <c r="R2514" t="s">
        <v>8351</v>
      </c>
      <c r="S2514" s="17">
        <f t="shared" si="159"/>
        <v>41971.876863425925</v>
      </c>
      <c r="T2514" s="17">
        <f t="shared" si="160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12" t="s">
        <v>8334</v>
      </c>
      <c r="R2515" t="s">
        <v>8351</v>
      </c>
      <c r="S2515" s="17">
        <f t="shared" si="159"/>
        <v>42732.00681712963</v>
      </c>
      <c r="T2515" s="17">
        <f t="shared" si="160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s="12" t="s">
        <v>8334</v>
      </c>
      <c r="R2516" t="s">
        <v>8351</v>
      </c>
      <c r="S2516" s="17">
        <f t="shared" si="159"/>
        <v>41854.389780092592</v>
      </c>
      <c r="T2516" s="17">
        <f t="shared" si="160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s="12" t="s">
        <v>8334</v>
      </c>
      <c r="R2517" t="s">
        <v>8351</v>
      </c>
      <c r="S2517" s="17">
        <f t="shared" si="159"/>
        <v>42027.839733796296</v>
      </c>
      <c r="T2517" s="17">
        <f t="shared" si="160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12" t="s">
        <v>8334</v>
      </c>
      <c r="R2518" t="s">
        <v>8351</v>
      </c>
      <c r="S2518" s="17">
        <f t="shared" si="159"/>
        <v>41942.653379629628</v>
      </c>
      <c r="T2518" s="17">
        <f t="shared" si="160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s="12" t="s">
        <v>8334</v>
      </c>
      <c r="R2519" t="s">
        <v>8351</v>
      </c>
      <c r="S2519" s="17">
        <f t="shared" si="159"/>
        <v>42052.802430555559</v>
      </c>
      <c r="T2519" s="17">
        <f t="shared" si="160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s="12" t="s">
        <v>8334</v>
      </c>
      <c r="R2520" t="s">
        <v>8351</v>
      </c>
      <c r="S2520" s="17">
        <f t="shared" si="159"/>
        <v>41926.680879629632</v>
      </c>
      <c r="T2520" s="17">
        <f t="shared" si="160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s="12" t="s">
        <v>8334</v>
      </c>
      <c r="R2521" t="s">
        <v>8351</v>
      </c>
      <c r="S2521" s="17">
        <f t="shared" si="159"/>
        <v>41809.155138888891</v>
      </c>
      <c r="T2521" s="17">
        <f t="shared" si="160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s="12" t="s">
        <v>8334</v>
      </c>
      <c r="R2522" t="s">
        <v>8351</v>
      </c>
      <c r="S2522" s="17">
        <f t="shared" si="159"/>
        <v>42612.600520833337</v>
      </c>
      <c r="T2522" s="17">
        <f t="shared" si="160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s="12" t="s">
        <v>8323</v>
      </c>
      <c r="R2523" t="s">
        <v>8352</v>
      </c>
      <c r="S2523" s="17">
        <f t="shared" si="159"/>
        <v>42269.967835648145</v>
      </c>
      <c r="T2523" s="17">
        <f t="shared" si="160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s="12" t="s">
        <v>8323</v>
      </c>
      <c r="R2524" t="s">
        <v>8352</v>
      </c>
      <c r="S2524" s="17">
        <f t="shared" si="159"/>
        <v>42460.573611111111</v>
      </c>
      <c r="T2524" s="17">
        <f t="shared" si="160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s="12" t="s">
        <v>8323</v>
      </c>
      <c r="R2525" t="s">
        <v>8352</v>
      </c>
      <c r="S2525" s="17">
        <f t="shared" si="159"/>
        <v>41930.975601851853</v>
      </c>
      <c r="T2525" s="17">
        <f t="shared" si="160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s="12" t="s">
        <v>8323</v>
      </c>
      <c r="R2526" t="s">
        <v>8352</v>
      </c>
      <c r="S2526" s="17">
        <f t="shared" si="159"/>
        <v>41961.807372685187</v>
      </c>
      <c r="T2526" s="17">
        <f t="shared" si="160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s="12" t="s">
        <v>8323</v>
      </c>
      <c r="R2527" t="s">
        <v>8352</v>
      </c>
      <c r="S2527" s="17">
        <f t="shared" si="159"/>
        <v>41058.844571759262</v>
      </c>
      <c r="T2527" s="17">
        <f t="shared" si="160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s="12" t="s">
        <v>8323</v>
      </c>
      <c r="R2528" t="s">
        <v>8352</v>
      </c>
      <c r="S2528" s="17">
        <f t="shared" si="159"/>
        <v>41953.091134259259</v>
      </c>
      <c r="T2528" s="17">
        <f t="shared" si="160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s="12" t="s">
        <v>8323</v>
      </c>
      <c r="R2529" t="s">
        <v>8352</v>
      </c>
      <c r="S2529" s="17">
        <f t="shared" si="159"/>
        <v>41546.75105324074</v>
      </c>
      <c r="T2529" s="17">
        <f t="shared" si="160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s="12" t="s">
        <v>8323</v>
      </c>
      <c r="R2530" t="s">
        <v>8352</v>
      </c>
      <c r="S2530" s="17">
        <f t="shared" si="159"/>
        <v>42217.834525462968</v>
      </c>
      <c r="T2530" s="17">
        <f t="shared" si="160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s="12" t="s">
        <v>8323</v>
      </c>
      <c r="R2531" t="s">
        <v>8352</v>
      </c>
      <c r="S2531" s="17">
        <f t="shared" si="159"/>
        <v>40948.080729166664</v>
      </c>
      <c r="T2531" s="17">
        <f t="shared" si="160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s="12" t="s">
        <v>8323</v>
      </c>
      <c r="R2532" t="s">
        <v>8352</v>
      </c>
      <c r="S2532" s="17">
        <f t="shared" si="159"/>
        <v>42081.864641203705</v>
      </c>
      <c r="T2532" s="17">
        <f t="shared" si="160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s="12" t="s">
        <v>8323</v>
      </c>
      <c r="R2533" t="s">
        <v>8352</v>
      </c>
      <c r="S2533" s="17">
        <f t="shared" si="159"/>
        <v>42208.680023148147</v>
      </c>
      <c r="T2533" s="17">
        <f t="shared" si="160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s="12" t="s">
        <v>8323</v>
      </c>
      <c r="R2534" t="s">
        <v>8352</v>
      </c>
      <c r="S2534" s="17">
        <f t="shared" si="159"/>
        <v>41107.849143518521</v>
      </c>
      <c r="T2534" s="17">
        <f t="shared" si="160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s="12" t="s">
        <v>8323</v>
      </c>
      <c r="R2535" t="s">
        <v>8352</v>
      </c>
      <c r="S2535" s="17">
        <f t="shared" si="159"/>
        <v>41304.751284722224</v>
      </c>
      <c r="T2535" s="17">
        <f t="shared" si="160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s="12" t="s">
        <v>8323</v>
      </c>
      <c r="R2536" t="s">
        <v>8352</v>
      </c>
      <c r="S2536" s="17">
        <f t="shared" si="159"/>
        <v>40127.700370370374</v>
      </c>
      <c r="T2536" s="17">
        <f t="shared" si="160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s="12" t="s">
        <v>8323</v>
      </c>
      <c r="R2537" t="s">
        <v>8352</v>
      </c>
      <c r="S2537" s="17">
        <f t="shared" si="159"/>
        <v>41943.791030092594</v>
      </c>
      <c r="T2537" s="17">
        <f t="shared" si="160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s="12" t="s">
        <v>8323</v>
      </c>
      <c r="R2538" t="s">
        <v>8352</v>
      </c>
      <c r="S2538" s="17">
        <f t="shared" si="159"/>
        <v>41464.106087962966</v>
      </c>
      <c r="T2538" s="17">
        <f t="shared" si="160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s="12" t="s">
        <v>8323</v>
      </c>
      <c r="R2539" t="s">
        <v>8352</v>
      </c>
      <c r="S2539" s="17">
        <f t="shared" si="159"/>
        <v>40696.648784722223</v>
      </c>
      <c r="T2539" s="17">
        <f t="shared" si="160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s="12" t="s">
        <v>8323</v>
      </c>
      <c r="R2540" t="s">
        <v>8352</v>
      </c>
      <c r="S2540" s="17">
        <f t="shared" si="159"/>
        <v>41298.509965277779</v>
      </c>
      <c r="T2540" s="17">
        <f t="shared" si="160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s="12" t="s">
        <v>8323</v>
      </c>
      <c r="R2541" t="s">
        <v>8352</v>
      </c>
      <c r="S2541" s="17">
        <f t="shared" si="159"/>
        <v>41977.902222222227</v>
      </c>
      <c r="T2541" s="17">
        <f t="shared" si="160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s="12" t="s">
        <v>8323</v>
      </c>
      <c r="R2542" t="s">
        <v>8352</v>
      </c>
      <c r="S2542" s="17">
        <f t="shared" si="159"/>
        <v>40785.675011574072</v>
      </c>
      <c r="T2542" s="17">
        <f t="shared" si="160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s="12" t="s">
        <v>8323</v>
      </c>
      <c r="R2543" t="s">
        <v>8352</v>
      </c>
      <c r="S2543" s="17">
        <f t="shared" si="159"/>
        <v>41483.449282407404</v>
      </c>
      <c r="T2543" s="17">
        <f t="shared" si="160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s="12" t="s">
        <v>8323</v>
      </c>
      <c r="R2544" t="s">
        <v>8352</v>
      </c>
      <c r="S2544" s="17">
        <f t="shared" si="159"/>
        <v>41509.426585648151</v>
      </c>
      <c r="T2544" s="17">
        <f t="shared" si="160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s="12" t="s">
        <v>8323</v>
      </c>
      <c r="R2545" t="s">
        <v>8352</v>
      </c>
      <c r="S2545" s="17">
        <f t="shared" si="159"/>
        <v>40514.107615740737</v>
      </c>
      <c r="T2545" s="17">
        <f t="shared" si="160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s="12" t="s">
        <v>8323</v>
      </c>
      <c r="R2546" t="s">
        <v>8352</v>
      </c>
      <c r="S2546" s="17">
        <f t="shared" si="159"/>
        <v>41068.520474537036</v>
      </c>
      <c r="T2546" s="17">
        <f t="shared" si="160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s="12" t="s">
        <v>8323</v>
      </c>
      <c r="R2547" t="s">
        <v>8352</v>
      </c>
      <c r="S2547" s="17">
        <f t="shared" si="159"/>
        <v>42027.13817129629</v>
      </c>
      <c r="T2547" s="17">
        <f t="shared" si="160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s="12" t="s">
        <v>8323</v>
      </c>
      <c r="R2548" t="s">
        <v>8352</v>
      </c>
      <c r="S2548" s="17">
        <f t="shared" si="159"/>
        <v>41524.858553240738</v>
      </c>
      <c r="T2548" s="17">
        <f t="shared" si="160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s="12" t="s">
        <v>8323</v>
      </c>
      <c r="R2549" t="s">
        <v>8352</v>
      </c>
      <c r="S2549" s="17">
        <f t="shared" si="159"/>
        <v>40973.773182870369</v>
      </c>
      <c r="T2549" s="17">
        <f t="shared" si="160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s="12" t="s">
        <v>8323</v>
      </c>
      <c r="R2550" t="s">
        <v>8352</v>
      </c>
      <c r="S2550" s="17">
        <f t="shared" si="159"/>
        <v>42618.625428240746</v>
      </c>
      <c r="T2550" s="17">
        <f t="shared" si="160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s="12" t="s">
        <v>8323</v>
      </c>
      <c r="R2551" t="s">
        <v>8352</v>
      </c>
      <c r="S2551" s="17">
        <f t="shared" si="159"/>
        <v>41390.757754629631</v>
      </c>
      <c r="T2551" s="17">
        <f t="shared" si="160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s="12" t="s">
        <v>8323</v>
      </c>
      <c r="R2552" t="s">
        <v>8352</v>
      </c>
      <c r="S2552" s="17">
        <f t="shared" si="159"/>
        <v>42228.634328703702</v>
      </c>
      <c r="T2552" s="17">
        <f t="shared" si="160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s="12" t="s">
        <v>8323</v>
      </c>
      <c r="R2553" t="s">
        <v>8352</v>
      </c>
      <c r="S2553" s="17">
        <f t="shared" si="159"/>
        <v>40961.252141203702</v>
      </c>
      <c r="T2553" s="17">
        <f t="shared" si="160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s="12" t="s">
        <v>8323</v>
      </c>
      <c r="R2554" t="s">
        <v>8352</v>
      </c>
      <c r="S2554" s="17">
        <f t="shared" si="159"/>
        <v>42769.809965277775</v>
      </c>
      <c r="T2554" s="17">
        <f t="shared" si="160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s="12" t="s">
        <v>8323</v>
      </c>
      <c r="R2555" t="s">
        <v>8352</v>
      </c>
      <c r="S2555" s="17">
        <f t="shared" si="159"/>
        <v>41113.199155092596</v>
      </c>
      <c r="T2555" s="17">
        <f t="shared" si="160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s="12" t="s">
        <v>8323</v>
      </c>
      <c r="R2556" t="s">
        <v>8352</v>
      </c>
      <c r="S2556" s="17">
        <f t="shared" si="159"/>
        <v>42125.078275462962</v>
      </c>
      <c r="T2556" s="17">
        <f t="shared" si="160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s="12" t="s">
        <v>8323</v>
      </c>
      <c r="R2557" t="s">
        <v>8352</v>
      </c>
      <c r="S2557" s="17">
        <f t="shared" si="159"/>
        <v>41026.655011574076</v>
      </c>
      <c r="T2557" s="17">
        <f t="shared" si="160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s="12" t="s">
        <v>8323</v>
      </c>
      <c r="R2558" t="s">
        <v>8352</v>
      </c>
      <c r="S2558" s="17">
        <f t="shared" si="159"/>
        <v>41222.991400462961</v>
      </c>
      <c r="T2558" s="17">
        <f t="shared" si="160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s="12" t="s">
        <v>8323</v>
      </c>
      <c r="R2559" t="s">
        <v>8352</v>
      </c>
      <c r="S2559" s="17">
        <f t="shared" si="159"/>
        <v>41744.745208333334</v>
      </c>
      <c r="T2559" s="17">
        <f t="shared" si="160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s="12" t="s">
        <v>8323</v>
      </c>
      <c r="R2560" t="s">
        <v>8352</v>
      </c>
      <c r="S2560" s="17">
        <f t="shared" si="159"/>
        <v>42093.860023148154</v>
      </c>
      <c r="T2560" s="17">
        <f t="shared" si="160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s="12" t="s">
        <v>8323</v>
      </c>
      <c r="R2561" t="s">
        <v>8352</v>
      </c>
      <c r="S2561" s="17">
        <f t="shared" si="159"/>
        <v>40829.873657407406</v>
      </c>
      <c r="T2561" s="17">
        <f t="shared" si="160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58"/>
        <v>143</v>
      </c>
      <c r="Q2562" s="12" t="s">
        <v>8323</v>
      </c>
      <c r="R2562" t="s">
        <v>8352</v>
      </c>
      <c r="S2562" s="17">
        <f t="shared" si="159"/>
        <v>42039.951087962967</v>
      </c>
      <c r="T2562" s="17">
        <f t="shared" si="160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ref="P2563:P2626" si="162">IFERROR(ROUND(E2563/L2563,2),0)</f>
        <v>0</v>
      </c>
      <c r="Q2563" s="12" t="s">
        <v>8334</v>
      </c>
      <c r="R2563" t="s">
        <v>8335</v>
      </c>
      <c r="S2563" s="17">
        <f t="shared" ref="S2563:S2626" si="163">(((J2563/60)/60)/24)+DATE(1970,1,1)</f>
        <v>42260.528807870374</v>
      </c>
      <c r="T2563" s="17">
        <f t="shared" ref="T2563:T2626" si="164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s="12" t="s">
        <v>8334</v>
      </c>
      <c r="R2564" t="s">
        <v>8335</v>
      </c>
      <c r="S2564" s="17">
        <f t="shared" si="163"/>
        <v>42594.524756944447</v>
      </c>
      <c r="T2564" s="17">
        <f t="shared" si="164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s="12" t="s">
        <v>8334</v>
      </c>
      <c r="R2565" t="s">
        <v>8335</v>
      </c>
      <c r="S2565" s="17">
        <f t="shared" si="163"/>
        <v>42155.139479166668</v>
      </c>
      <c r="T2565" s="17">
        <f t="shared" si="164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s="12" t="s">
        <v>8334</v>
      </c>
      <c r="R2566" t="s">
        <v>8335</v>
      </c>
      <c r="S2566" s="17">
        <f t="shared" si="163"/>
        <v>41822.040497685186</v>
      </c>
      <c r="T2566" s="17">
        <f t="shared" si="164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s="12" t="s">
        <v>8334</v>
      </c>
      <c r="R2567" t="s">
        <v>8335</v>
      </c>
      <c r="S2567" s="17">
        <f t="shared" si="163"/>
        <v>42440.650335648148</v>
      </c>
      <c r="T2567" s="17">
        <f t="shared" si="164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s="12" t="s">
        <v>8334</v>
      </c>
      <c r="R2568" t="s">
        <v>8335</v>
      </c>
      <c r="S2568" s="17">
        <f t="shared" si="163"/>
        <v>41842.980879629627</v>
      </c>
      <c r="T2568" s="17">
        <f t="shared" si="164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s="12" t="s">
        <v>8334</v>
      </c>
      <c r="R2569" t="s">
        <v>8335</v>
      </c>
      <c r="S2569" s="17">
        <f t="shared" si="163"/>
        <v>42087.878912037035</v>
      </c>
      <c r="T2569" s="17">
        <f t="shared" si="164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s="12" t="s">
        <v>8334</v>
      </c>
      <c r="R2570" t="s">
        <v>8335</v>
      </c>
      <c r="S2570" s="17">
        <f t="shared" si="163"/>
        <v>42584.666597222225</v>
      </c>
      <c r="T2570" s="17">
        <f t="shared" si="164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s="12" t="s">
        <v>8334</v>
      </c>
      <c r="R2571" t="s">
        <v>8335</v>
      </c>
      <c r="S2571" s="17">
        <f t="shared" si="163"/>
        <v>42234.105462962965</v>
      </c>
      <c r="T2571" s="17">
        <f t="shared" si="164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s="12" t="s">
        <v>8334</v>
      </c>
      <c r="R2572" t="s">
        <v>8335</v>
      </c>
      <c r="S2572" s="17">
        <f t="shared" si="163"/>
        <v>42744.903182870374</v>
      </c>
      <c r="T2572" s="17">
        <f t="shared" si="164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s="12" t="s">
        <v>8334</v>
      </c>
      <c r="R2573" t="s">
        <v>8335</v>
      </c>
      <c r="S2573" s="17">
        <f t="shared" si="163"/>
        <v>42449.341678240744</v>
      </c>
      <c r="T2573" s="17">
        <f t="shared" si="164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s="12" t="s">
        <v>8334</v>
      </c>
      <c r="R2574" t="s">
        <v>8335</v>
      </c>
      <c r="S2574" s="17">
        <f t="shared" si="163"/>
        <v>42077.119409722218</v>
      </c>
      <c r="T2574" s="17">
        <f t="shared" si="164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s="12" t="s">
        <v>8334</v>
      </c>
      <c r="R2575" t="s">
        <v>8335</v>
      </c>
      <c r="S2575" s="17">
        <f t="shared" si="163"/>
        <v>41829.592002314814</v>
      </c>
      <c r="T2575" s="17">
        <f t="shared" si="164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s="12" t="s">
        <v>8334</v>
      </c>
      <c r="R2576" t="s">
        <v>8335</v>
      </c>
      <c r="S2576" s="17">
        <f t="shared" si="163"/>
        <v>42487.825752314813</v>
      </c>
      <c r="T2576" s="17">
        <f t="shared" si="164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s="12" t="s">
        <v>8334</v>
      </c>
      <c r="R2577" t="s">
        <v>8335</v>
      </c>
      <c r="S2577" s="17">
        <f t="shared" si="163"/>
        <v>41986.108726851846</v>
      </c>
      <c r="T2577" s="17">
        <f t="shared" si="164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s="12" t="s">
        <v>8334</v>
      </c>
      <c r="R2578" t="s">
        <v>8335</v>
      </c>
      <c r="S2578" s="17">
        <f t="shared" si="163"/>
        <v>42060.00980324074</v>
      </c>
      <c r="T2578" s="17">
        <f t="shared" si="164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s="12" t="s">
        <v>8334</v>
      </c>
      <c r="R2579" t="s">
        <v>8335</v>
      </c>
      <c r="S2579" s="17">
        <f t="shared" si="163"/>
        <v>41830.820567129631</v>
      </c>
      <c r="T2579" s="17">
        <f t="shared" si="164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s="12" t="s">
        <v>8334</v>
      </c>
      <c r="R2580" t="s">
        <v>8335</v>
      </c>
      <c r="S2580" s="17">
        <f t="shared" si="163"/>
        <v>42238.022905092599</v>
      </c>
      <c r="T2580" s="17">
        <f t="shared" si="164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s="12" t="s">
        <v>8334</v>
      </c>
      <c r="R2581" t="s">
        <v>8335</v>
      </c>
      <c r="S2581" s="17">
        <f t="shared" si="163"/>
        <v>41837.829895833333</v>
      </c>
      <c r="T2581" s="17">
        <f t="shared" si="164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s="12" t="s">
        <v>8334</v>
      </c>
      <c r="R2582" t="s">
        <v>8335</v>
      </c>
      <c r="S2582" s="17">
        <f t="shared" si="163"/>
        <v>42110.326423611114</v>
      </c>
      <c r="T2582" s="17">
        <f t="shared" si="164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s="12" t="s">
        <v>8334</v>
      </c>
      <c r="R2583" t="s">
        <v>8335</v>
      </c>
      <c r="S2583" s="17">
        <f t="shared" si="163"/>
        <v>42294.628449074073</v>
      </c>
      <c r="T2583" s="17">
        <f t="shared" si="164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s="12" t="s">
        <v>8334</v>
      </c>
      <c r="R2584" t="s">
        <v>8335</v>
      </c>
      <c r="S2584" s="17">
        <f t="shared" si="163"/>
        <v>42642.988819444443</v>
      </c>
      <c r="T2584" s="17">
        <f t="shared" si="164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s="12" t="s">
        <v>8334</v>
      </c>
      <c r="R2585" t="s">
        <v>8335</v>
      </c>
      <c r="S2585" s="17">
        <f t="shared" si="163"/>
        <v>42019.76944444445</v>
      </c>
      <c r="T2585" s="17">
        <f t="shared" si="164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s="12" t="s">
        <v>8334</v>
      </c>
      <c r="R2586" t="s">
        <v>8335</v>
      </c>
      <c r="S2586" s="17">
        <f t="shared" si="163"/>
        <v>42140.173252314817</v>
      </c>
      <c r="T2586" s="17">
        <f t="shared" si="164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s="12" t="s">
        <v>8334</v>
      </c>
      <c r="R2587" t="s">
        <v>8335</v>
      </c>
      <c r="S2587" s="17">
        <f t="shared" si="163"/>
        <v>41795.963333333333</v>
      </c>
      <c r="T2587" s="17">
        <f t="shared" si="164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s="12" t="s">
        <v>8334</v>
      </c>
      <c r="R2588" t="s">
        <v>8335</v>
      </c>
      <c r="S2588" s="17">
        <f t="shared" si="163"/>
        <v>42333.330277777779</v>
      </c>
      <c r="T2588" s="17">
        <f t="shared" si="164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s="12" t="s">
        <v>8334</v>
      </c>
      <c r="R2589" t="s">
        <v>8335</v>
      </c>
      <c r="S2589" s="17">
        <f t="shared" si="163"/>
        <v>42338.675381944442</v>
      </c>
      <c r="T2589" s="17">
        <f t="shared" si="164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s="12" t="s">
        <v>8334</v>
      </c>
      <c r="R2590" t="s">
        <v>8335</v>
      </c>
      <c r="S2590" s="17">
        <f t="shared" si="163"/>
        <v>42042.676226851851</v>
      </c>
      <c r="T2590" s="17">
        <f t="shared" si="164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s="12" t="s">
        <v>8334</v>
      </c>
      <c r="R2591" t="s">
        <v>8335</v>
      </c>
      <c r="S2591" s="17">
        <f t="shared" si="163"/>
        <v>42422.536192129628</v>
      </c>
      <c r="T2591" s="17">
        <f t="shared" si="164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s="12" t="s">
        <v>8334</v>
      </c>
      <c r="R2592" t="s">
        <v>8335</v>
      </c>
      <c r="S2592" s="17">
        <f t="shared" si="163"/>
        <v>42388.589085648149</v>
      </c>
      <c r="T2592" s="17">
        <f t="shared" si="164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s="12" t="s">
        <v>8334</v>
      </c>
      <c r="R2593" t="s">
        <v>8335</v>
      </c>
      <c r="S2593" s="17">
        <f t="shared" si="163"/>
        <v>42382.906527777777</v>
      </c>
      <c r="T2593" s="17">
        <f t="shared" si="164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s="12" t="s">
        <v>8334</v>
      </c>
      <c r="R2594" t="s">
        <v>8335</v>
      </c>
      <c r="S2594" s="17">
        <f t="shared" si="163"/>
        <v>41887.801168981481</v>
      </c>
      <c r="T2594" s="17">
        <f t="shared" si="164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s="12" t="s">
        <v>8334</v>
      </c>
      <c r="R2595" t="s">
        <v>8335</v>
      </c>
      <c r="S2595" s="17">
        <f t="shared" si="163"/>
        <v>42089.84520833334</v>
      </c>
      <c r="T2595" s="17">
        <f t="shared" si="164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s="12" t="s">
        <v>8334</v>
      </c>
      <c r="R2596" t="s">
        <v>8335</v>
      </c>
      <c r="S2596" s="17">
        <f t="shared" si="163"/>
        <v>41828.967916666668</v>
      </c>
      <c r="T2596" s="17">
        <f t="shared" si="164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s="12" t="s">
        <v>8334</v>
      </c>
      <c r="R2597" t="s">
        <v>8335</v>
      </c>
      <c r="S2597" s="17">
        <f t="shared" si="163"/>
        <v>42760.244212962964</v>
      </c>
      <c r="T2597" s="17">
        <f t="shared" si="164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s="12" t="s">
        <v>8334</v>
      </c>
      <c r="R2598" t="s">
        <v>8335</v>
      </c>
      <c r="S2598" s="17">
        <f t="shared" si="163"/>
        <v>41828.664456018516</v>
      </c>
      <c r="T2598" s="17">
        <f t="shared" si="164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s="12" t="s">
        <v>8334</v>
      </c>
      <c r="R2599" t="s">
        <v>8335</v>
      </c>
      <c r="S2599" s="17">
        <f t="shared" si="163"/>
        <v>42510.341631944444</v>
      </c>
      <c r="T2599" s="17">
        <f t="shared" si="164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s="12" t="s">
        <v>8334</v>
      </c>
      <c r="R2600" t="s">
        <v>8335</v>
      </c>
      <c r="S2600" s="17">
        <f t="shared" si="163"/>
        <v>42240.840289351851</v>
      </c>
      <c r="T2600" s="17">
        <f t="shared" si="164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s="12" t="s">
        <v>8334</v>
      </c>
      <c r="R2601" t="s">
        <v>8335</v>
      </c>
      <c r="S2601" s="17">
        <f t="shared" si="163"/>
        <v>41809.754016203704</v>
      </c>
      <c r="T2601" s="17">
        <f t="shared" si="164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s="12" t="s">
        <v>8334</v>
      </c>
      <c r="R2602" t="s">
        <v>8335</v>
      </c>
      <c r="S2602" s="17">
        <f t="shared" si="163"/>
        <v>42394.900462962964</v>
      </c>
      <c r="T2602" s="17">
        <f t="shared" si="164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s="12" t="s">
        <v>8317</v>
      </c>
      <c r="R2603" t="s">
        <v>8353</v>
      </c>
      <c r="S2603" s="17">
        <f t="shared" si="163"/>
        <v>41150.902187499996</v>
      </c>
      <c r="T2603" s="17">
        <f t="shared" si="164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s="12" t="s">
        <v>8317</v>
      </c>
      <c r="R2604" t="s">
        <v>8353</v>
      </c>
      <c r="S2604" s="17">
        <f t="shared" si="163"/>
        <v>41915.747314814813</v>
      </c>
      <c r="T2604" s="17">
        <f t="shared" si="164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s="12" t="s">
        <v>8317</v>
      </c>
      <c r="R2605" t="s">
        <v>8353</v>
      </c>
      <c r="S2605" s="17">
        <f t="shared" si="163"/>
        <v>41617.912662037037</v>
      </c>
      <c r="T2605" s="17">
        <f t="shared" si="164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s="12" t="s">
        <v>8317</v>
      </c>
      <c r="R2606" t="s">
        <v>8353</v>
      </c>
      <c r="S2606" s="17">
        <f t="shared" si="163"/>
        <v>40998.051192129627</v>
      </c>
      <c r="T2606" s="17">
        <f t="shared" si="164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s="12" t="s">
        <v>8317</v>
      </c>
      <c r="R2607" t="s">
        <v>8353</v>
      </c>
      <c r="S2607" s="17">
        <f t="shared" si="163"/>
        <v>42508.541550925926</v>
      </c>
      <c r="T2607" s="17">
        <f t="shared" si="164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s="12" t="s">
        <v>8317</v>
      </c>
      <c r="R2608" t="s">
        <v>8353</v>
      </c>
      <c r="S2608" s="17">
        <f t="shared" si="163"/>
        <v>41726.712754629632</v>
      </c>
      <c r="T2608" s="17">
        <f t="shared" si="164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s="12" t="s">
        <v>8317</v>
      </c>
      <c r="R2609" t="s">
        <v>8353</v>
      </c>
      <c r="S2609" s="17">
        <f t="shared" si="163"/>
        <v>42184.874675925923</v>
      </c>
      <c r="T2609" s="17">
        <f t="shared" si="164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s="12" t="s">
        <v>8317</v>
      </c>
      <c r="R2610" t="s">
        <v>8353</v>
      </c>
      <c r="S2610" s="17">
        <f t="shared" si="163"/>
        <v>42767.801712962959</v>
      </c>
      <c r="T2610" s="17">
        <f t="shared" si="164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s="12" t="s">
        <v>8317</v>
      </c>
      <c r="R2611" t="s">
        <v>8353</v>
      </c>
      <c r="S2611" s="17">
        <f t="shared" si="163"/>
        <v>41075.237858796296</v>
      </c>
      <c r="T2611" s="17">
        <f t="shared" si="164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s="12" t="s">
        <v>8317</v>
      </c>
      <c r="R2612" t="s">
        <v>8353</v>
      </c>
      <c r="S2612" s="17">
        <f t="shared" si="163"/>
        <v>42564.881076388891</v>
      </c>
      <c r="T2612" s="17">
        <f t="shared" si="164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s="12" t="s">
        <v>8317</v>
      </c>
      <c r="R2613" t="s">
        <v>8353</v>
      </c>
      <c r="S2613" s="17">
        <f t="shared" si="163"/>
        <v>42704.335810185185</v>
      </c>
      <c r="T2613" s="17">
        <f t="shared" si="164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s="12" t="s">
        <v>8317</v>
      </c>
      <c r="R2614" t="s">
        <v>8353</v>
      </c>
      <c r="S2614" s="17">
        <f t="shared" si="163"/>
        <v>41982.143171296295</v>
      </c>
      <c r="T2614" s="17">
        <f t="shared" si="164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s="12" t="s">
        <v>8317</v>
      </c>
      <c r="R2615" t="s">
        <v>8353</v>
      </c>
      <c r="S2615" s="17">
        <f t="shared" si="163"/>
        <v>41143.81821759259</v>
      </c>
      <c r="T2615" s="17">
        <f t="shared" si="164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s="12" t="s">
        <v>8317</v>
      </c>
      <c r="R2616" t="s">
        <v>8353</v>
      </c>
      <c r="S2616" s="17">
        <f t="shared" si="163"/>
        <v>41730.708472222221</v>
      </c>
      <c r="T2616" s="17">
        <f t="shared" si="164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s="12" t="s">
        <v>8317</v>
      </c>
      <c r="R2617" t="s">
        <v>8353</v>
      </c>
      <c r="S2617" s="17">
        <f t="shared" si="163"/>
        <v>42453.49726851852</v>
      </c>
      <c r="T2617" s="17">
        <f t="shared" si="164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s="12" t="s">
        <v>8317</v>
      </c>
      <c r="R2618" t="s">
        <v>8353</v>
      </c>
      <c r="S2618" s="17">
        <f t="shared" si="163"/>
        <v>42211.99454861111</v>
      </c>
      <c r="T2618" s="17">
        <f t="shared" si="164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s="12" t="s">
        <v>8317</v>
      </c>
      <c r="R2619" t="s">
        <v>8353</v>
      </c>
      <c r="S2619" s="17">
        <f t="shared" si="163"/>
        <v>41902.874432870369</v>
      </c>
      <c r="T2619" s="17">
        <f t="shared" si="164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s="12" t="s">
        <v>8317</v>
      </c>
      <c r="R2620" t="s">
        <v>8353</v>
      </c>
      <c r="S2620" s="17">
        <f t="shared" si="163"/>
        <v>42279.792372685188</v>
      </c>
      <c r="T2620" s="17">
        <f t="shared" si="164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s="12" t="s">
        <v>8317</v>
      </c>
      <c r="R2621" t="s">
        <v>8353</v>
      </c>
      <c r="S2621" s="17">
        <f t="shared" si="163"/>
        <v>42273.884305555555</v>
      </c>
      <c r="T2621" s="17">
        <f t="shared" si="164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s="12" t="s">
        <v>8317</v>
      </c>
      <c r="R2622" t="s">
        <v>8353</v>
      </c>
      <c r="S2622" s="17">
        <f t="shared" si="163"/>
        <v>42251.16715277778</v>
      </c>
      <c r="T2622" s="17">
        <f t="shared" si="164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s="12" t="s">
        <v>8317</v>
      </c>
      <c r="R2623" t="s">
        <v>8353</v>
      </c>
      <c r="S2623" s="17">
        <f t="shared" si="163"/>
        <v>42115.74754629629</v>
      </c>
      <c r="T2623" s="17">
        <f t="shared" si="164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s="12" t="s">
        <v>8317</v>
      </c>
      <c r="R2624" t="s">
        <v>8353</v>
      </c>
      <c r="S2624" s="17">
        <f t="shared" si="163"/>
        <v>42689.74324074074</v>
      </c>
      <c r="T2624" s="17">
        <f t="shared" si="164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s="12" t="s">
        <v>8317</v>
      </c>
      <c r="R2625" t="s">
        <v>8353</v>
      </c>
      <c r="S2625" s="17">
        <f t="shared" si="163"/>
        <v>42692.256550925929</v>
      </c>
      <c r="T2625" s="17">
        <f t="shared" si="164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2"/>
        <v>31.82</v>
      </c>
      <c r="Q2626" s="12" t="s">
        <v>8317</v>
      </c>
      <c r="R2626" t="s">
        <v>8353</v>
      </c>
      <c r="S2626" s="17">
        <f t="shared" si="163"/>
        <v>41144.42155092593</v>
      </c>
      <c r="T2626" s="17">
        <f t="shared" si="164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ref="P2627:P2690" si="166">IFERROR(ROUND(E2627/L2627,2),0)</f>
        <v>27.58</v>
      </c>
      <c r="Q2627" s="12" t="s">
        <v>8317</v>
      </c>
      <c r="R2627" t="s">
        <v>8353</v>
      </c>
      <c r="S2627" s="17">
        <f t="shared" ref="S2627:S2690" si="167">(((J2627/60)/60)/24)+DATE(1970,1,1)</f>
        <v>42658.810277777782</v>
      </c>
      <c r="T2627" s="17">
        <f t="shared" ref="T2627:T2690" si="168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s="12" t="s">
        <v>8317</v>
      </c>
      <c r="R2628" t="s">
        <v>8353</v>
      </c>
      <c r="S2628" s="17">
        <f t="shared" si="167"/>
        <v>42128.628113425926</v>
      </c>
      <c r="T2628" s="17">
        <f t="shared" si="168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s="12" t="s">
        <v>8317</v>
      </c>
      <c r="R2629" t="s">
        <v>8353</v>
      </c>
      <c r="S2629" s="17">
        <f t="shared" si="167"/>
        <v>42304.829409722224</v>
      </c>
      <c r="T2629" s="17">
        <f t="shared" si="168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s="12" t="s">
        <v>8317</v>
      </c>
      <c r="R2630" t="s">
        <v>8353</v>
      </c>
      <c r="S2630" s="17">
        <f t="shared" si="167"/>
        <v>41953.966053240743</v>
      </c>
      <c r="T2630" s="17">
        <f t="shared" si="168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s="12" t="s">
        <v>8317</v>
      </c>
      <c r="R2631" t="s">
        <v>8353</v>
      </c>
      <c r="S2631" s="17">
        <f t="shared" si="167"/>
        <v>42108.538449074069</v>
      </c>
      <c r="T2631" s="17">
        <f t="shared" si="168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s="12" t="s">
        <v>8317</v>
      </c>
      <c r="R2632" t="s">
        <v>8353</v>
      </c>
      <c r="S2632" s="17">
        <f t="shared" si="167"/>
        <v>42524.105462962965</v>
      </c>
      <c r="T2632" s="17">
        <f t="shared" si="168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s="12" t="s">
        <v>8317</v>
      </c>
      <c r="R2633" t="s">
        <v>8353</v>
      </c>
      <c r="S2633" s="17">
        <f t="shared" si="167"/>
        <v>42218.169293981482</v>
      </c>
      <c r="T2633" s="17">
        <f t="shared" si="168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s="12" t="s">
        <v>8317</v>
      </c>
      <c r="R2634" t="s">
        <v>8353</v>
      </c>
      <c r="S2634" s="17">
        <f t="shared" si="167"/>
        <v>42494.061793981484</v>
      </c>
      <c r="T2634" s="17">
        <f t="shared" si="168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s="12" t="s">
        <v>8317</v>
      </c>
      <c r="R2635" t="s">
        <v>8353</v>
      </c>
      <c r="S2635" s="17">
        <f t="shared" si="167"/>
        <v>41667.823287037041</v>
      </c>
      <c r="T2635" s="17">
        <f t="shared" si="168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s="12" t="s">
        <v>8317</v>
      </c>
      <c r="R2636" t="s">
        <v>8353</v>
      </c>
      <c r="S2636" s="17">
        <f t="shared" si="167"/>
        <v>42612.656493055561</v>
      </c>
      <c r="T2636" s="17">
        <f t="shared" si="168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s="12" t="s">
        <v>8317</v>
      </c>
      <c r="R2637" t="s">
        <v>8353</v>
      </c>
      <c r="S2637" s="17">
        <f t="shared" si="167"/>
        <v>42037.950937500005</v>
      </c>
      <c r="T2637" s="17">
        <f t="shared" si="168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s="12" t="s">
        <v>8317</v>
      </c>
      <c r="R2638" t="s">
        <v>8353</v>
      </c>
      <c r="S2638" s="17">
        <f t="shared" si="167"/>
        <v>42636.614745370374</v>
      </c>
      <c r="T2638" s="17">
        <f t="shared" si="168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s="12" t="s">
        <v>8317</v>
      </c>
      <c r="R2639" t="s">
        <v>8353</v>
      </c>
      <c r="S2639" s="17">
        <f t="shared" si="167"/>
        <v>42639.549479166672</v>
      </c>
      <c r="T2639" s="17">
        <f t="shared" si="168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s="12" t="s">
        <v>8317</v>
      </c>
      <c r="R2640" t="s">
        <v>8353</v>
      </c>
      <c r="S2640" s="17">
        <f t="shared" si="167"/>
        <v>41989.913136574076</v>
      </c>
      <c r="T2640" s="17">
        <f t="shared" si="168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s="12" t="s">
        <v>8317</v>
      </c>
      <c r="R2641" t="s">
        <v>8353</v>
      </c>
      <c r="S2641" s="17">
        <f t="shared" si="167"/>
        <v>42024.86513888889</v>
      </c>
      <c r="T2641" s="17">
        <f t="shared" si="168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s="12" t="s">
        <v>8317</v>
      </c>
      <c r="R2642" t="s">
        <v>8353</v>
      </c>
      <c r="S2642" s="17">
        <f t="shared" si="167"/>
        <v>42103.160578703704</v>
      </c>
      <c r="T2642" s="17">
        <f t="shared" si="168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s="12" t="s">
        <v>8317</v>
      </c>
      <c r="R2643" t="s">
        <v>8353</v>
      </c>
      <c r="S2643" s="17">
        <f t="shared" si="167"/>
        <v>41880.827118055553</v>
      </c>
      <c r="T2643" s="17">
        <f t="shared" si="168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s="12" t="s">
        <v>8317</v>
      </c>
      <c r="R2644" t="s">
        <v>8353</v>
      </c>
      <c r="S2644" s="17">
        <f t="shared" si="167"/>
        <v>42536.246620370366</v>
      </c>
      <c r="T2644" s="17">
        <f t="shared" si="168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s="12" t="s">
        <v>8317</v>
      </c>
      <c r="R2645" t="s">
        <v>8353</v>
      </c>
      <c r="S2645" s="17">
        <f t="shared" si="167"/>
        <v>42689.582349537035</v>
      </c>
      <c r="T2645" s="17">
        <f t="shared" si="168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s="12" t="s">
        <v>8317</v>
      </c>
      <c r="R2646" t="s">
        <v>8353</v>
      </c>
      <c r="S2646" s="17">
        <f t="shared" si="167"/>
        <v>42774.792071759264</v>
      </c>
      <c r="T2646" s="17">
        <f t="shared" si="168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s="12" t="s">
        <v>8317</v>
      </c>
      <c r="R2647" t="s">
        <v>8353</v>
      </c>
      <c r="S2647" s="17">
        <f t="shared" si="167"/>
        <v>41921.842627314814</v>
      </c>
      <c r="T2647" s="17">
        <f t="shared" si="168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s="12" t="s">
        <v>8317</v>
      </c>
      <c r="R2648" t="s">
        <v>8353</v>
      </c>
      <c r="S2648" s="17">
        <f t="shared" si="167"/>
        <v>42226.313298611116</v>
      </c>
      <c r="T2648" s="17">
        <f t="shared" si="168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s="12" t="s">
        <v>8317</v>
      </c>
      <c r="R2649" t="s">
        <v>8353</v>
      </c>
      <c r="S2649" s="17">
        <f t="shared" si="167"/>
        <v>42200.261793981481</v>
      </c>
      <c r="T2649" s="17">
        <f t="shared" si="168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s="12" t="s">
        <v>8317</v>
      </c>
      <c r="R2650" t="s">
        <v>8353</v>
      </c>
      <c r="S2650" s="17">
        <f t="shared" si="167"/>
        <v>42408.714814814812</v>
      </c>
      <c r="T2650" s="17">
        <f t="shared" si="168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s="12" t="s">
        <v>8317</v>
      </c>
      <c r="R2651" t="s">
        <v>8353</v>
      </c>
      <c r="S2651" s="17">
        <f t="shared" si="167"/>
        <v>42341.99700231482</v>
      </c>
      <c r="T2651" s="17">
        <f t="shared" si="168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s="12" t="s">
        <v>8317</v>
      </c>
      <c r="R2652" t="s">
        <v>8353</v>
      </c>
      <c r="S2652" s="17">
        <f t="shared" si="167"/>
        <v>42695.624340277776</v>
      </c>
      <c r="T2652" s="17">
        <f t="shared" si="168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s="12" t="s">
        <v>8317</v>
      </c>
      <c r="R2653" t="s">
        <v>8353</v>
      </c>
      <c r="S2653" s="17">
        <f t="shared" si="167"/>
        <v>42327.805659722217</v>
      </c>
      <c r="T2653" s="17">
        <f t="shared" si="168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s="12" t="s">
        <v>8317</v>
      </c>
      <c r="R2654" t="s">
        <v>8353</v>
      </c>
      <c r="S2654" s="17">
        <f t="shared" si="167"/>
        <v>41953.158854166672</v>
      </c>
      <c r="T2654" s="17">
        <f t="shared" si="168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s="12" t="s">
        <v>8317</v>
      </c>
      <c r="R2655" t="s">
        <v>8353</v>
      </c>
      <c r="S2655" s="17">
        <f t="shared" si="167"/>
        <v>41771.651932870373</v>
      </c>
      <c r="T2655" s="17">
        <f t="shared" si="168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s="12" t="s">
        <v>8317</v>
      </c>
      <c r="R2656" t="s">
        <v>8353</v>
      </c>
      <c r="S2656" s="17">
        <f t="shared" si="167"/>
        <v>42055.600995370376</v>
      </c>
      <c r="T2656" s="17">
        <f t="shared" si="168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s="12" t="s">
        <v>8317</v>
      </c>
      <c r="R2657" t="s">
        <v>8353</v>
      </c>
      <c r="S2657" s="17">
        <f t="shared" si="167"/>
        <v>42381.866284722222</v>
      </c>
      <c r="T2657" s="17">
        <f t="shared" si="168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s="12" t="s">
        <v>8317</v>
      </c>
      <c r="R2658" t="s">
        <v>8353</v>
      </c>
      <c r="S2658" s="17">
        <f t="shared" si="167"/>
        <v>42767.688518518517</v>
      </c>
      <c r="T2658" s="17">
        <f t="shared" si="168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s="12" t="s">
        <v>8317</v>
      </c>
      <c r="R2659" t="s">
        <v>8353</v>
      </c>
      <c r="S2659" s="17">
        <f t="shared" si="167"/>
        <v>42551.928854166668</v>
      </c>
      <c r="T2659" s="17">
        <f t="shared" si="168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s="12" t="s">
        <v>8317</v>
      </c>
      <c r="R2660" t="s">
        <v>8353</v>
      </c>
      <c r="S2660" s="17">
        <f t="shared" si="167"/>
        <v>42551.884189814817</v>
      </c>
      <c r="T2660" s="17">
        <f t="shared" si="168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s="12" t="s">
        <v>8317</v>
      </c>
      <c r="R2661" t="s">
        <v>8353</v>
      </c>
      <c r="S2661" s="17">
        <f t="shared" si="167"/>
        <v>42082.069560185191</v>
      </c>
      <c r="T2661" s="17">
        <f t="shared" si="168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s="12" t="s">
        <v>8317</v>
      </c>
      <c r="R2662" t="s">
        <v>8353</v>
      </c>
      <c r="S2662" s="17">
        <f t="shared" si="167"/>
        <v>42272.713171296295</v>
      </c>
      <c r="T2662" s="17">
        <f t="shared" si="168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s="12" t="s">
        <v>8317</v>
      </c>
      <c r="R2663" t="s">
        <v>8354</v>
      </c>
      <c r="S2663" s="17">
        <f t="shared" si="167"/>
        <v>41542.958449074074</v>
      </c>
      <c r="T2663" s="17">
        <f t="shared" si="168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s="12" t="s">
        <v>8317</v>
      </c>
      <c r="R2664" t="s">
        <v>8354</v>
      </c>
      <c r="S2664" s="17">
        <f t="shared" si="167"/>
        <v>42207.746678240743</v>
      </c>
      <c r="T2664" s="17">
        <f t="shared" si="168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s="12" t="s">
        <v>8317</v>
      </c>
      <c r="R2665" t="s">
        <v>8354</v>
      </c>
      <c r="S2665" s="17">
        <f t="shared" si="167"/>
        <v>42222.622766203705</v>
      </c>
      <c r="T2665" s="17">
        <f t="shared" si="168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s="12" t="s">
        <v>8317</v>
      </c>
      <c r="R2666" t="s">
        <v>8354</v>
      </c>
      <c r="S2666" s="17">
        <f t="shared" si="167"/>
        <v>42313.02542824074</v>
      </c>
      <c r="T2666" s="17">
        <f t="shared" si="168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s="12" t="s">
        <v>8317</v>
      </c>
      <c r="R2667" t="s">
        <v>8354</v>
      </c>
      <c r="S2667" s="17">
        <f t="shared" si="167"/>
        <v>42083.895532407405</v>
      </c>
      <c r="T2667" s="17">
        <f t="shared" si="168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s="12" t="s">
        <v>8317</v>
      </c>
      <c r="R2668" t="s">
        <v>8354</v>
      </c>
      <c r="S2668" s="17">
        <f t="shared" si="167"/>
        <v>42235.764340277776</v>
      </c>
      <c r="T2668" s="17">
        <f t="shared" si="168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s="12" t="s">
        <v>8317</v>
      </c>
      <c r="R2669" t="s">
        <v>8354</v>
      </c>
      <c r="S2669" s="17">
        <f t="shared" si="167"/>
        <v>42380.926111111112</v>
      </c>
      <c r="T2669" s="17">
        <f t="shared" si="168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s="12" t="s">
        <v>8317</v>
      </c>
      <c r="R2670" t="s">
        <v>8354</v>
      </c>
      <c r="S2670" s="17">
        <f t="shared" si="167"/>
        <v>42275.588715277772</v>
      </c>
      <c r="T2670" s="17">
        <f t="shared" si="168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s="12" t="s">
        <v>8317</v>
      </c>
      <c r="R2671" t="s">
        <v>8354</v>
      </c>
      <c r="S2671" s="17">
        <f t="shared" si="167"/>
        <v>42319.035833333335</v>
      </c>
      <c r="T2671" s="17">
        <f t="shared" si="168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s="12" t="s">
        <v>8317</v>
      </c>
      <c r="R2672" t="s">
        <v>8354</v>
      </c>
      <c r="S2672" s="17">
        <f t="shared" si="167"/>
        <v>41821.020601851851</v>
      </c>
      <c r="T2672" s="17">
        <f t="shared" si="168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s="12" t="s">
        <v>8317</v>
      </c>
      <c r="R2673" t="s">
        <v>8354</v>
      </c>
      <c r="S2673" s="17">
        <f t="shared" si="167"/>
        <v>41962.749027777783</v>
      </c>
      <c r="T2673" s="17">
        <f t="shared" si="168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s="12" t="s">
        <v>8317</v>
      </c>
      <c r="R2674" t="s">
        <v>8354</v>
      </c>
      <c r="S2674" s="17">
        <f t="shared" si="167"/>
        <v>42344.884143518517</v>
      </c>
      <c r="T2674" s="17">
        <f t="shared" si="168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s="12" t="s">
        <v>8317</v>
      </c>
      <c r="R2675" t="s">
        <v>8354</v>
      </c>
      <c r="S2675" s="17">
        <f t="shared" si="167"/>
        <v>41912.541655092595</v>
      </c>
      <c r="T2675" s="17">
        <f t="shared" si="168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s="12" t="s">
        <v>8317</v>
      </c>
      <c r="R2676" t="s">
        <v>8354</v>
      </c>
      <c r="S2676" s="17">
        <f t="shared" si="167"/>
        <v>42529.632754629631</v>
      </c>
      <c r="T2676" s="17">
        <f t="shared" si="168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s="12" t="s">
        <v>8317</v>
      </c>
      <c r="R2677" t="s">
        <v>8354</v>
      </c>
      <c r="S2677" s="17">
        <f t="shared" si="167"/>
        <v>41923.857511574075</v>
      </c>
      <c r="T2677" s="17">
        <f t="shared" si="168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s="12" t="s">
        <v>8317</v>
      </c>
      <c r="R2678" t="s">
        <v>8354</v>
      </c>
      <c r="S2678" s="17">
        <f t="shared" si="167"/>
        <v>42482.624699074076</v>
      </c>
      <c r="T2678" s="17">
        <f t="shared" si="168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s="12" t="s">
        <v>8317</v>
      </c>
      <c r="R2679" t="s">
        <v>8354</v>
      </c>
      <c r="S2679" s="17">
        <f t="shared" si="167"/>
        <v>41793.029432870368</v>
      </c>
      <c r="T2679" s="17">
        <f t="shared" si="168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s="12" t="s">
        <v>8317</v>
      </c>
      <c r="R2680" t="s">
        <v>8354</v>
      </c>
      <c r="S2680" s="17">
        <f t="shared" si="167"/>
        <v>42241.798206018517</v>
      </c>
      <c r="T2680" s="17">
        <f t="shared" si="168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s="12" t="s">
        <v>8317</v>
      </c>
      <c r="R2681" t="s">
        <v>8354</v>
      </c>
      <c r="S2681" s="17">
        <f t="shared" si="167"/>
        <v>42033.001087962963</v>
      </c>
      <c r="T2681" s="17">
        <f t="shared" si="168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s="12" t="s">
        <v>8317</v>
      </c>
      <c r="R2682" t="s">
        <v>8354</v>
      </c>
      <c r="S2682" s="17">
        <f t="shared" si="167"/>
        <v>42436.211701388893</v>
      </c>
      <c r="T2682" s="17">
        <f t="shared" si="168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s="12" t="s">
        <v>8334</v>
      </c>
      <c r="R2683" t="s">
        <v>8335</v>
      </c>
      <c r="S2683" s="17">
        <f t="shared" si="167"/>
        <v>41805.895254629628</v>
      </c>
      <c r="T2683" s="17">
        <f t="shared" si="168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s="12" t="s">
        <v>8334</v>
      </c>
      <c r="R2684" t="s">
        <v>8335</v>
      </c>
      <c r="S2684" s="17">
        <f t="shared" si="167"/>
        <v>41932.871990740743</v>
      </c>
      <c r="T2684" s="17">
        <f t="shared" si="168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s="12" t="s">
        <v>8334</v>
      </c>
      <c r="R2685" t="s">
        <v>8335</v>
      </c>
      <c r="S2685" s="17">
        <f t="shared" si="167"/>
        <v>42034.75509259259</v>
      </c>
      <c r="T2685" s="17">
        <f t="shared" si="168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s="12" t="s">
        <v>8334</v>
      </c>
      <c r="R2686" t="s">
        <v>8335</v>
      </c>
      <c r="S2686" s="17">
        <f t="shared" si="167"/>
        <v>41820.914641203701</v>
      </c>
      <c r="T2686" s="17">
        <f t="shared" si="168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s="12" t="s">
        <v>8334</v>
      </c>
      <c r="R2687" t="s">
        <v>8335</v>
      </c>
      <c r="S2687" s="17">
        <f t="shared" si="167"/>
        <v>42061.69594907407</v>
      </c>
      <c r="T2687" s="17">
        <f t="shared" si="168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s="12" t="s">
        <v>8334</v>
      </c>
      <c r="R2688" t="s">
        <v>8335</v>
      </c>
      <c r="S2688" s="17">
        <f t="shared" si="167"/>
        <v>41892.974803240737</v>
      </c>
      <c r="T2688" s="17">
        <f t="shared" si="168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s="12" t="s">
        <v>8334</v>
      </c>
      <c r="R2689" t="s">
        <v>8335</v>
      </c>
      <c r="S2689" s="17">
        <f t="shared" si="167"/>
        <v>42154.64025462963</v>
      </c>
      <c r="T2689" s="17">
        <f t="shared" si="168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6"/>
        <v>5.29</v>
      </c>
      <c r="Q2690" s="12" t="s">
        <v>8334</v>
      </c>
      <c r="R2690" t="s">
        <v>8335</v>
      </c>
      <c r="S2690" s="17">
        <f t="shared" si="167"/>
        <v>42028.118865740747</v>
      </c>
      <c r="T2690" s="17">
        <f t="shared" si="168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ref="P2691:P2754" si="170">IFERROR(ROUND(E2691/L2691,2),0)</f>
        <v>1</v>
      </c>
      <c r="Q2691" s="12" t="s">
        <v>8334</v>
      </c>
      <c r="R2691" t="s">
        <v>8335</v>
      </c>
      <c r="S2691" s="17">
        <f t="shared" ref="S2691:S2754" si="171">(((J2691/60)/60)/24)+DATE(1970,1,1)</f>
        <v>42551.961689814809</v>
      </c>
      <c r="T2691" s="17">
        <f t="shared" ref="T2691:T2754" si="172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s="12" t="s">
        <v>8334</v>
      </c>
      <c r="R2692" t="s">
        <v>8335</v>
      </c>
      <c r="S2692" s="17">
        <f t="shared" si="171"/>
        <v>42113.105046296296</v>
      </c>
      <c r="T2692" s="17">
        <f t="shared" si="172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s="12" t="s">
        <v>8334</v>
      </c>
      <c r="R2693" t="s">
        <v>8335</v>
      </c>
      <c r="S2693" s="17">
        <f t="shared" si="171"/>
        <v>42089.724039351851</v>
      </c>
      <c r="T2693" s="17">
        <f t="shared" si="172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s="12" t="s">
        <v>8334</v>
      </c>
      <c r="R2694" t="s">
        <v>8335</v>
      </c>
      <c r="S2694" s="17">
        <f t="shared" si="171"/>
        <v>42058.334027777775</v>
      </c>
      <c r="T2694" s="17">
        <f t="shared" si="172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s="12" t="s">
        <v>8334</v>
      </c>
      <c r="R2695" t="s">
        <v>8335</v>
      </c>
      <c r="S2695" s="17">
        <f t="shared" si="171"/>
        <v>41834.138495370367</v>
      </c>
      <c r="T2695" s="17">
        <f t="shared" si="172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s="12" t="s">
        <v>8334</v>
      </c>
      <c r="R2696" t="s">
        <v>8335</v>
      </c>
      <c r="S2696" s="17">
        <f t="shared" si="171"/>
        <v>41878.140497685185</v>
      </c>
      <c r="T2696" s="17">
        <f t="shared" si="172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s="12" t="s">
        <v>8334</v>
      </c>
      <c r="R2697" t="s">
        <v>8335</v>
      </c>
      <c r="S2697" s="17">
        <f t="shared" si="171"/>
        <v>42048.181921296295</v>
      </c>
      <c r="T2697" s="17">
        <f t="shared" si="172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s="12" t="s">
        <v>8334</v>
      </c>
      <c r="R2698" t="s">
        <v>8335</v>
      </c>
      <c r="S2698" s="17">
        <f t="shared" si="171"/>
        <v>41964.844444444447</v>
      </c>
      <c r="T2698" s="17">
        <f t="shared" si="172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s="12" t="s">
        <v>8334</v>
      </c>
      <c r="R2699" t="s">
        <v>8335</v>
      </c>
      <c r="S2699" s="17">
        <f t="shared" si="171"/>
        <v>42187.940081018518</v>
      </c>
      <c r="T2699" s="17">
        <f t="shared" si="172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s="12" t="s">
        <v>8334</v>
      </c>
      <c r="R2700" t="s">
        <v>8335</v>
      </c>
      <c r="S2700" s="17">
        <f t="shared" si="171"/>
        <v>41787.898240740738</v>
      </c>
      <c r="T2700" s="17">
        <f t="shared" si="172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s="12" t="s">
        <v>8334</v>
      </c>
      <c r="R2701" t="s">
        <v>8335</v>
      </c>
      <c r="S2701" s="17">
        <f t="shared" si="171"/>
        <v>41829.896562499998</v>
      </c>
      <c r="T2701" s="17">
        <f t="shared" si="172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s="12" t="s">
        <v>8334</v>
      </c>
      <c r="R2702" t="s">
        <v>8335</v>
      </c>
      <c r="S2702" s="17">
        <f t="shared" si="171"/>
        <v>41870.87467592593</v>
      </c>
      <c r="T2702" s="17">
        <f t="shared" si="172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s="12" t="s">
        <v>8315</v>
      </c>
      <c r="R2703" t="s">
        <v>8355</v>
      </c>
      <c r="S2703" s="17">
        <f t="shared" si="171"/>
        <v>42801.774699074071</v>
      </c>
      <c r="T2703" s="17">
        <f t="shared" si="172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s="12" t="s">
        <v>8315</v>
      </c>
      <c r="R2704" t="s">
        <v>8355</v>
      </c>
      <c r="S2704" s="17">
        <f t="shared" si="171"/>
        <v>42800.801817129628</v>
      </c>
      <c r="T2704" s="17">
        <f t="shared" si="172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s="12" t="s">
        <v>8315</v>
      </c>
      <c r="R2705" t="s">
        <v>8355</v>
      </c>
      <c r="S2705" s="17">
        <f t="shared" si="171"/>
        <v>42756.690162037034</v>
      </c>
      <c r="T2705" s="17">
        <f t="shared" si="172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s="12" t="s">
        <v>8315</v>
      </c>
      <c r="R2706" t="s">
        <v>8355</v>
      </c>
      <c r="S2706" s="17">
        <f t="shared" si="171"/>
        <v>42787.862430555557</v>
      </c>
      <c r="T2706" s="17">
        <f t="shared" si="172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s="12" t="s">
        <v>8315</v>
      </c>
      <c r="R2707" t="s">
        <v>8355</v>
      </c>
      <c r="S2707" s="17">
        <f t="shared" si="171"/>
        <v>42773.916180555556</v>
      </c>
      <c r="T2707" s="17">
        <f t="shared" si="172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s="12" t="s">
        <v>8315</v>
      </c>
      <c r="R2708" t="s">
        <v>8355</v>
      </c>
      <c r="S2708" s="17">
        <f t="shared" si="171"/>
        <v>41899.294942129629</v>
      </c>
      <c r="T2708" s="17">
        <f t="shared" si="172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s="12" t="s">
        <v>8315</v>
      </c>
      <c r="R2709" t="s">
        <v>8355</v>
      </c>
      <c r="S2709" s="17">
        <f t="shared" si="171"/>
        <v>41391.782905092594</v>
      </c>
      <c r="T2709" s="17">
        <f t="shared" si="172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s="12" t="s">
        <v>8315</v>
      </c>
      <c r="R2710" t="s">
        <v>8355</v>
      </c>
      <c r="S2710" s="17">
        <f t="shared" si="171"/>
        <v>42512.698217592595</v>
      </c>
      <c r="T2710" s="17">
        <f t="shared" si="172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s="12" t="s">
        <v>8315</v>
      </c>
      <c r="R2711" t="s">
        <v>8355</v>
      </c>
      <c r="S2711" s="17">
        <f t="shared" si="171"/>
        <v>42612.149780092594</v>
      </c>
      <c r="T2711" s="17">
        <f t="shared" si="172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s="12" t="s">
        <v>8315</v>
      </c>
      <c r="R2712" t="s">
        <v>8355</v>
      </c>
      <c r="S2712" s="17">
        <f t="shared" si="171"/>
        <v>41828.229490740741</v>
      </c>
      <c r="T2712" s="17">
        <f t="shared" si="172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s="12" t="s">
        <v>8315</v>
      </c>
      <c r="R2713" t="s">
        <v>8355</v>
      </c>
      <c r="S2713" s="17">
        <f t="shared" si="171"/>
        <v>41780.745254629634</v>
      </c>
      <c r="T2713" s="17">
        <f t="shared" si="172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s="12" t="s">
        <v>8315</v>
      </c>
      <c r="R2714" t="s">
        <v>8355</v>
      </c>
      <c r="S2714" s="17">
        <f t="shared" si="171"/>
        <v>41432.062037037038</v>
      </c>
      <c r="T2714" s="17">
        <f t="shared" si="172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s="12" t="s">
        <v>8315</v>
      </c>
      <c r="R2715" t="s">
        <v>8355</v>
      </c>
      <c r="S2715" s="17">
        <f t="shared" si="171"/>
        <v>42322.653749999998</v>
      </c>
      <c r="T2715" s="17">
        <f t="shared" si="172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s="12" t="s">
        <v>8315</v>
      </c>
      <c r="R2716" t="s">
        <v>8355</v>
      </c>
      <c r="S2716" s="17">
        <f t="shared" si="171"/>
        <v>42629.655046296291</v>
      </c>
      <c r="T2716" s="17">
        <f t="shared" si="172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s="12" t="s">
        <v>8315</v>
      </c>
      <c r="R2717" t="s">
        <v>8355</v>
      </c>
      <c r="S2717" s="17">
        <f t="shared" si="171"/>
        <v>42387.398472222223</v>
      </c>
      <c r="T2717" s="17">
        <f t="shared" si="172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s="12" t="s">
        <v>8315</v>
      </c>
      <c r="R2718" t="s">
        <v>8355</v>
      </c>
      <c r="S2718" s="17">
        <f t="shared" si="171"/>
        <v>42255.333252314813</v>
      </c>
      <c r="T2718" s="17">
        <f t="shared" si="172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s="12" t="s">
        <v>8315</v>
      </c>
      <c r="R2719" t="s">
        <v>8355</v>
      </c>
      <c r="S2719" s="17">
        <f t="shared" si="171"/>
        <v>41934.914918981485</v>
      </c>
      <c r="T2719" s="17">
        <f t="shared" si="172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s="12" t="s">
        <v>8315</v>
      </c>
      <c r="R2720" t="s">
        <v>8355</v>
      </c>
      <c r="S2720" s="17">
        <f t="shared" si="171"/>
        <v>42465.596585648149</v>
      </c>
      <c r="T2720" s="17">
        <f t="shared" si="172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s="12" t="s">
        <v>8315</v>
      </c>
      <c r="R2721" t="s">
        <v>8355</v>
      </c>
      <c r="S2721" s="17">
        <f t="shared" si="171"/>
        <v>42418.031180555554</v>
      </c>
      <c r="T2721" s="17">
        <f t="shared" si="172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s="12" t="s">
        <v>8315</v>
      </c>
      <c r="R2722" t="s">
        <v>8355</v>
      </c>
      <c r="S2722" s="17">
        <f t="shared" si="171"/>
        <v>42655.465891203698</v>
      </c>
      <c r="T2722" s="17">
        <f t="shared" si="172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s="12" t="s">
        <v>8317</v>
      </c>
      <c r="R2723" t="s">
        <v>8347</v>
      </c>
      <c r="S2723" s="17">
        <f t="shared" si="171"/>
        <v>41493.543958333335</v>
      </c>
      <c r="T2723" s="17">
        <f t="shared" si="172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s="12" t="s">
        <v>8317</v>
      </c>
      <c r="R2724" t="s">
        <v>8347</v>
      </c>
      <c r="S2724" s="17">
        <f t="shared" si="171"/>
        <v>42704.857094907406</v>
      </c>
      <c r="T2724" s="17">
        <f t="shared" si="172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s="12" t="s">
        <v>8317</v>
      </c>
      <c r="R2725" t="s">
        <v>8347</v>
      </c>
      <c r="S2725" s="17">
        <f t="shared" si="171"/>
        <v>41944.83898148148</v>
      </c>
      <c r="T2725" s="17">
        <f t="shared" si="172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s="12" t="s">
        <v>8317</v>
      </c>
      <c r="R2726" t="s">
        <v>8347</v>
      </c>
      <c r="S2726" s="17">
        <f t="shared" si="171"/>
        <v>42199.32707175926</v>
      </c>
      <c r="T2726" s="17">
        <f t="shared" si="172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s="12" t="s">
        <v>8317</v>
      </c>
      <c r="R2727" t="s">
        <v>8347</v>
      </c>
      <c r="S2727" s="17">
        <f t="shared" si="171"/>
        <v>42745.744618055556</v>
      </c>
      <c r="T2727" s="17">
        <f t="shared" si="172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s="12" t="s">
        <v>8317</v>
      </c>
      <c r="R2728" t="s">
        <v>8347</v>
      </c>
      <c r="S2728" s="17">
        <f t="shared" si="171"/>
        <v>42452.579988425925</v>
      </c>
      <c r="T2728" s="17">
        <f t="shared" si="172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s="12" t="s">
        <v>8317</v>
      </c>
      <c r="R2729" t="s">
        <v>8347</v>
      </c>
      <c r="S2729" s="17">
        <f t="shared" si="171"/>
        <v>42198.676655092597</v>
      </c>
      <c r="T2729" s="17">
        <f t="shared" si="172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s="12" t="s">
        <v>8317</v>
      </c>
      <c r="R2730" t="s">
        <v>8347</v>
      </c>
      <c r="S2730" s="17">
        <f t="shared" si="171"/>
        <v>42333.59993055556</v>
      </c>
      <c r="T2730" s="17">
        <f t="shared" si="172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s="12" t="s">
        <v>8317</v>
      </c>
      <c r="R2731" t="s">
        <v>8347</v>
      </c>
      <c r="S2731" s="17">
        <f t="shared" si="171"/>
        <v>42095.240706018521</v>
      </c>
      <c r="T2731" s="17">
        <f t="shared" si="172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s="12" t="s">
        <v>8317</v>
      </c>
      <c r="R2732" t="s">
        <v>8347</v>
      </c>
      <c r="S2732" s="17">
        <f t="shared" si="171"/>
        <v>41351.541377314818</v>
      </c>
      <c r="T2732" s="17">
        <f t="shared" si="172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s="12" t="s">
        <v>8317</v>
      </c>
      <c r="R2733" t="s">
        <v>8347</v>
      </c>
      <c r="S2733" s="17">
        <f t="shared" si="171"/>
        <v>41872.525717592594</v>
      </c>
      <c r="T2733" s="17">
        <f t="shared" si="172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s="12" t="s">
        <v>8317</v>
      </c>
      <c r="R2734" t="s">
        <v>8347</v>
      </c>
      <c r="S2734" s="17">
        <f t="shared" si="171"/>
        <v>41389.808194444442</v>
      </c>
      <c r="T2734" s="17">
        <f t="shared" si="172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s="12" t="s">
        <v>8317</v>
      </c>
      <c r="R2735" t="s">
        <v>8347</v>
      </c>
      <c r="S2735" s="17">
        <f t="shared" si="171"/>
        <v>42044.272847222222</v>
      </c>
      <c r="T2735" s="17">
        <f t="shared" si="172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s="12" t="s">
        <v>8317</v>
      </c>
      <c r="R2736" t="s">
        <v>8347</v>
      </c>
      <c r="S2736" s="17">
        <f t="shared" si="171"/>
        <v>42626.668888888889</v>
      </c>
      <c r="T2736" s="17">
        <f t="shared" si="172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s="12" t="s">
        <v>8317</v>
      </c>
      <c r="R2737" t="s">
        <v>8347</v>
      </c>
      <c r="S2737" s="17">
        <f t="shared" si="171"/>
        <v>41316.120949074073</v>
      </c>
      <c r="T2737" s="17">
        <f t="shared" si="172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s="12" t="s">
        <v>8317</v>
      </c>
      <c r="R2738" t="s">
        <v>8347</v>
      </c>
      <c r="S2738" s="17">
        <f t="shared" si="171"/>
        <v>41722.666354166664</v>
      </c>
      <c r="T2738" s="17">
        <f t="shared" si="172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s="12" t="s">
        <v>8317</v>
      </c>
      <c r="R2739" t="s">
        <v>8347</v>
      </c>
      <c r="S2739" s="17">
        <f t="shared" si="171"/>
        <v>41611.917673611111</v>
      </c>
      <c r="T2739" s="17">
        <f t="shared" si="172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s="12" t="s">
        <v>8317</v>
      </c>
      <c r="R2740" t="s">
        <v>8347</v>
      </c>
      <c r="S2740" s="17">
        <f t="shared" si="171"/>
        <v>42620.143564814818</v>
      </c>
      <c r="T2740" s="17">
        <f t="shared" si="172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s="12" t="s">
        <v>8317</v>
      </c>
      <c r="R2741" t="s">
        <v>8347</v>
      </c>
      <c r="S2741" s="17">
        <f t="shared" si="171"/>
        <v>41719.887928240743</v>
      </c>
      <c r="T2741" s="17">
        <f t="shared" si="172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s="12" t="s">
        <v>8317</v>
      </c>
      <c r="R2742" t="s">
        <v>8347</v>
      </c>
      <c r="S2742" s="17">
        <f t="shared" si="171"/>
        <v>42045.031851851847</v>
      </c>
      <c r="T2742" s="17">
        <f t="shared" si="172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s="12" t="s">
        <v>8320</v>
      </c>
      <c r="R2743" t="s">
        <v>8356</v>
      </c>
      <c r="S2743" s="17">
        <f t="shared" si="171"/>
        <v>41911.657430555555</v>
      </c>
      <c r="T2743" s="17">
        <f t="shared" si="172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s="12" t="s">
        <v>8320</v>
      </c>
      <c r="R2744" t="s">
        <v>8356</v>
      </c>
      <c r="S2744" s="17">
        <f t="shared" si="171"/>
        <v>41030.719756944447</v>
      </c>
      <c r="T2744" s="17">
        <f t="shared" si="172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s="12" t="s">
        <v>8320</v>
      </c>
      <c r="R2745" t="s">
        <v>8356</v>
      </c>
      <c r="S2745" s="17">
        <f t="shared" si="171"/>
        <v>42632.328784722224</v>
      </c>
      <c r="T2745" s="17">
        <f t="shared" si="172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s="12" t="s">
        <v>8320</v>
      </c>
      <c r="R2746" t="s">
        <v>8356</v>
      </c>
      <c r="S2746" s="17">
        <f t="shared" si="171"/>
        <v>40938.062476851854</v>
      </c>
      <c r="T2746" s="17">
        <f t="shared" si="172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s="12" t="s">
        <v>8320</v>
      </c>
      <c r="R2747" t="s">
        <v>8356</v>
      </c>
      <c r="S2747" s="17">
        <f t="shared" si="171"/>
        <v>41044.988055555557</v>
      </c>
      <c r="T2747" s="17">
        <f t="shared" si="172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s="12" t="s">
        <v>8320</v>
      </c>
      <c r="R2748" t="s">
        <v>8356</v>
      </c>
      <c r="S2748" s="17">
        <f t="shared" si="171"/>
        <v>41850.781377314815</v>
      </c>
      <c r="T2748" s="17">
        <f t="shared" si="172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s="12" t="s">
        <v>8320</v>
      </c>
      <c r="R2749" t="s">
        <v>8356</v>
      </c>
      <c r="S2749" s="17">
        <f t="shared" si="171"/>
        <v>41044.64811342593</v>
      </c>
      <c r="T2749" s="17">
        <f t="shared" si="172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s="12" t="s">
        <v>8320</v>
      </c>
      <c r="R2750" t="s">
        <v>8356</v>
      </c>
      <c r="S2750" s="17">
        <f t="shared" si="171"/>
        <v>42585.7106712963</v>
      </c>
      <c r="T2750" s="17">
        <f t="shared" si="172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s="12" t="s">
        <v>8320</v>
      </c>
      <c r="R2751" t="s">
        <v>8356</v>
      </c>
      <c r="S2751" s="17">
        <f t="shared" si="171"/>
        <v>42068.799039351856</v>
      </c>
      <c r="T2751" s="17">
        <f t="shared" si="172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s="12" t="s">
        <v>8320</v>
      </c>
      <c r="R2752" t="s">
        <v>8356</v>
      </c>
      <c r="S2752" s="17">
        <f t="shared" si="171"/>
        <v>41078.899826388886</v>
      </c>
      <c r="T2752" s="17">
        <f t="shared" si="172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s="12" t="s">
        <v>8320</v>
      </c>
      <c r="R2753" t="s">
        <v>8356</v>
      </c>
      <c r="S2753" s="17">
        <f t="shared" si="171"/>
        <v>41747.887060185189</v>
      </c>
      <c r="T2753" s="17">
        <f t="shared" si="172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0"/>
        <v>39.29</v>
      </c>
      <c r="Q2754" s="12" t="s">
        <v>8320</v>
      </c>
      <c r="R2754" t="s">
        <v>8356</v>
      </c>
      <c r="S2754" s="17">
        <f t="shared" si="171"/>
        <v>40855.765092592592</v>
      </c>
      <c r="T2754" s="17">
        <f t="shared" si="172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ref="P2755:P2818" si="174">IFERROR(ROUND(E2755/L2755,2),0)</f>
        <v>47.5</v>
      </c>
      <c r="Q2755" s="12" t="s">
        <v>8320</v>
      </c>
      <c r="R2755" t="s">
        <v>8356</v>
      </c>
      <c r="S2755" s="17">
        <f t="shared" ref="S2755:S2818" si="175">(((J2755/60)/60)/24)+DATE(1970,1,1)</f>
        <v>41117.900729166664</v>
      </c>
      <c r="T2755" s="17">
        <f t="shared" ref="T2755:T2818" si="176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s="12" t="s">
        <v>8320</v>
      </c>
      <c r="R2756" t="s">
        <v>8356</v>
      </c>
      <c r="S2756" s="17">
        <f t="shared" si="175"/>
        <v>41863.636006944449</v>
      </c>
      <c r="T2756" s="17">
        <f t="shared" si="176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s="12" t="s">
        <v>8320</v>
      </c>
      <c r="R2757" t="s">
        <v>8356</v>
      </c>
      <c r="S2757" s="17">
        <f t="shared" si="175"/>
        <v>42072.790821759263</v>
      </c>
      <c r="T2757" s="17">
        <f t="shared" si="176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s="12" t="s">
        <v>8320</v>
      </c>
      <c r="R2758" t="s">
        <v>8356</v>
      </c>
      <c r="S2758" s="17">
        <f t="shared" si="175"/>
        <v>41620.90047453704</v>
      </c>
      <c r="T2758" s="17">
        <f t="shared" si="176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s="12" t="s">
        <v>8320</v>
      </c>
      <c r="R2759" t="s">
        <v>8356</v>
      </c>
      <c r="S2759" s="17">
        <f t="shared" si="175"/>
        <v>42573.65662037037</v>
      </c>
      <c r="T2759" s="17">
        <f t="shared" si="176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s="12" t="s">
        <v>8320</v>
      </c>
      <c r="R2760" t="s">
        <v>8356</v>
      </c>
      <c r="S2760" s="17">
        <f t="shared" si="175"/>
        <v>42639.441932870366</v>
      </c>
      <c r="T2760" s="17">
        <f t="shared" si="176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s="12" t="s">
        <v>8320</v>
      </c>
      <c r="R2761" t="s">
        <v>8356</v>
      </c>
      <c r="S2761" s="17">
        <f t="shared" si="175"/>
        <v>42524.36650462963</v>
      </c>
      <c r="T2761" s="17">
        <f t="shared" si="176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s="12" t="s">
        <v>8320</v>
      </c>
      <c r="R2762" t="s">
        <v>8356</v>
      </c>
      <c r="S2762" s="17">
        <f t="shared" si="175"/>
        <v>41415.461319444446</v>
      </c>
      <c r="T2762" s="17">
        <f t="shared" si="176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s="12" t="s">
        <v>8320</v>
      </c>
      <c r="R2763" t="s">
        <v>8356</v>
      </c>
      <c r="S2763" s="17">
        <f t="shared" si="175"/>
        <v>41247.063576388886</v>
      </c>
      <c r="T2763" s="17">
        <f t="shared" si="176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s="12" t="s">
        <v>8320</v>
      </c>
      <c r="R2764" t="s">
        <v>8356</v>
      </c>
      <c r="S2764" s="17">
        <f t="shared" si="175"/>
        <v>40927.036979166667</v>
      </c>
      <c r="T2764" s="17">
        <f t="shared" si="176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s="12" t="s">
        <v>8320</v>
      </c>
      <c r="R2765" t="s">
        <v>8356</v>
      </c>
      <c r="S2765" s="17">
        <f t="shared" si="175"/>
        <v>41373.579675925925</v>
      </c>
      <c r="T2765" s="17">
        <f t="shared" si="176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s="12" t="s">
        <v>8320</v>
      </c>
      <c r="R2766" t="s">
        <v>8356</v>
      </c>
      <c r="S2766" s="17">
        <f t="shared" si="175"/>
        <v>41030.292025462964</v>
      </c>
      <c r="T2766" s="17">
        <f t="shared" si="176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s="12" t="s">
        <v>8320</v>
      </c>
      <c r="R2767" t="s">
        <v>8356</v>
      </c>
      <c r="S2767" s="17">
        <f t="shared" si="175"/>
        <v>41194.579027777778</v>
      </c>
      <c r="T2767" s="17">
        <f t="shared" si="176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s="12" t="s">
        <v>8320</v>
      </c>
      <c r="R2768" t="s">
        <v>8356</v>
      </c>
      <c r="S2768" s="17">
        <f t="shared" si="175"/>
        <v>40736.668032407404</v>
      </c>
      <c r="T2768" s="17">
        <f t="shared" si="176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s="12" t="s">
        <v>8320</v>
      </c>
      <c r="R2769" t="s">
        <v>8356</v>
      </c>
      <c r="S2769" s="17">
        <f t="shared" si="175"/>
        <v>42172.958912037036</v>
      </c>
      <c r="T2769" s="17">
        <f t="shared" si="176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s="12" t="s">
        <v>8320</v>
      </c>
      <c r="R2770" t="s">
        <v>8356</v>
      </c>
      <c r="S2770" s="17">
        <f t="shared" si="175"/>
        <v>40967.614849537036</v>
      </c>
      <c r="T2770" s="17">
        <f t="shared" si="176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s="12" t="s">
        <v>8320</v>
      </c>
      <c r="R2771" t="s">
        <v>8356</v>
      </c>
      <c r="S2771" s="17">
        <f t="shared" si="175"/>
        <v>41745.826273148145</v>
      </c>
      <c r="T2771" s="17">
        <f t="shared" si="176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s="12" t="s">
        <v>8320</v>
      </c>
      <c r="R2772" t="s">
        <v>8356</v>
      </c>
      <c r="S2772" s="17">
        <f t="shared" si="175"/>
        <v>41686.705208333333</v>
      </c>
      <c r="T2772" s="17">
        <f t="shared" si="176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s="12" t="s">
        <v>8320</v>
      </c>
      <c r="R2773" t="s">
        <v>8356</v>
      </c>
      <c r="S2773" s="17">
        <f t="shared" si="175"/>
        <v>41257.531712962962</v>
      </c>
      <c r="T2773" s="17">
        <f t="shared" si="176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s="12" t="s">
        <v>8320</v>
      </c>
      <c r="R2774" t="s">
        <v>8356</v>
      </c>
      <c r="S2774" s="17">
        <f t="shared" si="175"/>
        <v>41537.869143518517</v>
      </c>
      <c r="T2774" s="17">
        <f t="shared" si="176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s="12" t="s">
        <v>8320</v>
      </c>
      <c r="R2775" t="s">
        <v>8356</v>
      </c>
      <c r="S2775" s="17">
        <f t="shared" si="175"/>
        <v>42474.86482638889</v>
      </c>
      <c r="T2775" s="17">
        <f t="shared" si="176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s="12" t="s">
        <v>8320</v>
      </c>
      <c r="R2776" t="s">
        <v>8356</v>
      </c>
      <c r="S2776" s="17">
        <f t="shared" si="175"/>
        <v>41311.126481481479</v>
      </c>
      <c r="T2776" s="17">
        <f t="shared" si="176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s="12" t="s">
        <v>8320</v>
      </c>
      <c r="R2777" t="s">
        <v>8356</v>
      </c>
      <c r="S2777" s="17">
        <f t="shared" si="175"/>
        <v>40863.013356481482</v>
      </c>
      <c r="T2777" s="17">
        <f t="shared" si="176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s="12" t="s">
        <v>8320</v>
      </c>
      <c r="R2778" t="s">
        <v>8356</v>
      </c>
      <c r="S2778" s="17">
        <f t="shared" si="175"/>
        <v>42136.297175925924</v>
      </c>
      <c r="T2778" s="17">
        <f t="shared" si="176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s="12" t="s">
        <v>8320</v>
      </c>
      <c r="R2779" t="s">
        <v>8356</v>
      </c>
      <c r="S2779" s="17">
        <f t="shared" si="175"/>
        <v>42172.669027777782</v>
      </c>
      <c r="T2779" s="17">
        <f t="shared" si="176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s="12" t="s">
        <v>8320</v>
      </c>
      <c r="R2780" t="s">
        <v>8356</v>
      </c>
      <c r="S2780" s="17">
        <f t="shared" si="175"/>
        <v>41846.978078703702</v>
      </c>
      <c r="T2780" s="17">
        <f t="shared" si="176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s="12" t="s">
        <v>8320</v>
      </c>
      <c r="R2781" t="s">
        <v>8356</v>
      </c>
      <c r="S2781" s="17">
        <f t="shared" si="175"/>
        <v>42300.585891203707</v>
      </c>
      <c r="T2781" s="17">
        <f t="shared" si="176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s="12" t="s">
        <v>8320</v>
      </c>
      <c r="R2782" t="s">
        <v>8356</v>
      </c>
      <c r="S2782" s="17">
        <f t="shared" si="175"/>
        <v>42774.447777777779</v>
      </c>
      <c r="T2782" s="17">
        <f t="shared" si="176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s="12" t="s">
        <v>8315</v>
      </c>
      <c r="R2783" t="s">
        <v>8316</v>
      </c>
      <c r="S2783" s="17">
        <f t="shared" si="175"/>
        <v>42018.94159722222</v>
      </c>
      <c r="T2783" s="17">
        <f t="shared" si="176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s="12" t="s">
        <v>8315</v>
      </c>
      <c r="R2784" t="s">
        <v>8316</v>
      </c>
      <c r="S2784" s="17">
        <f t="shared" si="175"/>
        <v>42026.924976851849</v>
      </c>
      <c r="T2784" s="17">
        <f t="shared" si="176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s="12" t="s">
        <v>8315</v>
      </c>
      <c r="R2785" t="s">
        <v>8316</v>
      </c>
      <c r="S2785" s="17">
        <f t="shared" si="175"/>
        <v>42103.535254629634</v>
      </c>
      <c r="T2785" s="17">
        <f t="shared" si="176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s="12" t="s">
        <v>8315</v>
      </c>
      <c r="R2786" t="s">
        <v>8316</v>
      </c>
      <c r="S2786" s="17">
        <f t="shared" si="175"/>
        <v>41920.787534722222</v>
      </c>
      <c r="T2786" s="17">
        <f t="shared" si="176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s="12" t="s">
        <v>8315</v>
      </c>
      <c r="R2787" t="s">
        <v>8316</v>
      </c>
      <c r="S2787" s="17">
        <f t="shared" si="175"/>
        <v>42558.189432870371</v>
      </c>
      <c r="T2787" s="17">
        <f t="shared" si="176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s="12" t="s">
        <v>8315</v>
      </c>
      <c r="R2788" t="s">
        <v>8316</v>
      </c>
      <c r="S2788" s="17">
        <f t="shared" si="175"/>
        <v>41815.569212962961</v>
      </c>
      <c r="T2788" s="17">
        <f t="shared" si="176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s="12" t="s">
        <v>8315</v>
      </c>
      <c r="R2789" t="s">
        <v>8316</v>
      </c>
      <c r="S2789" s="17">
        <f t="shared" si="175"/>
        <v>41808.198518518519</v>
      </c>
      <c r="T2789" s="17">
        <f t="shared" si="176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s="12" t="s">
        <v>8315</v>
      </c>
      <c r="R2790" t="s">
        <v>8316</v>
      </c>
      <c r="S2790" s="17">
        <f t="shared" si="175"/>
        <v>42550.701886574068</v>
      </c>
      <c r="T2790" s="17">
        <f t="shared" si="176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s="12" t="s">
        <v>8315</v>
      </c>
      <c r="R2791" t="s">
        <v>8316</v>
      </c>
      <c r="S2791" s="17">
        <f t="shared" si="175"/>
        <v>42056.013124999998</v>
      </c>
      <c r="T2791" s="17">
        <f t="shared" si="176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s="12" t="s">
        <v>8315</v>
      </c>
      <c r="R2792" t="s">
        <v>8316</v>
      </c>
      <c r="S2792" s="17">
        <f t="shared" si="175"/>
        <v>42016.938692129625</v>
      </c>
      <c r="T2792" s="17">
        <f t="shared" si="176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s="12" t="s">
        <v>8315</v>
      </c>
      <c r="R2793" t="s">
        <v>8316</v>
      </c>
      <c r="S2793" s="17">
        <f t="shared" si="175"/>
        <v>42591.899988425925</v>
      </c>
      <c r="T2793" s="17">
        <f t="shared" si="176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s="12" t="s">
        <v>8315</v>
      </c>
      <c r="R2794" t="s">
        <v>8316</v>
      </c>
      <c r="S2794" s="17">
        <f t="shared" si="175"/>
        <v>42183.231006944443</v>
      </c>
      <c r="T2794" s="17">
        <f t="shared" si="176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s="12" t="s">
        <v>8315</v>
      </c>
      <c r="R2795" t="s">
        <v>8316</v>
      </c>
      <c r="S2795" s="17">
        <f t="shared" si="175"/>
        <v>42176.419039351851</v>
      </c>
      <c r="T2795" s="17">
        <f t="shared" si="176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s="12" t="s">
        <v>8315</v>
      </c>
      <c r="R2796" t="s">
        <v>8316</v>
      </c>
      <c r="S2796" s="17">
        <f t="shared" si="175"/>
        <v>42416.691655092596</v>
      </c>
      <c r="T2796" s="17">
        <f t="shared" si="176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s="12" t="s">
        <v>8315</v>
      </c>
      <c r="R2797" t="s">
        <v>8316</v>
      </c>
      <c r="S2797" s="17">
        <f t="shared" si="175"/>
        <v>41780.525937500002</v>
      </c>
      <c r="T2797" s="17">
        <f t="shared" si="176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s="12" t="s">
        <v>8315</v>
      </c>
      <c r="R2798" t="s">
        <v>8316</v>
      </c>
      <c r="S2798" s="17">
        <f t="shared" si="175"/>
        <v>41795.528101851851</v>
      </c>
      <c r="T2798" s="17">
        <f t="shared" si="176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s="12" t="s">
        <v>8315</v>
      </c>
      <c r="R2799" t="s">
        <v>8316</v>
      </c>
      <c r="S2799" s="17">
        <f t="shared" si="175"/>
        <v>41798.94027777778</v>
      </c>
      <c r="T2799" s="17">
        <f t="shared" si="176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s="12" t="s">
        <v>8315</v>
      </c>
      <c r="R2800" t="s">
        <v>8316</v>
      </c>
      <c r="S2800" s="17">
        <f t="shared" si="175"/>
        <v>42201.675011574072</v>
      </c>
      <c r="T2800" s="17">
        <f t="shared" si="176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s="12" t="s">
        <v>8315</v>
      </c>
      <c r="R2801" t="s">
        <v>8316</v>
      </c>
      <c r="S2801" s="17">
        <f t="shared" si="175"/>
        <v>42507.264699074076</v>
      </c>
      <c r="T2801" s="17">
        <f t="shared" si="176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s="12" t="s">
        <v>8315</v>
      </c>
      <c r="R2802" t="s">
        <v>8316</v>
      </c>
      <c r="S2802" s="17">
        <f t="shared" si="175"/>
        <v>41948.552847222221</v>
      </c>
      <c r="T2802" s="17">
        <f t="shared" si="176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s="12" t="s">
        <v>8315</v>
      </c>
      <c r="R2803" t="s">
        <v>8316</v>
      </c>
      <c r="S2803" s="17">
        <f t="shared" si="175"/>
        <v>41900.243159722224</v>
      </c>
      <c r="T2803" s="17">
        <f t="shared" si="176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s="12" t="s">
        <v>8315</v>
      </c>
      <c r="R2804" t="s">
        <v>8316</v>
      </c>
      <c r="S2804" s="17">
        <f t="shared" si="175"/>
        <v>42192.64707175926</v>
      </c>
      <c r="T2804" s="17">
        <f t="shared" si="176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s="12" t="s">
        <v>8315</v>
      </c>
      <c r="R2805" t="s">
        <v>8316</v>
      </c>
      <c r="S2805" s="17">
        <f t="shared" si="175"/>
        <v>42158.065694444449</v>
      </c>
      <c r="T2805" s="17">
        <f t="shared" si="176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s="12" t="s">
        <v>8315</v>
      </c>
      <c r="R2806" t="s">
        <v>8316</v>
      </c>
      <c r="S2806" s="17">
        <f t="shared" si="175"/>
        <v>41881.453587962962</v>
      </c>
      <c r="T2806" s="17">
        <f t="shared" si="176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s="12" t="s">
        <v>8315</v>
      </c>
      <c r="R2807" t="s">
        <v>8316</v>
      </c>
      <c r="S2807" s="17">
        <f t="shared" si="175"/>
        <v>42213.505474537036</v>
      </c>
      <c r="T2807" s="17">
        <f t="shared" si="176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s="12" t="s">
        <v>8315</v>
      </c>
      <c r="R2808" t="s">
        <v>8316</v>
      </c>
      <c r="S2808" s="17">
        <f t="shared" si="175"/>
        <v>42185.267245370371</v>
      </c>
      <c r="T2808" s="17">
        <f t="shared" si="176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s="12" t="s">
        <v>8315</v>
      </c>
      <c r="R2809" t="s">
        <v>8316</v>
      </c>
      <c r="S2809" s="17">
        <f t="shared" si="175"/>
        <v>42154.873124999998</v>
      </c>
      <c r="T2809" s="17">
        <f t="shared" si="176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s="12" t="s">
        <v>8315</v>
      </c>
      <c r="R2810" t="s">
        <v>8316</v>
      </c>
      <c r="S2810" s="17">
        <f t="shared" si="175"/>
        <v>42208.84646990741</v>
      </c>
      <c r="T2810" s="17">
        <f t="shared" si="176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s="12" t="s">
        <v>8315</v>
      </c>
      <c r="R2811" t="s">
        <v>8316</v>
      </c>
      <c r="S2811" s="17">
        <f t="shared" si="175"/>
        <v>42451.496817129635</v>
      </c>
      <c r="T2811" s="17">
        <f t="shared" si="176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s="12" t="s">
        <v>8315</v>
      </c>
      <c r="R2812" t="s">
        <v>8316</v>
      </c>
      <c r="S2812" s="17">
        <f t="shared" si="175"/>
        <v>41759.13962962963</v>
      </c>
      <c r="T2812" s="17">
        <f t="shared" si="176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s="12" t="s">
        <v>8315</v>
      </c>
      <c r="R2813" t="s">
        <v>8316</v>
      </c>
      <c r="S2813" s="17">
        <f t="shared" si="175"/>
        <v>42028.496562500004</v>
      </c>
      <c r="T2813" s="17">
        <f t="shared" si="176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s="12" t="s">
        <v>8315</v>
      </c>
      <c r="R2814" t="s">
        <v>8316</v>
      </c>
      <c r="S2814" s="17">
        <f t="shared" si="175"/>
        <v>42054.74418981481</v>
      </c>
      <c r="T2814" s="17">
        <f t="shared" si="176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s="12" t="s">
        <v>8315</v>
      </c>
      <c r="R2815" t="s">
        <v>8316</v>
      </c>
      <c r="S2815" s="17">
        <f t="shared" si="175"/>
        <v>42693.742604166662</v>
      </c>
      <c r="T2815" s="17">
        <f t="shared" si="176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s="12" t="s">
        <v>8315</v>
      </c>
      <c r="R2816" t="s">
        <v>8316</v>
      </c>
      <c r="S2816" s="17">
        <f t="shared" si="175"/>
        <v>42103.399479166663</v>
      </c>
      <c r="T2816" s="17">
        <f t="shared" si="176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s="12" t="s">
        <v>8315</v>
      </c>
      <c r="R2817" t="s">
        <v>8316</v>
      </c>
      <c r="S2817" s="17">
        <f t="shared" si="175"/>
        <v>42559.776724537034</v>
      </c>
      <c r="T2817" s="17">
        <f t="shared" si="176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4"/>
        <v>25.13</v>
      </c>
      <c r="Q2818" s="12" t="s">
        <v>8315</v>
      </c>
      <c r="R2818" t="s">
        <v>8316</v>
      </c>
      <c r="S2818" s="17">
        <f t="shared" si="175"/>
        <v>42188.467499999999</v>
      </c>
      <c r="T2818" s="17">
        <f t="shared" si="176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ref="P2819:P2882" si="178">IFERROR(ROUND(E2819/L2819,2),0)</f>
        <v>23.64</v>
      </c>
      <c r="Q2819" s="12" t="s">
        <v>8315</v>
      </c>
      <c r="R2819" t="s">
        <v>8316</v>
      </c>
      <c r="S2819" s="17">
        <f t="shared" ref="S2819:S2882" si="179">(((J2819/60)/60)/24)+DATE(1970,1,1)</f>
        <v>42023.634976851856</v>
      </c>
      <c r="T2819" s="17">
        <f t="shared" ref="T2819:T2882" si="180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12" t="s">
        <v>8315</v>
      </c>
      <c r="R2820" t="s">
        <v>8316</v>
      </c>
      <c r="S2820" s="17">
        <f t="shared" si="179"/>
        <v>42250.598217592589</v>
      </c>
      <c r="T2820" s="17">
        <f t="shared" si="180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12" t="s">
        <v>8315</v>
      </c>
      <c r="R2821" t="s">
        <v>8316</v>
      </c>
      <c r="S2821" s="17">
        <f t="shared" si="179"/>
        <v>42139.525567129633</v>
      </c>
      <c r="T2821" s="17">
        <f t="shared" si="180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12" t="s">
        <v>8315</v>
      </c>
      <c r="R2822" t="s">
        <v>8316</v>
      </c>
      <c r="S2822" s="17">
        <f t="shared" si="179"/>
        <v>42401.610983796301</v>
      </c>
      <c r="T2822" s="17">
        <f t="shared" si="180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12" t="s">
        <v>8315</v>
      </c>
      <c r="R2823" t="s">
        <v>8316</v>
      </c>
      <c r="S2823" s="17">
        <f t="shared" si="179"/>
        <v>41875.922858796301</v>
      </c>
      <c r="T2823" s="17">
        <f t="shared" si="180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12" t="s">
        <v>8315</v>
      </c>
      <c r="R2824" t="s">
        <v>8316</v>
      </c>
      <c r="S2824" s="17">
        <f t="shared" si="179"/>
        <v>42060.683935185181</v>
      </c>
      <c r="T2824" s="17">
        <f t="shared" si="180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12" t="s">
        <v>8315</v>
      </c>
      <c r="R2825" t="s">
        <v>8316</v>
      </c>
      <c r="S2825" s="17">
        <f t="shared" si="179"/>
        <v>42067.011643518519</v>
      </c>
      <c r="T2825" s="17">
        <f t="shared" si="180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12" t="s">
        <v>8315</v>
      </c>
      <c r="R2826" t="s">
        <v>8316</v>
      </c>
      <c r="S2826" s="17">
        <f t="shared" si="179"/>
        <v>42136.270787037036</v>
      </c>
      <c r="T2826" s="17">
        <f t="shared" si="180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12" t="s">
        <v>8315</v>
      </c>
      <c r="R2827" t="s">
        <v>8316</v>
      </c>
      <c r="S2827" s="17">
        <f t="shared" si="179"/>
        <v>42312.792662037042</v>
      </c>
      <c r="T2827" s="17">
        <f t="shared" si="180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12" t="s">
        <v>8315</v>
      </c>
      <c r="R2828" t="s">
        <v>8316</v>
      </c>
      <c r="S2828" s="17">
        <f t="shared" si="179"/>
        <v>42171.034861111111</v>
      </c>
      <c r="T2828" s="17">
        <f t="shared" si="180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12" t="s">
        <v>8315</v>
      </c>
      <c r="R2829" t="s">
        <v>8316</v>
      </c>
      <c r="S2829" s="17">
        <f t="shared" si="179"/>
        <v>42494.683634259258</v>
      </c>
      <c r="T2829" s="17">
        <f t="shared" si="180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12" t="s">
        <v>8315</v>
      </c>
      <c r="R2830" t="s">
        <v>8316</v>
      </c>
      <c r="S2830" s="17">
        <f t="shared" si="179"/>
        <v>42254.264687499999</v>
      </c>
      <c r="T2830" s="17">
        <f t="shared" si="180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12" t="s">
        <v>8315</v>
      </c>
      <c r="R2831" t="s">
        <v>8316</v>
      </c>
      <c r="S2831" s="17">
        <f t="shared" si="179"/>
        <v>42495.434236111112</v>
      </c>
      <c r="T2831" s="17">
        <f t="shared" si="180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12" t="s">
        <v>8315</v>
      </c>
      <c r="R2832" t="s">
        <v>8316</v>
      </c>
      <c r="S2832" s="17">
        <f t="shared" si="179"/>
        <v>41758.839675925927</v>
      </c>
      <c r="T2832" s="17">
        <f t="shared" si="180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12" t="s">
        <v>8315</v>
      </c>
      <c r="R2833" t="s">
        <v>8316</v>
      </c>
      <c r="S2833" s="17">
        <f t="shared" si="179"/>
        <v>42171.824884259258</v>
      </c>
      <c r="T2833" s="17">
        <f t="shared" si="180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12" t="s">
        <v>8315</v>
      </c>
      <c r="R2834" t="s">
        <v>8316</v>
      </c>
      <c r="S2834" s="17">
        <f t="shared" si="179"/>
        <v>41938.709421296298</v>
      </c>
      <c r="T2834" s="17">
        <f t="shared" si="180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12" t="s">
        <v>8315</v>
      </c>
      <c r="R2835" t="s">
        <v>8316</v>
      </c>
      <c r="S2835" s="17">
        <f t="shared" si="179"/>
        <v>42268.127696759257</v>
      </c>
      <c r="T2835" s="17">
        <f t="shared" si="180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12" t="s">
        <v>8315</v>
      </c>
      <c r="R2836" t="s">
        <v>8316</v>
      </c>
      <c r="S2836" s="17">
        <f t="shared" si="179"/>
        <v>42019.959837962961</v>
      </c>
      <c r="T2836" s="17">
        <f t="shared" si="180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12" t="s">
        <v>8315</v>
      </c>
      <c r="R2837" t="s">
        <v>8316</v>
      </c>
      <c r="S2837" s="17">
        <f t="shared" si="179"/>
        <v>42313.703900462962</v>
      </c>
      <c r="T2837" s="17">
        <f t="shared" si="180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12" t="s">
        <v>8315</v>
      </c>
      <c r="R2838" t="s">
        <v>8316</v>
      </c>
      <c r="S2838" s="17">
        <f t="shared" si="179"/>
        <v>42746.261782407411</v>
      </c>
      <c r="T2838" s="17">
        <f t="shared" si="180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12" t="s">
        <v>8315</v>
      </c>
      <c r="R2839" t="s">
        <v>8316</v>
      </c>
      <c r="S2839" s="17">
        <f t="shared" si="179"/>
        <v>42307.908379629633</v>
      </c>
      <c r="T2839" s="17">
        <f t="shared" si="180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12" t="s">
        <v>8315</v>
      </c>
      <c r="R2840" t="s">
        <v>8316</v>
      </c>
      <c r="S2840" s="17">
        <f t="shared" si="179"/>
        <v>41842.607592592591</v>
      </c>
      <c r="T2840" s="17">
        <f t="shared" si="180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12" t="s">
        <v>8315</v>
      </c>
      <c r="R2841" t="s">
        <v>8316</v>
      </c>
      <c r="S2841" s="17">
        <f t="shared" si="179"/>
        <v>41853.240208333329</v>
      </c>
      <c r="T2841" s="17">
        <f t="shared" si="180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12" t="s">
        <v>8315</v>
      </c>
      <c r="R2842" t="s">
        <v>8316</v>
      </c>
      <c r="S2842" s="17">
        <f t="shared" si="179"/>
        <v>42060.035636574074</v>
      </c>
      <c r="T2842" s="17">
        <f t="shared" si="180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12" t="s">
        <v>8315</v>
      </c>
      <c r="R2843" t="s">
        <v>8316</v>
      </c>
      <c r="S2843" s="17">
        <f t="shared" si="179"/>
        <v>42291.739548611105</v>
      </c>
      <c r="T2843" s="17">
        <f t="shared" si="180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12" t="s">
        <v>8315</v>
      </c>
      <c r="R2844" t="s">
        <v>8316</v>
      </c>
      <c r="S2844" s="17">
        <f t="shared" si="179"/>
        <v>41784.952488425923</v>
      </c>
      <c r="T2844" s="17">
        <f t="shared" si="180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s="12" t="s">
        <v>8315</v>
      </c>
      <c r="R2845" t="s">
        <v>8316</v>
      </c>
      <c r="S2845" s="17">
        <f t="shared" si="179"/>
        <v>42492.737847222219</v>
      </c>
      <c r="T2845" s="17">
        <f t="shared" si="180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s="12" t="s">
        <v>8315</v>
      </c>
      <c r="R2846" t="s">
        <v>8316</v>
      </c>
      <c r="S2846" s="17">
        <f t="shared" si="179"/>
        <v>42709.546064814815</v>
      </c>
      <c r="T2846" s="17">
        <f t="shared" si="180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s="12" t="s">
        <v>8315</v>
      </c>
      <c r="R2847" t="s">
        <v>8316</v>
      </c>
      <c r="S2847" s="17">
        <f t="shared" si="179"/>
        <v>42103.016585648147</v>
      </c>
      <c r="T2847" s="17">
        <f t="shared" si="180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s="12" t="s">
        <v>8315</v>
      </c>
      <c r="R2848" t="s">
        <v>8316</v>
      </c>
      <c r="S2848" s="17">
        <f t="shared" si="179"/>
        <v>42108.692060185189</v>
      </c>
      <c r="T2848" s="17">
        <f t="shared" si="180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s="12" t="s">
        <v>8315</v>
      </c>
      <c r="R2849" t="s">
        <v>8316</v>
      </c>
      <c r="S2849" s="17">
        <f t="shared" si="179"/>
        <v>42453.806307870371</v>
      </c>
      <c r="T2849" s="17">
        <f t="shared" si="180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s="12" t="s">
        <v>8315</v>
      </c>
      <c r="R2850" t="s">
        <v>8316</v>
      </c>
      <c r="S2850" s="17">
        <f t="shared" si="179"/>
        <v>42123.648831018523</v>
      </c>
      <c r="T2850" s="17">
        <f t="shared" si="180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s="12" t="s">
        <v>8315</v>
      </c>
      <c r="R2851" t="s">
        <v>8316</v>
      </c>
      <c r="S2851" s="17">
        <f t="shared" si="179"/>
        <v>42453.428240740745</v>
      </c>
      <c r="T2851" s="17">
        <f t="shared" si="180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s="12" t="s">
        <v>8315</v>
      </c>
      <c r="R2852" t="s">
        <v>8316</v>
      </c>
      <c r="S2852" s="17">
        <f t="shared" si="179"/>
        <v>41858.007071759261</v>
      </c>
      <c r="T2852" s="17">
        <f t="shared" si="180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s="12" t="s">
        <v>8315</v>
      </c>
      <c r="R2853" t="s">
        <v>8316</v>
      </c>
      <c r="S2853" s="17">
        <f t="shared" si="179"/>
        <v>42390.002650462964</v>
      </c>
      <c r="T2853" s="17">
        <f t="shared" si="180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s="12" t="s">
        <v>8315</v>
      </c>
      <c r="R2854" t="s">
        <v>8316</v>
      </c>
      <c r="S2854" s="17">
        <f t="shared" si="179"/>
        <v>41781.045173611114</v>
      </c>
      <c r="T2854" s="17">
        <f t="shared" si="180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s="12" t="s">
        <v>8315</v>
      </c>
      <c r="R2855" t="s">
        <v>8316</v>
      </c>
      <c r="S2855" s="17">
        <f t="shared" si="179"/>
        <v>41836.190937499996</v>
      </c>
      <c r="T2855" s="17">
        <f t="shared" si="180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s="12" t="s">
        <v>8315</v>
      </c>
      <c r="R2856" t="s">
        <v>8316</v>
      </c>
      <c r="S2856" s="17">
        <f t="shared" si="179"/>
        <v>42111.71665509259</v>
      </c>
      <c r="T2856" s="17">
        <f t="shared" si="180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s="12" t="s">
        <v>8315</v>
      </c>
      <c r="R2857" t="s">
        <v>8316</v>
      </c>
      <c r="S2857" s="17">
        <f t="shared" si="179"/>
        <v>42370.007766203707</v>
      </c>
      <c r="T2857" s="17">
        <f t="shared" si="180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s="12" t="s">
        <v>8315</v>
      </c>
      <c r="R2858" t="s">
        <v>8316</v>
      </c>
      <c r="S2858" s="17">
        <f t="shared" si="179"/>
        <v>42165.037581018521</v>
      </c>
      <c r="T2858" s="17">
        <f t="shared" si="180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s="12" t="s">
        <v>8315</v>
      </c>
      <c r="R2859" t="s">
        <v>8316</v>
      </c>
      <c r="S2859" s="17">
        <f t="shared" si="179"/>
        <v>42726.920081018514</v>
      </c>
      <c r="T2859" s="17">
        <f t="shared" si="180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s="12" t="s">
        <v>8315</v>
      </c>
      <c r="R2860" t="s">
        <v>8316</v>
      </c>
      <c r="S2860" s="17">
        <f t="shared" si="179"/>
        <v>41954.545081018514</v>
      </c>
      <c r="T2860" s="17">
        <f t="shared" si="180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s="12" t="s">
        <v>8315</v>
      </c>
      <c r="R2861" t="s">
        <v>8316</v>
      </c>
      <c r="S2861" s="17">
        <f t="shared" si="179"/>
        <v>42233.362314814818</v>
      </c>
      <c r="T2861" s="17">
        <f t="shared" si="180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s="12" t="s">
        <v>8315</v>
      </c>
      <c r="R2862" t="s">
        <v>8316</v>
      </c>
      <c r="S2862" s="17">
        <f t="shared" si="179"/>
        <v>42480.800648148142</v>
      </c>
      <c r="T2862" s="17">
        <f t="shared" si="180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s="12" t="s">
        <v>8315</v>
      </c>
      <c r="R2863" t="s">
        <v>8316</v>
      </c>
      <c r="S2863" s="17">
        <f t="shared" si="179"/>
        <v>42257.590833333335</v>
      </c>
      <c r="T2863" s="17">
        <f t="shared" si="180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s="12" t="s">
        <v>8315</v>
      </c>
      <c r="R2864" t="s">
        <v>8316</v>
      </c>
      <c r="S2864" s="17">
        <f t="shared" si="179"/>
        <v>41784.789687500001</v>
      </c>
      <c r="T2864" s="17">
        <f t="shared" si="180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s="12" t="s">
        <v>8315</v>
      </c>
      <c r="R2865" t="s">
        <v>8316</v>
      </c>
      <c r="S2865" s="17">
        <f t="shared" si="179"/>
        <v>41831.675034722226</v>
      </c>
      <c r="T2865" s="17">
        <f t="shared" si="180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s="12" t="s">
        <v>8315</v>
      </c>
      <c r="R2866" t="s">
        <v>8316</v>
      </c>
      <c r="S2866" s="17">
        <f t="shared" si="179"/>
        <v>42172.613506944443</v>
      </c>
      <c r="T2866" s="17">
        <f t="shared" si="180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s="12" t="s">
        <v>8315</v>
      </c>
      <c r="R2867" t="s">
        <v>8316</v>
      </c>
      <c r="S2867" s="17">
        <f t="shared" si="179"/>
        <v>41950.114108796297</v>
      </c>
      <c r="T2867" s="17">
        <f t="shared" si="180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s="12" t="s">
        <v>8315</v>
      </c>
      <c r="R2868" t="s">
        <v>8316</v>
      </c>
      <c r="S2868" s="17">
        <f t="shared" si="179"/>
        <v>42627.955104166671</v>
      </c>
      <c r="T2868" s="17">
        <f t="shared" si="180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s="12" t="s">
        <v>8315</v>
      </c>
      <c r="R2869" t="s">
        <v>8316</v>
      </c>
      <c r="S2869" s="17">
        <f t="shared" si="179"/>
        <v>42531.195277777777</v>
      </c>
      <c r="T2869" s="17">
        <f t="shared" si="180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s="12" t="s">
        <v>8315</v>
      </c>
      <c r="R2870" t="s">
        <v>8316</v>
      </c>
      <c r="S2870" s="17">
        <f t="shared" si="179"/>
        <v>42618.827013888891</v>
      </c>
      <c r="T2870" s="17">
        <f t="shared" si="180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s="12" t="s">
        <v>8315</v>
      </c>
      <c r="R2871" t="s">
        <v>8316</v>
      </c>
      <c r="S2871" s="17">
        <f t="shared" si="179"/>
        <v>42540.593530092592</v>
      </c>
      <c r="T2871" s="17">
        <f t="shared" si="180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s="12" t="s">
        <v>8315</v>
      </c>
      <c r="R2872" t="s">
        <v>8316</v>
      </c>
      <c r="S2872" s="17">
        <f t="shared" si="179"/>
        <v>41746.189409722225</v>
      </c>
      <c r="T2872" s="17">
        <f t="shared" si="180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s="12" t="s">
        <v>8315</v>
      </c>
      <c r="R2873" t="s">
        <v>8316</v>
      </c>
      <c r="S2873" s="17">
        <f t="shared" si="179"/>
        <v>41974.738576388889</v>
      </c>
      <c r="T2873" s="17">
        <f t="shared" si="180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s="12" t="s">
        <v>8315</v>
      </c>
      <c r="R2874" t="s">
        <v>8316</v>
      </c>
      <c r="S2874" s="17">
        <f t="shared" si="179"/>
        <v>42115.11618055556</v>
      </c>
      <c r="T2874" s="17">
        <f t="shared" si="180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s="12" t="s">
        <v>8315</v>
      </c>
      <c r="R2875" t="s">
        <v>8316</v>
      </c>
      <c r="S2875" s="17">
        <f t="shared" si="179"/>
        <v>42002.817488425921</v>
      </c>
      <c r="T2875" s="17">
        <f t="shared" si="180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s="12" t="s">
        <v>8315</v>
      </c>
      <c r="R2876" t="s">
        <v>8316</v>
      </c>
      <c r="S2876" s="17">
        <f t="shared" si="179"/>
        <v>42722.84474537037</v>
      </c>
      <c r="T2876" s="17">
        <f t="shared" si="180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s="12" t="s">
        <v>8315</v>
      </c>
      <c r="R2877" t="s">
        <v>8316</v>
      </c>
      <c r="S2877" s="17">
        <f t="shared" si="179"/>
        <v>42465.128391203703</v>
      </c>
      <c r="T2877" s="17">
        <f t="shared" si="180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s="12" t="s">
        <v>8315</v>
      </c>
      <c r="R2878" t="s">
        <v>8316</v>
      </c>
      <c r="S2878" s="17">
        <f t="shared" si="179"/>
        <v>42171.743969907402</v>
      </c>
      <c r="T2878" s="17">
        <f t="shared" si="180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s="12" t="s">
        <v>8315</v>
      </c>
      <c r="R2879" t="s">
        <v>8316</v>
      </c>
      <c r="S2879" s="17">
        <f t="shared" si="179"/>
        <v>42672.955138888887</v>
      </c>
      <c r="T2879" s="17">
        <f t="shared" si="180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s="12" t="s">
        <v>8315</v>
      </c>
      <c r="R2880" t="s">
        <v>8316</v>
      </c>
      <c r="S2880" s="17">
        <f t="shared" si="179"/>
        <v>42128.615682870368</v>
      </c>
      <c r="T2880" s="17">
        <f t="shared" si="180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s="12" t="s">
        <v>8315</v>
      </c>
      <c r="R2881" t="s">
        <v>8316</v>
      </c>
      <c r="S2881" s="17">
        <f t="shared" si="179"/>
        <v>42359.725243055553</v>
      </c>
      <c r="T2881" s="17">
        <f t="shared" si="180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78"/>
        <v>96.55</v>
      </c>
      <c r="Q2882" s="12" t="s">
        <v>8315</v>
      </c>
      <c r="R2882" t="s">
        <v>8316</v>
      </c>
      <c r="S2882" s="17">
        <f t="shared" si="179"/>
        <v>42192.905694444446</v>
      </c>
      <c r="T2882" s="17">
        <f t="shared" si="180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ref="P2883:P2946" si="182">IFERROR(ROUND(E2883/L2883,2),0)</f>
        <v>0</v>
      </c>
      <c r="Q2883" s="12" t="s">
        <v>8315</v>
      </c>
      <c r="R2883" t="s">
        <v>8316</v>
      </c>
      <c r="S2883" s="17">
        <f t="shared" ref="S2883:S2946" si="183">(((J2883/60)/60)/24)+DATE(1970,1,1)</f>
        <v>41916.597638888888</v>
      </c>
      <c r="T2883" s="17">
        <f t="shared" ref="T2883:T2946" si="184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s="12" t="s">
        <v>8315</v>
      </c>
      <c r="R2884" t="s">
        <v>8316</v>
      </c>
      <c r="S2884" s="17">
        <f t="shared" si="183"/>
        <v>42461.596273148149</v>
      </c>
      <c r="T2884" s="17">
        <f t="shared" si="184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s="12" t="s">
        <v>8315</v>
      </c>
      <c r="R2885" t="s">
        <v>8316</v>
      </c>
      <c r="S2885" s="17">
        <f t="shared" si="183"/>
        <v>42370.90320601852</v>
      </c>
      <c r="T2885" s="17">
        <f t="shared" si="184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s="12" t="s">
        <v>8315</v>
      </c>
      <c r="R2886" t="s">
        <v>8316</v>
      </c>
      <c r="S2886" s="17">
        <f t="shared" si="183"/>
        <v>41948.727256944447</v>
      </c>
      <c r="T2886" s="17">
        <f t="shared" si="184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s="12" t="s">
        <v>8315</v>
      </c>
      <c r="R2887" t="s">
        <v>8316</v>
      </c>
      <c r="S2887" s="17">
        <f t="shared" si="183"/>
        <v>42047.07640046296</v>
      </c>
      <c r="T2887" s="17">
        <f t="shared" si="184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s="12" t="s">
        <v>8315</v>
      </c>
      <c r="R2888" t="s">
        <v>8316</v>
      </c>
      <c r="S2888" s="17">
        <f t="shared" si="183"/>
        <v>42261.632916666669</v>
      </c>
      <c r="T2888" s="17">
        <f t="shared" si="184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s="12" t="s">
        <v>8315</v>
      </c>
      <c r="R2889" t="s">
        <v>8316</v>
      </c>
      <c r="S2889" s="17">
        <f t="shared" si="183"/>
        <v>41985.427361111113</v>
      </c>
      <c r="T2889" s="17">
        <f t="shared" si="184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s="12" t="s">
        <v>8315</v>
      </c>
      <c r="R2890" t="s">
        <v>8316</v>
      </c>
      <c r="S2890" s="17">
        <f t="shared" si="183"/>
        <v>41922.535185185188</v>
      </c>
      <c r="T2890" s="17">
        <f t="shared" si="184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s="12" t="s">
        <v>8315</v>
      </c>
      <c r="R2891" t="s">
        <v>8316</v>
      </c>
      <c r="S2891" s="17">
        <f t="shared" si="183"/>
        <v>41850.863252314812</v>
      </c>
      <c r="T2891" s="17">
        <f t="shared" si="184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s="12" t="s">
        <v>8315</v>
      </c>
      <c r="R2892" t="s">
        <v>8316</v>
      </c>
      <c r="S2892" s="17">
        <f t="shared" si="183"/>
        <v>41831.742962962962</v>
      </c>
      <c r="T2892" s="17">
        <f t="shared" si="184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s="12" t="s">
        <v>8315</v>
      </c>
      <c r="R2893" t="s">
        <v>8316</v>
      </c>
      <c r="S2893" s="17">
        <f t="shared" si="183"/>
        <v>42415.883425925931</v>
      </c>
      <c r="T2893" s="17">
        <f t="shared" si="184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s="12" t="s">
        <v>8315</v>
      </c>
      <c r="R2894" t="s">
        <v>8316</v>
      </c>
      <c r="S2894" s="17">
        <f t="shared" si="183"/>
        <v>41869.714166666665</v>
      </c>
      <c r="T2894" s="17">
        <f t="shared" si="184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s="12" t="s">
        <v>8315</v>
      </c>
      <c r="R2895" t="s">
        <v>8316</v>
      </c>
      <c r="S2895" s="17">
        <f t="shared" si="183"/>
        <v>41953.773090277777</v>
      </c>
      <c r="T2895" s="17">
        <f t="shared" si="184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s="12" t="s">
        <v>8315</v>
      </c>
      <c r="R2896" t="s">
        <v>8316</v>
      </c>
      <c r="S2896" s="17">
        <f t="shared" si="183"/>
        <v>42037.986284722225</v>
      </c>
      <c r="T2896" s="17">
        <f t="shared" si="184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s="12" t="s">
        <v>8315</v>
      </c>
      <c r="R2897" t="s">
        <v>8316</v>
      </c>
      <c r="S2897" s="17">
        <f t="shared" si="183"/>
        <v>41811.555462962962</v>
      </c>
      <c r="T2897" s="17">
        <f t="shared" si="184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s="12" t="s">
        <v>8315</v>
      </c>
      <c r="R2898" t="s">
        <v>8316</v>
      </c>
      <c r="S2898" s="17">
        <f t="shared" si="183"/>
        <v>42701.908807870372</v>
      </c>
      <c r="T2898" s="17">
        <f t="shared" si="184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s="12" t="s">
        <v>8315</v>
      </c>
      <c r="R2899" t="s">
        <v>8316</v>
      </c>
      <c r="S2899" s="17">
        <f t="shared" si="183"/>
        <v>42258.646504629629</v>
      </c>
      <c r="T2899" s="17">
        <f t="shared" si="184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s="12" t="s">
        <v>8315</v>
      </c>
      <c r="R2900" t="s">
        <v>8316</v>
      </c>
      <c r="S2900" s="17">
        <f t="shared" si="183"/>
        <v>42278.664965277778</v>
      </c>
      <c r="T2900" s="17">
        <f t="shared" si="184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s="12" t="s">
        <v>8315</v>
      </c>
      <c r="R2901" t="s">
        <v>8316</v>
      </c>
      <c r="S2901" s="17">
        <f t="shared" si="183"/>
        <v>42515.078217592592</v>
      </c>
      <c r="T2901" s="17">
        <f t="shared" si="184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s="12" t="s">
        <v>8315</v>
      </c>
      <c r="R2902" t="s">
        <v>8316</v>
      </c>
      <c r="S2902" s="17">
        <f t="shared" si="183"/>
        <v>41830.234166666669</v>
      </c>
      <c r="T2902" s="17">
        <f t="shared" si="184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s="12" t="s">
        <v>8315</v>
      </c>
      <c r="R2903" t="s">
        <v>8316</v>
      </c>
      <c r="S2903" s="17">
        <f t="shared" si="183"/>
        <v>41982.904386574075</v>
      </c>
      <c r="T2903" s="17">
        <f t="shared" si="184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s="12" t="s">
        <v>8315</v>
      </c>
      <c r="R2904" t="s">
        <v>8316</v>
      </c>
      <c r="S2904" s="17">
        <f t="shared" si="183"/>
        <v>42210.439768518518</v>
      </c>
      <c r="T2904" s="17">
        <f t="shared" si="184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s="12" t="s">
        <v>8315</v>
      </c>
      <c r="R2905" t="s">
        <v>8316</v>
      </c>
      <c r="S2905" s="17">
        <f t="shared" si="183"/>
        <v>42196.166874999995</v>
      </c>
      <c r="T2905" s="17">
        <f t="shared" si="184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s="12" t="s">
        <v>8315</v>
      </c>
      <c r="R2906" t="s">
        <v>8316</v>
      </c>
      <c r="S2906" s="17">
        <f t="shared" si="183"/>
        <v>41940.967951388891</v>
      </c>
      <c r="T2906" s="17">
        <f t="shared" si="184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s="12" t="s">
        <v>8315</v>
      </c>
      <c r="R2907" t="s">
        <v>8316</v>
      </c>
      <c r="S2907" s="17">
        <f t="shared" si="183"/>
        <v>42606.056863425925</v>
      </c>
      <c r="T2907" s="17">
        <f t="shared" si="184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s="12" t="s">
        <v>8315</v>
      </c>
      <c r="R2908" t="s">
        <v>8316</v>
      </c>
      <c r="S2908" s="17">
        <f t="shared" si="183"/>
        <v>42199.648912037039</v>
      </c>
      <c r="T2908" s="17">
        <f t="shared" si="184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s="12" t="s">
        <v>8315</v>
      </c>
      <c r="R2909" t="s">
        <v>8316</v>
      </c>
      <c r="S2909" s="17">
        <f t="shared" si="183"/>
        <v>42444.877743055549</v>
      </c>
      <c r="T2909" s="17">
        <f t="shared" si="184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s="12" t="s">
        <v>8315</v>
      </c>
      <c r="R2910" t="s">
        <v>8316</v>
      </c>
      <c r="S2910" s="17">
        <f t="shared" si="183"/>
        <v>42499.731701388882</v>
      </c>
      <c r="T2910" s="17">
        <f t="shared" si="184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s="12" t="s">
        <v>8315</v>
      </c>
      <c r="R2911" t="s">
        <v>8316</v>
      </c>
      <c r="S2911" s="17">
        <f t="shared" si="183"/>
        <v>41929.266215277778</v>
      </c>
      <c r="T2911" s="17">
        <f t="shared" si="184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s="12" t="s">
        <v>8315</v>
      </c>
      <c r="R2912" t="s">
        <v>8316</v>
      </c>
      <c r="S2912" s="17">
        <f t="shared" si="183"/>
        <v>42107.841284722221</v>
      </c>
      <c r="T2912" s="17">
        <f t="shared" si="184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s="12" t="s">
        <v>8315</v>
      </c>
      <c r="R2913" t="s">
        <v>8316</v>
      </c>
      <c r="S2913" s="17">
        <f t="shared" si="183"/>
        <v>42142.768819444449</v>
      </c>
      <c r="T2913" s="17">
        <f t="shared" si="184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s="12" t="s">
        <v>8315</v>
      </c>
      <c r="R2914" t="s">
        <v>8316</v>
      </c>
      <c r="S2914" s="17">
        <f t="shared" si="183"/>
        <v>42354.131643518514</v>
      </c>
      <c r="T2914" s="17">
        <f t="shared" si="184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s="12" t="s">
        <v>8315</v>
      </c>
      <c r="R2915" t="s">
        <v>8316</v>
      </c>
      <c r="S2915" s="17">
        <f t="shared" si="183"/>
        <v>41828.922905092593</v>
      </c>
      <c r="T2915" s="17">
        <f t="shared" si="184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s="12" t="s">
        <v>8315</v>
      </c>
      <c r="R2916" t="s">
        <v>8316</v>
      </c>
      <c r="S2916" s="17">
        <f t="shared" si="183"/>
        <v>42017.907337962963</v>
      </c>
      <c r="T2916" s="17">
        <f t="shared" si="184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s="12" t="s">
        <v>8315</v>
      </c>
      <c r="R2917" t="s">
        <v>8316</v>
      </c>
      <c r="S2917" s="17">
        <f t="shared" si="183"/>
        <v>42415.398032407407</v>
      </c>
      <c r="T2917" s="17">
        <f t="shared" si="184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s="12" t="s">
        <v>8315</v>
      </c>
      <c r="R2918" t="s">
        <v>8316</v>
      </c>
      <c r="S2918" s="17">
        <f t="shared" si="183"/>
        <v>41755.476724537039</v>
      </c>
      <c r="T2918" s="17">
        <f t="shared" si="184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s="12" t="s">
        <v>8315</v>
      </c>
      <c r="R2919" t="s">
        <v>8316</v>
      </c>
      <c r="S2919" s="17">
        <f t="shared" si="183"/>
        <v>42245.234340277777</v>
      </c>
      <c r="T2919" s="17">
        <f t="shared" si="184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s="12" t="s">
        <v>8315</v>
      </c>
      <c r="R2920" t="s">
        <v>8316</v>
      </c>
      <c r="S2920" s="17">
        <f t="shared" si="183"/>
        <v>42278.629710648151</v>
      </c>
      <c r="T2920" s="17">
        <f t="shared" si="184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s="12" t="s">
        <v>8315</v>
      </c>
      <c r="R2921" t="s">
        <v>8316</v>
      </c>
      <c r="S2921" s="17">
        <f t="shared" si="183"/>
        <v>41826.61954861111</v>
      </c>
      <c r="T2921" s="17">
        <f t="shared" si="184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s="12" t="s">
        <v>8315</v>
      </c>
      <c r="R2922" t="s">
        <v>8316</v>
      </c>
      <c r="S2922" s="17">
        <f t="shared" si="183"/>
        <v>42058.792476851857</v>
      </c>
      <c r="T2922" s="17">
        <f t="shared" si="184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s="12" t="s">
        <v>8315</v>
      </c>
      <c r="R2923" t="s">
        <v>8357</v>
      </c>
      <c r="S2923" s="17">
        <f t="shared" si="183"/>
        <v>41877.886620370373</v>
      </c>
      <c r="T2923" s="17">
        <f t="shared" si="184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s="12" t="s">
        <v>8315</v>
      </c>
      <c r="R2924" t="s">
        <v>8357</v>
      </c>
      <c r="S2924" s="17">
        <f t="shared" si="183"/>
        <v>42097.874155092592</v>
      </c>
      <c r="T2924" s="17">
        <f t="shared" si="184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s="12" t="s">
        <v>8315</v>
      </c>
      <c r="R2925" t="s">
        <v>8357</v>
      </c>
      <c r="S2925" s="17">
        <f t="shared" si="183"/>
        <v>42013.15253472222</v>
      </c>
      <c r="T2925" s="17">
        <f t="shared" si="184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s="12" t="s">
        <v>8315</v>
      </c>
      <c r="R2926" t="s">
        <v>8357</v>
      </c>
      <c r="S2926" s="17">
        <f t="shared" si="183"/>
        <v>42103.556828703702</v>
      </c>
      <c r="T2926" s="17">
        <f t="shared" si="184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s="12" t="s">
        <v>8315</v>
      </c>
      <c r="R2927" t="s">
        <v>8357</v>
      </c>
      <c r="S2927" s="17">
        <f t="shared" si="183"/>
        <v>41863.584120370368</v>
      </c>
      <c r="T2927" s="17">
        <f t="shared" si="184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s="12" t="s">
        <v>8315</v>
      </c>
      <c r="R2928" t="s">
        <v>8357</v>
      </c>
      <c r="S2928" s="17">
        <f t="shared" si="183"/>
        <v>42044.765960648147</v>
      </c>
      <c r="T2928" s="17">
        <f t="shared" si="184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s="12" t="s">
        <v>8315</v>
      </c>
      <c r="R2929" t="s">
        <v>8357</v>
      </c>
      <c r="S2929" s="17">
        <f t="shared" si="183"/>
        <v>41806.669317129628</v>
      </c>
      <c r="T2929" s="17">
        <f t="shared" si="184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s="12" t="s">
        <v>8315</v>
      </c>
      <c r="R2930" t="s">
        <v>8357</v>
      </c>
      <c r="S2930" s="17">
        <f t="shared" si="183"/>
        <v>42403.998217592598</v>
      </c>
      <c r="T2930" s="17">
        <f t="shared" si="184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s="12" t="s">
        <v>8315</v>
      </c>
      <c r="R2931" t="s">
        <v>8357</v>
      </c>
      <c r="S2931" s="17">
        <f t="shared" si="183"/>
        <v>41754.564328703702</v>
      </c>
      <c r="T2931" s="17">
        <f t="shared" si="184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s="12" t="s">
        <v>8315</v>
      </c>
      <c r="R2932" t="s">
        <v>8357</v>
      </c>
      <c r="S2932" s="17">
        <f t="shared" si="183"/>
        <v>42101.584074074075</v>
      </c>
      <c r="T2932" s="17">
        <f t="shared" si="184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s="12" t="s">
        <v>8315</v>
      </c>
      <c r="R2933" t="s">
        <v>8357</v>
      </c>
      <c r="S2933" s="17">
        <f t="shared" si="183"/>
        <v>41872.291238425925</v>
      </c>
      <c r="T2933" s="17">
        <f t="shared" si="184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s="12" t="s">
        <v>8315</v>
      </c>
      <c r="R2934" t="s">
        <v>8357</v>
      </c>
      <c r="S2934" s="17">
        <f t="shared" si="183"/>
        <v>42025.164780092593</v>
      </c>
      <c r="T2934" s="17">
        <f t="shared" si="184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s="12" t="s">
        <v>8315</v>
      </c>
      <c r="R2935" t="s">
        <v>8357</v>
      </c>
      <c r="S2935" s="17">
        <f t="shared" si="183"/>
        <v>42495.956631944442</v>
      </c>
      <c r="T2935" s="17">
        <f t="shared" si="184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s="12" t="s">
        <v>8315</v>
      </c>
      <c r="R2936" t="s">
        <v>8357</v>
      </c>
      <c r="S2936" s="17">
        <f t="shared" si="183"/>
        <v>41775.636157407411</v>
      </c>
      <c r="T2936" s="17">
        <f t="shared" si="184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s="12" t="s">
        <v>8315</v>
      </c>
      <c r="R2937" t="s">
        <v>8357</v>
      </c>
      <c r="S2937" s="17">
        <f t="shared" si="183"/>
        <v>42553.583425925928</v>
      </c>
      <c r="T2937" s="17">
        <f t="shared" si="184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s="12" t="s">
        <v>8315</v>
      </c>
      <c r="R2938" t="s">
        <v>8357</v>
      </c>
      <c r="S2938" s="17">
        <f t="shared" si="183"/>
        <v>41912.650729166664</v>
      </c>
      <c r="T2938" s="17">
        <f t="shared" si="184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s="12" t="s">
        <v>8315</v>
      </c>
      <c r="R2939" t="s">
        <v>8357</v>
      </c>
      <c r="S2939" s="17">
        <f t="shared" si="183"/>
        <v>41803.457326388889</v>
      </c>
      <c r="T2939" s="17">
        <f t="shared" si="184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s="12" t="s">
        <v>8315</v>
      </c>
      <c r="R2940" t="s">
        <v>8357</v>
      </c>
      <c r="S2940" s="17">
        <f t="shared" si="183"/>
        <v>42004.703865740739</v>
      </c>
      <c r="T2940" s="17">
        <f t="shared" si="184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s="12" t="s">
        <v>8315</v>
      </c>
      <c r="R2941" t="s">
        <v>8357</v>
      </c>
      <c r="S2941" s="17">
        <f t="shared" si="183"/>
        <v>41845.809166666666</v>
      </c>
      <c r="T2941" s="17">
        <f t="shared" si="184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s="12" t="s">
        <v>8315</v>
      </c>
      <c r="R2942" t="s">
        <v>8357</v>
      </c>
      <c r="S2942" s="17">
        <f t="shared" si="183"/>
        <v>41982.773356481484</v>
      </c>
      <c r="T2942" s="17">
        <f t="shared" si="184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s="12" t="s">
        <v>8315</v>
      </c>
      <c r="R2943" t="s">
        <v>8355</v>
      </c>
      <c r="S2943" s="17">
        <f t="shared" si="183"/>
        <v>42034.960127314815</v>
      </c>
      <c r="T2943" s="17">
        <f t="shared" si="184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s="12" t="s">
        <v>8315</v>
      </c>
      <c r="R2944" t="s">
        <v>8355</v>
      </c>
      <c r="S2944" s="17">
        <f t="shared" si="183"/>
        <v>42334.803923611107</v>
      </c>
      <c r="T2944" s="17">
        <f t="shared" si="184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s="12" t="s">
        <v>8315</v>
      </c>
      <c r="R2945" t="s">
        <v>8355</v>
      </c>
      <c r="S2945" s="17">
        <f t="shared" si="183"/>
        <v>42077.129398148143</v>
      </c>
      <c r="T2945" s="17">
        <f t="shared" si="184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2"/>
        <v>100</v>
      </c>
      <c r="Q2946" s="12" t="s">
        <v>8315</v>
      </c>
      <c r="R2946" t="s">
        <v>8355</v>
      </c>
      <c r="S2946" s="17">
        <f t="shared" si="183"/>
        <v>42132.9143287037</v>
      </c>
      <c r="T2946" s="17">
        <f t="shared" si="184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ref="P2947:P3010" si="186">IFERROR(ROUND(E2947/L2947,2),0)</f>
        <v>0</v>
      </c>
      <c r="Q2947" s="12" t="s">
        <v>8315</v>
      </c>
      <c r="R2947" t="s">
        <v>8355</v>
      </c>
      <c r="S2947" s="17">
        <f t="shared" ref="S2947:S3010" si="187">(((J2947/60)/60)/24)+DATE(1970,1,1)</f>
        <v>42118.139583333337</v>
      </c>
      <c r="T2947" s="17">
        <f t="shared" ref="T2947:T3010" si="188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12" t="s">
        <v>8315</v>
      </c>
      <c r="R2948" t="s">
        <v>8355</v>
      </c>
      <c r="S2948" s="17">
        <f t="shared" si="187"/>
        <v>42567.531157407408</v>
      </c>
      <c r="T2948" s="17">
        <f t="shared" si="188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12" t="s">
        <v>8315</v>
      </c>
      <c r="R2949" t="s">
        <v>8355</v>
      </c>
      <c r="S2949" s="17">
        <f t="shared" si="187"/>
        <v>42649.562118055561</v>
      </c>
      <c r="T2949" s="17">
        <f t="shared" si="188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12" t="s">
        <v>8315</v>
      </c>
      <c r="R2950" t="s">
        <v>8355</v>
      </c>
      <c r="S2950" s="17">
        <f t="shared" si="187"/>
        <v>42097.649224537032</v>
      </c>
      <c r="T2950" s="17">
        <f t="shared" si="188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12" t="s">
        <v>8315</v>
      </c>
      <c r="R2951" t="s">
        <v>8355</v>
      </c>
      <c r="S2951" s="17">
        <f t="shared" si="187"/>
        <v>42297.823113425926</v>
      </c>
      <c r="T2951" s="17">
        <f t="shared" si="188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2" t="s">
        <v>8315</v>
      </c>
      <c r="R2952" t="s">
        <v>8355</v>
      </c>
      <c r="S2952" s="17">
        <f t="shared" si="187"/>
        <v>42362.36518518519</v>
      </c>
      <c r="T2952" s="17">
        <f t="shared" si="188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12" t="s">
        <v>8315</v>
      </c>
      <c r="R2953" t="s">
        <v>8355</v>
      </c>
      <c r="S2953" s="17">
        <f t="shared" si="187"/>
        <v>41872.802928240737</v>
      </c>
      <c r="T2953" s="17">
        <f t="shared" si="188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12" t="s">
        <v>8315</v>
      </c>
      <c r="R2954" t="s">
        <v>8355</v>
      </c>
      <c r="S2954" s="17">
        <f t="shared" si="187"/>
        <v>42628.690266203703</v>
      </c>
      <c r="T2954" s="17">
        <f t="shared" si="188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12" t="s">
        <v>8315</v>
      </c>
      <c r="R2955" t="s">
        <v>8355</v>
      </c>
      <c r="S2955" s="17">
        <f t="shared" si="187"/>
        <v>42255.791909722218</v>
      </c>
      <c r="T2955" s="17">
        <f t="shared" si="188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12" t="s">
        <v>8315</v>
      </c>
      <c r="R2956" t="s">
        <v>8355</v>
      </c>
      <c r="S2956" s="17">
        <f t="shared" si="187"/>
        <v>42790.583368055552</v>
      </c>
      <c r="T2956" s="17">
        <f t="shared" si="188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12" t="s">
        <v>8315</v>
      </c>
      <c r="R2957" t="s">
        <v>8355</v>
      </c>
      <c r="S2957" s="17">
        <f t="shared" si="187"/>
        <v>42141.741307870368</v>
      </c>
      <c r="T2957" s="17">
        <f t="shared" si="188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12" t="s">
        <v>8315</v>
      </c>
      <c r="R2958" t="s">
        <v>8355</v>
      </c>
      <c r="S2958" s="17">
        <f t="shared" si="187"/>
        <v>42464.958912037036</v>
      </c>
      <c r="T2958" s="17">
        <f t="shared" si="188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12" t="s">
        <v>8315</v>
      </c>
      <c r="R2959" t="s">
        <v>8355</v>
      </c>
      <c r="S2959" s="17">
        <f t="shared" si="187"/>
        <v>42031.011249999996</v>
      </c>
      <c r="T2959" s="17">
        <f t="shared" si="188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12" t="s">
        <v>8315</v>
      </c>
      <c r="R2960" t="s">
        <v>8355</v>
      </c>
      <c r="S2960" s="17">
        <f t="shared" si="187"/>
        <v>42438.779131944444</v>
      </c>
      <c r="T2960" s="17">
        <f t="shared" si="188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12" t="s">
        <v>8315</v>
      </c>
      <c r="R2961" t="s">
        <v>8355</v>
      </c>
      <c r="S2961" s="17">
        <f t="shared" si="187"/>
        <v>42498.008391203708</v>
      </c>
      <c r="T2961" s="17">
        <f t="shared" si="188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12" t="s">
        <v>8315</v>
      </c>
      <c r="R2962" t="s">
        <v>8355</v>
      </c>
      <c r="S2962" s="17">
        <f t="shared" si="187"/>
        <v>41863.757210648146</v>
      </c>
      <c r="T2962" s="17">
        <f t="shared" si="188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12" t="s">
        <v>8315</v>
      </c>
      <c r="R2963" t="s">
        <v>8316</v>
      </c>
      <c r="S2963" s="17">
        <f t="shared" si="187"/>
        <v>42061.212488425925</v>
      </c>
      <c r="T2963" s="17">
        <f t="shared" si="188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12" t="s">
        <v>8315</v>
      </c>
      <c r="R2964" t="s">
        <v>8316</v>
      </c>
      <c r="S2964" s="17">
        <f t="shared" si="187"/>
        <v>42036.24428240741</v>
      </c>
      <c r="T2964" s="17">
        <f t="shared" si="188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12" t="s">
        <v>8315</v>
      </c>
      <c r="R2965" t="s">
        <v>8316</v>
      </c>
      <c r="S2965" s="17">
        <f t="shared" si="187"/>
        <v>42157.470185185186</v>
      </c>
      <c r="T2965" s="17">
        <f t="shared" si="188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12" t="s">
        <v>8315</v>
      </c>
      <c r="R2966" t="s">
        <v>8316</v>
      </c>
      <c r="S2966" s="17">
        <f t="shared" si="187"/>
        <v>41827.909942129627</v>
      </c>
      <c r="T2966" s="17">
        <f t="shared" si="188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12" t="s">
        <v>8315</v>
      </c>
      <c r="R2967" t="s">
        <v>8316</v>
      </c>
      <c r="S2967" s="17">
        <f t="shared" si="187"/>
        <v>42162.729548611111</v>
      </c>
      <c r="T2967" s="17">
        <f t="shared" si="188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12" t="s">
        <v>8315</v>
      </c>
      <c r="R2968" t="s">
        <v>8316</v>
      </c>
      <c r="S2968" s="17">
        <f t="shared" si="187"/>
        <v>42233.738564814819</v>
      </c>
      <c r="T2968" s="17">
        <f t="shared" si="188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12" t="s">
        <v>8315</v>
      </c>
      <c r="R2969" t="s">
        <v>8316</v>
      </c>
      <c r="S2969" s="17">
        <f t="shared" si="187"/>
        <v>42042.197824074072</v>
      </c>
      <c r="T2969" s="17">
        <f t="shared" si="188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12" t="s">
        <v>8315</v>
      </c>
      <c r="R2970" t="s">
        <v>8316</v>
      </c>
      <c r="S2970" s="17">
        <f t="shared" si="187"/>
        <v>42585.523842592593</v>
      </c>
      <c r="T2970" s="17">
        <f t="shared" si="188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12" t="s">
        <v>8315</v>
      </c>
      <c r="R2971" t="s">
        <v>8316</v>
      </c>
      <c r="S2971" s="17">
        <f t="shared" si="187"/>
        <v>42097.786493055552</v>
      </c>
      <c r="T2971" s="17">
        <f t="shared" si="188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12" t="s">
        <v>8315</v>
      </c>
      <c r="R2972" t="s">
        <v>8316</v>
      </c>
      <c r="S2972" s="17">
        <f t="shared" si="187"/>
        <v>41808.669571759259</v>
      </c>
      <c r="T2972" s="17">
        <f t="shared" si="188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12" t="s">
        <v>8315</v>
      </c>
      <c r="R2973" t="s">
        <v>8316</v>
      </c>
      <c r="S2973" s="17">
        <f t="shared" si="187"/>
        <v>41852.658310185187</v>
      </c>
      <c r="T2973" s="17">
        <f t="shared" si="188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12" t="s">
        <v>8315</v>
      </c>
      <c r="R2974" t="s">
        <v>8316</v>
      </c>
      <c r="S2974" s="17">
        <f t="shared" si="187"/>
        <v>42694.110185185185</v>
      </c>
      <c r="T2974" s="17">
        <f t="shared" si="188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12" t="s">
        <v>8315</v>
      </c>
      <c r="R2975" t="s">
        <v>8316</v>
      </c>
      <c r="S2975" s="17">
        <f t="shared" si="187"/>
        <v>42341.818379629629</v>
      </c>
      <c r="T2975" s="17">
        <f t="shared" si="188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12" t="s">
        <v>8315</v>
      </c>
      <c r="R2976" t="s">
        <v>8316</v>
      </c>
      <c r="S2976" s="17">
        <f t="shared" si="187"/>
        <v>41880.061006944445</v>
      </c>
      <c r="T2976" s="17">
        <f t="shared" si="188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12" t="s">
        <v>8315</v>
      </c>
      <c r="R2977" t="s">
        <v>8316</v>
      </c>
      <c r="S2977" s="17">
        <f t="shared" si="187"/>
        <v>41941.683865740742</v>
      </c>
      <c r="T2977" s="17">
        <f t="shared" si="188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12" t="s">
        <v>8315</v>
      </c>
      <c r="R2978" t="s">
        <v>8316</v>
      </c>
      <c r="S2978" s="17">
        <f t="shared" si="187"/>
        <v>42425.730671296296</v>
      </c>
      <c r="T2978" s="17">
        <f t="shared" si="188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12" t="s">
        <v>8315</v>
      </c>
      <c r="R2979" t="s">
        <v>8316</v>
      </c>
      <c r="S2979" s="17">
        <f t="shared" si="187"/>
        <v>42026.88118055556</v>
      </c>
      <c r="T2979" s="17">
        <f t="shared" si="188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12" t="s">
        <v>8315</v>
      </c>
      <c r="R2980" t="s">
        <v>8316</v>
      </c>
      <c r="S2980" s="17">
        <f t="shared" si="187"/>
        <v>41922.640590277777</v>
      </c>
      <c r="T2980" s="17">
        <f t="shared" si="188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12" t="s">
        <v>8315</v>
      </c>
      <c r="R2981" t="s">
        <v>8316</v>
      </c>
      <c r="S2981" s="17">
        <f t="shared" si="187"/>
        <v>41993.824340277773</v>
      </c>
      <c r="T2981" s="17">
        <f t="shared" si="188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12" t="s">
        <v>8315</v>
      </c>
      <c r="R2982" t="s">
        <v>8316</v>
      </c>
      <c r="S2982" s="17">
        <f t="shared" si="187"/>
        <v>42219.915856481486</v>
      </c>
      <c r="T2982" s="17">
        <f t="shared" si="188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12" t="s">
        <v>8315</v>
      </c>
      <c r="R2983" t="s">
        <v>8355</v>
      </c>
      <c r="S2983" s="17">
        <f t="shared" si="187"/>
        <v>42225.559675925921</v>
      </c>
      <c r="T2983" s="17">
        <f t="shared" si="188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12" t="s">
        <v>8315</v>
      </c>
      <c r="R2984" t="s">
        <v>8355</v>
      </c>
      <c r="S2984" s="17">
        <f t="shared" si="187"/>
        <v>42381.686840277776</v>
      </c>
      <c r="T2984" s="17">
        <f t="shared" si="188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12" t="s">
        <v>8315</v>
      </c>
      <c r="R2985" t="s">
        <v>8355</v>
      </c>
      <c r="S2985" s="17">
        <f t="shared" si="187"/>
        <v>41894.632361111115</v>
      </c>
      <c r="T2985" s="17">
        <f t="shared" si="188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12" t="s">
        <v>8315</v>
      </c>
      <c r="R2986" t="s">
        <v>8355</v>
      </c>
      <c r="S2986" s="17">
        <f t="shared" si="187"/>
        <v>42576.278715277775</v>
      </c>
      <c r="T2986" s="17">
        <f t="shared" si="188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12" t="s">
        <v>8315</v>
      </c>
      <c r="R2987" t="s">
        <v>8355</v>
      </c>
      <c r="S2987" s="17">
        <f t="shared" si="187"/>
        <v>42654.973703703698</v>
      </c>
      <c r="T2987" s="17">
        <f t="shared" si="188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s="12" t="s">
        <v>8315</v>
      </c>
      <c r="R2988" t="s">
        <v>8355</v>
      </c>
      <c r="S2988" s="17">
        <f t="shared" si="187"/>
        <v>42431.500069444446</v>
      </c>
      <c r="T2988" s="17">
        <f t="shared" si="188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s="12" t="s">
        <v>8315</v>
      </c>
      <c r="R2989" t="s">
        <v>8355</v>
      </c>
      <c r="S2989" s="17">
        <f t="shared" si="187"/>
        <v>42627.307303240741</v>
      </c>
      <c r="T2989" s="17">
        <f t="shared" si="188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s="12" t="s">
        <v>8315</v>
      </c>
      <c r="R2990" t="s">
        <v>8355</v>
      </c>
      <c r="S2990" s="17">
        <f t="shared" si="187"/>
        <v>42511.362048611118</v>
      </c>
      <c r="T2990" s="17">
        <f t="shared" si="188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s="12" t="s">
        <v>8315</v>
      </c>
      <c r="R2991" t="s">
        <v>8355</v>
      </c>
      <c r="S2991" s="17">
        <f t="shared" si="187"/>
        <v>42337.02039351852</v>
      </c>
      <c r="T2991" s="17">
        <f t="shared" si="188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s="12" t="s">
        <v>8315</v>
      </c>
      <c r="R2992" t="s">
        <v>8355</v>
      </c>
      <c r="S2992" s="17">
        <f t="shared" si="187"/>
        <v>42341.57430555555</v>
      </c>
      <c r="T2992" s="17">
        <f t="shared" si="188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s="12" t="s">
        <v>8315</v>
      </c>
      <c r="R2993" t="s">
        <v>8355</v>
      </c>
      <c r="S2993" s="17">
        <f t="shared" si="187"/>
        <v>42740.837152777778</v>
      </c>
      <c r="T2993" s="17">
        <f t="shared" si="188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s="12" t="s">
        <v>8315</v>
      </c>
      <c r="R2994" t="s">
        <v>8355</v>
      </c>
      <c r="S2994" s="17">
        <f t="shared" si="187"/>
        <v>42622.767476851848</v>
      </c>
      <c r="T2994" s="17">
        <f t="shared" si="188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s="12" t="s">
        <v>8315</v>
      </c>
      <c r="R2995" t="s">
        <v>8355</v>
      </c>
      <c r="S2995" s="17">
        <f t="shared" si="187"/>
        <v>42390.838738425926</v>
      </c>
      <c r="T2995" s="17">
        <f t="shared" si="188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s="12" t="s">
        <v>8315</v>
      </c>
      <c r="R2996" t="s">
        <v>8355</v>
      </c>
      <c r="S2996" s="17">
        <f t="shared" si="187"/>
        <v>41885.478842592594</v>
      </c>
      <c r="T2996" s="17">
        <f t="shared" si="188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s="12" t="s">
        <v>8315</v>
      </c>
      <c r="R2997" t="s">
        <v>8355</v>
      </c>
      <c r="S2997" s="17">
        <f t="shared" si="187"/>
        <v>42724.665173611109</v>
      </c>
      <c r="T2997" s="17">
        <f t="shared" si="188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s="12" t="s">
        <v>8315</v>
      </c>
      <c r="R2998" t="s">
        <v>8355</v>
      </c>
      <c r="S2998" s="17">
        <f t="shared" si="187"/>
        <v>42090.912500000006</v>
      </c>
      <c r="T2998" s="17">
        <f t="shared" si="188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s="12" t="s">
        <v>8315</v>
      </c>
      <c r="R2999" t="s">
        <v>8355</v>
      </c>
      <c r="S2999" s="17">
        <f t="shared" si="187"/>
        <v>42775.733715277776</v>
      </c>
      <c r="T2999" s="17">
        <f t="shared" si="188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s="12" t="s">
        <v>8315</v>
      </c>
      <c r="R3000" t="s">
        <v>8355</v>
      </c>
      <c r="S3000" s="17">
        <f t="shared" si="187"/>
        <v>41778.193622685183</v>
      </c>
      <c r="T3000" s="17">
        <f t="shared" si="188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s="12" t="s">
        <v>8315</v>
      </c>
      <c r="R3001" t="s">
        <v>8355</v>
      </c>
      <c r="S3001" s="17">
        <f t="shared" si="187"/>
        <v>42780.740277777775</v>
      </c>
      <c r="T3001" s="17">
        <f t="shared" si="188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s="12" t="s">
        <v>8315</v>
      </c>
      <c r="R3002" t="s">
        <v>8355</v>
      </c>
      <c r="S3002" s="17">
        <f t="shared" si="187"/>
        <v>42752.827199074076</v>
      </c>
      <c r="T3002" s="17">
        <f t="shared" si="188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s="12" t="s">
        <v>8315</v>
      </c>
      <c r="R3003" t="s">
        <v>8355</v>
      </c>
      <c r="S3003" s="17">
        <f t="shared" si="187"/>
        <v>42534.895625000005</v>
      </c>
      <c r="T3003" s="17">
        <f t="shared" si="188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s="12" t="s">
        <v>8315</v>
      </c>
      <c r="R3004" t="s">
        <v>8355</v>
      </c>
      <c r="S3004" s="17">
        <f t="shared" si="187"/>
        <v>41239.83625</v>
      </c>
      <c r="T3004" s="17">
        <f t="shared" si="188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s="12" t="s">
        <v>8315</v>
      </c>
      <c r="R3005" t="s">
        <v>8355</v>
      </c>
      <c r="S3005" s="17">
        <f t="shared" si="187"/>
        <v>42398.849259259259</v>
      </c>
      <c r="T3005" s="17">
        <f t="shared" si="188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s="12" t="s">
        <v>8315</v>
      </c>
      <c r="R3006" t="s">
        <v>8355</v>
      </c>
      <c r="S3006" s="17">
        <f t="shared" si="187"/>
        <v>41928.881064814814</v>
      </c>
      <c r="T3006" s="17">
        <f t="shared" si="188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s="12" t="s">
        <v>8315</v>
      </c>
      <c r="R3007" t="s">
        <v>8355</v>
      </c>
      <c r="S3007" s="17">
        <f t="shared" si="187"/>
        <v>41888.674826388888</v>
      </c>
      <c r="T3007" s="17">
        <f t="shared" si="188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s="12" t="s">
        <v>8315</v>
      </c>
      <c r="R3008" t="s">
        <v>8355</v>
      </c>
      <c r="S3008" s="17">
        <f t="shared" si="187"/>
        <v>41957.756840277783</v>
      </c>
      <c r="T3008" s="17">
        <f t="shared" si="188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s="12" t="s">
        <v>8315</v>
      </c>
      <c r="R3009" t="s">
        <v>8355</v>
      </c>
      <c r="S3009" s="17">
        <f t="shared" si="187"/>
        <v>42098.216238425928</v>
      </c>
      <c r="T3009" s="17">
        <f t="shared" si="188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6"/>
        <v>116.73</v>
      </c>
      <c r="Q3010" s="12" t="s">
        <v>8315</v>
      </c>
      <c r="R3010" t="s">
        <v>8355</v>
      </c>
      <c r="S3010" s="17">
        <f t="shared" si="187"/>
        <v>42360.212025462963</v>
      </c>
      <c r="T3010" s="17">
        <f t="shared" si="188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ref="P3011:P3074" si="190">IFERROR(ROUND(E3011/L3011,2),0)</f>
        <v>233.9</v>
      </c>
      <c r="Q3011" s="12" t="s">
        <v>8315</v>
      </c>
      <c r="R3011" t="s">
        <v>8355</v>
      </c>
      <c r="S3011" s="17">
        <f t="shared" ref="S3011:S3074" si="191">(((J3011/60)/60)/24)+DATE(1970,1,1)</f>
        <v>41939.569907407407</v>
      </c>
      <c r="T3011" s="17">
        <f t="shared" ref="T3011:T3074" si="192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12" t="s">
        <v>8315</v>
      </c>
      <c r="R3012" t="s">
        <v>8355</v>
      </c>
      <c r="S3012" s="17">
        <f t="shared" si="191"/>
        <v>41996.832395833335</v>
      </c>
      <c r="T3012" s="17">
        <f t="shared" si="192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12" t="s">
        <v>8315</v>
      </c>
      <c r="R3013" t="s">
        <v>8355</v>
      </c>
      <c r="S3013" s="17">
        <f t="shared" si="191"/>
        <v>42334.468935185185</v>
      </c>
      <c r="T3013" s="17">
        <f t="shared" si="192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12" t="s">
        <v>8315</v>
      </c>
      <c r="R3014" t="s">
        <v>8355</v>
      </c>
      <c r="S3014" s="17">
        <f t="shared" si="191"/>
        <v>42024.702893518523</v>
      </c>
      <c r="T3014" s="17">
        <f t="shared" si="192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12" t="s">
        <v>8315</v>
      </c>
      <c r="R3015" t="s">
        <v>8355</v>
      </c>
      <c r="S3015" s="17">
        <f t="shared" si="191"/>
        <v>42146.836215277777</v>
      </c>
      <c r="T3015" s="17">
        <f t="shared" si="192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12" t="s">
        <v>8315</v>
      </c>
      <c r="R3016" t="s">
        <v>8355</v>
      </c>
      <c r="S3016" s="17">
        <f t="shared" si="191"/>
        <v>41920.123611111114</v>
      </c>
      <c r="T3016" s="17">
        <f t="shared" si="192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12" t="s">
        <v>8315</v>
      </c>
      <c r="R3017" t="s">
        <v>8355</v>
      </c>
      <c r="S3017" s="17">
        <f t="shared" si="191"/>
        <v>41785.72729166667</v>
      </c>
      <c r="T3017" s="17">
        <f t="shared" si="192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12" t="s">
        <v>8315</v>
      </c>
      <c r="R3018" t="s">
        <v>8355</v>
      </c>
      <c r="S3018" s="17">
        <f t="shared" si="191"/>
        <v>41778.548055555555</v>
      </c>
      <c r="T3018" s="17">
        <f t="shared" si="192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12" t="s">
        <v>8315</v>
      </c>
      <c r="R3019" t="s">
        <v>8355</v>
      </c>
      <c r="S3019" s="17">
        <f t="shared" si="191"/>
        <v>41841.850034722222</v>
      </c>
      <c r="T3019" s="17">
        <f t="shared" si="192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12" t="s">
        <v>8315</v>
      </c>
      <c r="R3020" t="s">
        <v>8355</v>
      </c>
      <c r="S3020" s="17">
        <f t="shared" si="191"/>
        <v>42163.29833333334</v>
      </c>
      <c r="T3020" s="17">
        <f t="shared" si="192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12" t="s">
        <v>8315</v>
      </c>
      <c r="R3021" t="s">
        <v>8355</v>
      </c>
      <c r="S3021" s="17">
        <f t="shared" si="191"/>
        <v>41758.833564814813</v>
      </c>
      <c r="T3021" s="17">
        <f t="shared" si="192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12" t="s">
        <v>8315</v>
      </c>
      <c r="R3022" t="s">
        <v>8355</v>
      </c>
      <c r="S3022" s="17">
        <f t="shared" si="191"/>
        <v>42170.846446759257</v>
      </c>
      <c r="T3022" s="17">
        <f t="shared" si="192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12" t="s">
        <v>8315</v>
      </c>
      <c r="R3023" t="s">
        <v>8355</v>
      </c>
      <c r="S3023" s="17">
        <f t="shared" si="191"/>
        <v>42660.618854166663</v>
      </c>
      <c r="T3023" s="17">
        <f t="shared" si="192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12" t="s">
        <v>8315</v>
      </c>
      <c r="R3024" t="s">
        <v>8355</v>
      </c>
      <c r="S3024" s="17">
        <f t="shared" si="191"/>
        <v>42564.95380787037</v>
      </c>
      <c r="T3024" s="17">
        <f t="shared" si="192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12" t="s">
        <v>8315</v>
      </c>
      <c r="R3025" t="s">
        <v>8355</v>
      </c>
      <c r="S3025" s="17">
        <f t="shared" si="191"/>
        <v>42121.675763888896</v>
      </c>
      <c r="T3025" s="17">
        <f t="shared" si="192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12" t="s">
        <v>8315</v>
      </c>
      <c r="R3026" t="s">
        <v>8355</v>
      </c>
      <c r="S3026" s="17">
        <f t="shared" si="191"/>
        <v>41158.993923611109</v>
      </c>
      <c r="T3026" s="17">
        <f t="shared" si="192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12" t="s">
        <v>8315</v>
      </c>
      <c r="R3027" t="s">
        <v>8355</v>
      </c>
      <c r="S3027" s="17">
        <f t="shared" si="191"/>
        <v>41761.509409722225</v>
      </c>
      <c r="T3027" s="17">
        <f t="shared" si="192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12" t="s">
        <v>8315</v>
      </c>
      <c r="R3028" t="s">
        <v>8355</v>
      </c>
      <c r="S3028" s="17">
        <f t="shared" si="191"/>
        <v>42783.459398148145</v>
      </c>
      <c r="T3028" s="17">
        <f t="shared" si="192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12" t="s">
        <v>8315</v>
      </c>
      <c r="R3029" t="s">
        <v>8355</v>
      </c>
      <c r="S3029" s="17">
        <f t="shared" si="191"/>
        <v>42053.704293981486</v>
      </c>
      <c r="T3029" s="17">
        <f t="shared" si="192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12" t="s">
        <v>8315</v>
      </c>
      <c r="R3030" t="s">
        <v>8355</v>
      </c>
      <c r="S3030" s="17">
        <f t="shared" si="191"/>
        <v>42567.264178240745</v>
      </c>
      <c r="T3030" s="17">
        <f t="shared" si="192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12" t="s">
        <v>8315</v>
      </c>
      <c r="R3031" t="s">
        <v>8355</v>
      </c>
      <c r="S3031" s="17">
        <f t="shared" si="191"/>
        <v>41932.708877314813</v>
      </c>
      <c r="T3031" s="17">
        <f t="shared" si="192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12" t="s">
        <v>8315</v>
      </c>
      <c r="R3032" t="s">
        <v>8355</v>
      </c>
      <c r="S3032" s="17">
        <f t="shared" si="191"/>
        <v>42233.747349537036</v>
      </c>
      <c r="T3032" s="17">
        <f t="shared" si="192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12" t="s">
        <v>8315</v>
      </c>
      <c r="R3033" t="s">
        <v>8355</v>
      </c>
      <c r="S3033" s="17">
        <f t="shared" si="191"/>
        <v>42597.882488425923</v>
      </c>
      <c r="T3033" s="17">
        <f t="shared" si="192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12" t="s">
        <v>8315</v>
      </c>
      <c r="R3034" t="s">
        <v>8355</v>
      </c>
      <c r="S3034" s="17">
        <f t="shared" si="191"/>
        <v>42228.044664351852</v>
      </c>
      <c r="T3034" s="17">
        <f t="shared" si="192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12" t="s">
        <v>8315</v>
      </c>
      <c r="R3035" t="s">
        <v>8355</v>
      </c>
      <c r="S3035" s="17">
        <f t="shared" si="191"/>
        <v>42570.110243055555</v>
      </c>
      <c r="T3035" s="17">
        <f t="shared" si="192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12" t="s">
        <v>8315</v>
      </c>
      <c r="R3036" t="s">
        <v>8355</v>
      </c>
      <c r="S3036" s="17">
        <f t="shared" si="191"/>
        <v>42644.535358796296</v>
      </c>
      <c r="T3036" s="17">
        <f t="shared" si="192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12" t="s">
        <v>8315</v>
      </c>
      <c r="R3037" t="s">
        <v>8355</v>
      </c>
      <c r="S3037" s="17">
        <f t="shared" si="191"/>
        <v>41368.560289351852</v>
      </c>
      <c r="T3037" s="17">
        <f t="shared" si="192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12" t="s">
        <v>8315</v>
      </c>
      <c r="R3038" t="s">
        <v>8355</v>
      </c>
      <c r="S3038" s="17">
        <f t="shared" si="191"/>
        <v>41466.785231481481</v>
      </c>
      <c r="T3038" s="17">
        <f t="shared" si="192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12" t="s">
        <v>8315</v>
      </c>
      <c r="R3039" t="s">
        <v>8355</v>
      </c>
      <c r="S3039" s="17">
        <f t="shared" si="191"/>
        <v>40378.893206018518</v>
      </c>
      <c r="T3039" s="17">
        <f t="shared" si="192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12" t="s">
        <v>8315</v>
      </c>
      <c r="R3040" t="s">
        <v>8355</v>
      </c>
      <c r="S3040" s="17">
        <f t="shared" si="191"/>
        <v>42373.252280092594</v>
      </c>
      <c r="T3040" s="17">
        <f t="shared" si="192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12" t="s">
        <v>8315</v>
      </c>
      <c r="R3041" t="s">
        <v>8355</v>
      </c>
      <c r="S3041" s="17">
        <f t="shared" si="191"/>
        <v>41610.794421296298</v>
      </c>
      <c r="T3041" s="17">
        <f t="shared" si="192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12" t="s">
        <v>8315</v>
      </c>
      <c r="R3042" t="s">
        <v>8355</v>
      </c>
      <c r="S3042" s="17">
        <f t="shared" si="191"/>
        <v>42177.791909722218</v>
      </c>
      <c r="T3042" s="17">
        <f t="shared" si="192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12" t="s">
        <v>8315</v>
      </c>
      <c r="R3043" t="s">
        <v>8355</v>
      </c>
      <c r="S3043" s="17">
        <f t="shared" si="191"/>
        <v>42359.868611111116</v>
      </c>
      <c r="T3043" s="17">
        <f t="shared" si="192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12" t="s">
        <v>8315</v>
      </c>
      <c r="R3044" t="s">
        <v>8355</v>
      </c>
      <c r="S3044" s="17">
        <f t="shared" si="191"/>
        <v>42253.688043981485</v>
      </c>
      <c r="T3044" s="17">
        <f t="shared" si="192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12" t="s">
        <v>8315</v>
      </c>
      <c r="R3045" t="s">
        <v>8355</v>
      </c>
      <c r="S3045" s="17">
        <f t="shared" si="191"/>
        <v>42083.070590277777</v>
      </c>
      <c r="T3045" s="17">
        <f t="shared" si="192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12" t="s">
        <v>8315</v>
      </c>
      <c r="R3046" t="s">
        <v>8355</v>
      </c>
      <c r="S3046" s="17">
        <f t="shared" si="191"/>
        <v>42387.7268287037</v>
      </c>
      <c r="T3046" s="17">
        <f t="shared" si="192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12" t="s">
        <v>8315</v>
      </c>
      <c r="R3047" t="s">
        <v>8355</v>
      </c>
      <c r="S3047" s="17">
        <f t="shared" si="191"/>
        <v>41843.155729166669</v>
      </c>
      <c r="T3047" s="17">
        <f t="shared" si="192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12" t="s">
        <v>8315</v>
      </c>
      <c r="R3048" t="s">
        <v>8355</v>
      </c>
      <c r="S3048" s="17">
        <f t="shared" si="191"/>
        <v>41862.803078703706</v>
      </c>
      <c r="T3048" s="17">
        <f t="shared" si="192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12" t="s">
        <v>8315</v>
      </c>
      <c r="R3049" t="s">
        <v>8355</v>
      </c>
      <c r="S3049" s="17">
        <f t="shared" si="191"/>
        <v>42443.989050925928</v>
      </c>
      <c r="T3049" s="17">
        <f t="shared" si="192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12" t="s">
        <v>8315</v>
      </c>
      <c r="R3050" t="s">
        <v>8355</v>
      </c>
      <c r="S3050" s="17">
        <f t="shared" si="191"/>
        <v>41975.901180555549</v>
      </c>
      <c r="T3050" s="17">
        <f t="shared" si="192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12" t="s">
        <v>8315</v>
      </c>
      <c r="R3051" t="s">
        <v>8355</v>
      </c>
      <c r="S3051" s="17">
        <f t="shared" si="191"/>
        <v>42139.014525462961</v>
      </c>
      <c r="T3051" s="17">
        <f t="shared" si="192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s="12" t="s">
        <v>8315</v>
      </c>
      <c r="R3052" t="s">
        <v>8355</v>
      </c>
      <c r="S3052" s="17">
        <f t="shared" si="191"/>
        <v>42465.16851851852</v>
      </c>
      <c r="T3052" s="17">
        <f t="shared" si="192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s="12" t="s">
        <v>8315</v>
      </c>
      <c r="R3053" t="s">
        <v>8355</v>
      </c>
      <c r="S3053" s="17">
        <f t="shared" si="191"/>
        <v>42744.416030092587</v>
      </c>
      <c r="T3053" s="17">
        <f t="shared" si="192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s="12" t="s">
        <v>8315</v>
      </c>
      <c r="R3054" t="s">
        <v>8355</v>
      </c>
      <c r="S3054" s="17">
        <f t="shared" si="191"/>
        <v>42122.670069444444</v>
      </c>
      <c r="T3054" s="17">
        <f t="shared" si="192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s="12" t="s">
        <v>8315</v>
      </c>
      <c r="R3055" t="s">
        <v>8355</v>
      </c>
      <c r="S3055" s="17">
        <f t="shared" si="191"/>
        <v>41862.761724537035</v>
      </c>
      <c r="T3055" s="17">
        <f t="shared" si="192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s="12" t="s">
        <v>8315</v>
      </c>
      <c r="R3056" t="s">
        <v>8355</v>
      </c>
      <c r="S3056" s="17">
        <f t="shared" si="191"/>
        <v>42027.832800925928</v>
      </c>
      <c r="T3056" s="17">
        <f t="shared" si="192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s="12" t="s">
        <v>8315</v>
      </c>
      <c r="R3057" t="s">
        <v>8355</v>
      </c>
      <c r="S3057" s="17">
        <f t="shared" si="191"/>
        <v>41953.95821759259</v>
      </c>
      <c r="T3057" s="17">
        <f t="shared" si="192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s="12" t="s">
        <v>8315</v>
      </c>
      <c r="R3058" t="s">
        <v>8355</v>
      </c>
      <c r="S3058" s="17">
        <f t="shared" si="191"/>
        <v>41851.636388888888</v>
      </c>
      <c r="T3058" s="17">
        <f t="shared" si="192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s="12" t="s">
        <v>8315</v>
      </c>
      <c r="R3059" t="s">
        <v>8355</v>
      </c>
      <c r="S3059" s="17">
        <f t="shared" si="191"/>
        <v>42433.650590277779</v>
      </c>
      <c r="T3059" s="17">
        <f t="shared" si="192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s="12" t="s">
        <v>8315</v>
      </c>
      <c r="R3060" t="s">
        <v>8355</v>
      </c>
      <c r="S3060" s="17">
        <f t="shared" si="191"/>
        <v>42460.374305555553</v>
      </c>
      <c r="T3060" s="17">
        <f t="shared" si="192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s="12" t="s">
        <v>8315</v>
      </c>
      <c r="R3061" t="s">
        <v>8355</v>
      </c>
      <c r="S3061" s="17">
        <f t="shared" si="191"/>
        <v>41829.935717592591</v>
      </c>
      <c r="T3061" s="17">
        <f t="shared" si="192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s="12" t="s">
        <v>8315</v>
      </c>
      <c r="R3062" t="s">
        <v>8355</v>
      </c>
      <c r="S3062" s="17">
        <f t="shared" si="191"/>
        <v>42245.274699074071</v>
      </c>
      <c r="T3062" s="17">
        <f t="shared" si="192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s="12" t="s">
        <v>8315</v>
      </c>
      <c r="R3063" t="s">
        <v>8355</v>
      </c>
      <c r="S3063" s="17">
        <f t="shared" si="191"/>
        <v>41834.784120370372</v>
      </c>
      <c r="T3063" s="17">
        <f t="shared" si="192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s="12" t="s">
        <v>8315</v>
      </c>
      <c r="R3064" t="s">
        <v>8355</v>
      </c>
      <c r="S3064" s="17">
        <f t="shared" si="191"/>
        <v>42248.535787037035</v>
      </c>
      <c r="T3064" s="17">
        <f t="shared" si="192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s="12" t="s">
        <v>8315</v>
      </c>
      <c r="R3065" t="s">
        <v>8355</v>
      </c>
      <c r="S3065" s="17">
        <f t="shared" si="191"/>
        <v>42630.922893518517</v>
      </c>
      <c r="T3065" s="17">
        <f t="shared" si="192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s="12" t="s">
        <v>8315</v>
      </c>
      <c r="R3066" t="s">
        <v>8355</v>
      </c>
      <c r="S3066" s="17">
        <f t="shared" si="191"/>
        <v>42299.130162037036</v>
      </c>
      <c r="T3066" s="17">
        <f t="shared" si="192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s="12" t="s">
        <v>8315</v>
      </c>
      <c r="R3067" t="s">
        <v>8355</v>
      </c>
      <c r="S3067" s="17">
        <f t="shared" si="191"/>
        <v>41825.055231481485</v>
      </c>
      <c r="T3067" s="17">
        <f t="shared" si="192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s="12" t="s">
        <v>8315</v>
      </c>
      <c r="R3068" t="s">
        <v>8355</v>
      </c>
      <c r="S3068" s="17">
        <f t="shared" si="191"/>
        <v>42531.228437500002</v>
      </c>
      <c r="T3068" s="17">
        <f t="shared" si="192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s="12" t="s">
        <v>8315</v>
      </c>
      <c r="R3069" t="s">
        <v>8355</v>
      </c>
      <c r="S3069" s="17">
        <f t="shared" si="191"/>
        <v>42226.938414351855</v>
      </c>
      <c r="T3069" s="17">
        <f t="shared" si="192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s="12" t="s">
        <v>8315</v>
      </c>
      <c r="R3070" t="s">
        <v>8355</v>
      </c>
      <c r="S3070" s="17">
        <f t="shared" si="191"/>
        <v>42263.691574074073</v>
      </c>
      <c r="T3070" s="17">
        <f t="shared" si="192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s="12" t="s">
        <v>8315</v>
      </c>
      <c r="R3071" t="s">
        <v>8355</v>
      </c>
      <c r="S3071" s="17">
        <f t="shared" si="191"/>
        <v>41957.833726851852</v>
      </c>
      <c r="T3071" s="17">
        <f t="shared" si="192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s="12" t="s">
        <v>8315</v>
      </c>
      <c r="R3072" t="s">
        <v>8355</v>
      </c>
      <c r="S3072" s="17">
        <f t="shared" si="191"/>
        <v>42690.733437499999</v>
      </c>
      <c r="T3072" s="17">
        <f t="shared" si="192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s="12" t="s">
        <v>8315</v>
      </c>
      <c r="R3073" t="s">
        <v>8355</v>
      </c>
      <c r="S3073" s="17">
        <f t="shared" si="191"/>
        <v>42097.732418981483</v>
      </c>
      <c r="T3073" s="17">
        <f t="shared" si="192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0"/>
        <v>1</v>
      </c>
      <c r="Q3074" s="12" t="s">
        <v>8315</v>
      </c>
      <c r="R3074" t="s">
        <v>8355</v>
      </c>
      <c r="S3074" s="17">
        <f t="shared" si="191"/>
        <v>42658.690532407403</v>
      </c>
      <c r="T3074" s="17">
        <f t="shared" si="192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ref="P3075:P3138" si="194">IFERROR(ROUND(E3075/L3075,2),0)</f>
        <v>92.14</v>
      </c>
      <c r="Q3075" s="12" t="s">
        <v>8315</v>
      </c>
      <c r="R3075" t="s">
        <v>8355</v>
      </c>
      <c r="S3075" s="17">
        <f t="shared" ref="S3075:S3138" si="195">(((J3075/60)/60)/24)+DATE(1970,1,1)</f>
        <v>42111.684027777781</v>
      </c>
      <c r="T3075" s="17">
        <f t="shared" ref="T3075:T3138" si="196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12" t="s">
        <v>8315</v>
      </c>
      <c r="R3076" t="s">
        <v>8355</v>
      </c>
      <c r="S3076" s="17">
        <f t="shared" si="195"/>
        <v>42409.571284722217</v>
      </c>
      <c r="T3076" s="17">
        <f t="shared" si="196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12" t="s">
        <v>8315</v>
      </c>
      <c r="R3077" t="s">
        <v>8355</v>
      </c>
      <c r="S3077" s="17">
        <f t="shared" si="195"/>
        <v>42551.102314814809</v>
      </c>
      <c r="T3077" s="17">
        <f t="shared" si="196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12" t="s">
        <v>8315</v>
      </c>
      <c r="R3078" t="s">
        <v>8355</v>
      </c>
      <c r="S3078" s="17">
        <f t="shared" si="195"/>
        <v>42226.651886574073</v>
      </c>
      <c r="T3078" s="17">
        <f t="shared" si="196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12" t="s">
        <v>8315</v>
      </c>
      <c r="R3079" t="s">
        <v>8355</v>
      </c>
      <c r="S3079" s="17">
        <f t="shared" si="195"/>
        <v>42766.956921296296</v>
      </c>
      <c r="T3079" s="17">
        <f t="shared" si="196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12" t="s">
        <v>8315</v>
      </c>
      <c r="R3080" t="s">
        <v>8355</v>
      </c>
      <c r="S3080" s="17">
        <f t="shared" si="195"/>
        <v>42031.138831018514</v>
      </c>
      <c r="T3080" s="17">
        <f t="shared" si="196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12" t="s">
        <v>8315</v>
      </c>
      <c r="R3081" t="s">
        <v>8355</v>
      </c>
      <c r="S3081" s="17">
        <f t="shared" si="195"/>
        <v>42055.713368055556</v>
      </c>
      <c r="T3081" s="17">
        <f t="shared" si="196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12" t="s">
        <v>8315</v>
      </c>
      <c r="R3082" t="s">
        <v>8355</v>
      </c>
      <c r="S3082" s="17">
        <f t="shared" si="195"/>
        <v>41940.028287037036</v>
      </c>
      <c r="T3082" s="17">
        <f t="shared" si="196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12" t="s">
        <v>8315</v>
      </c>
      <c r="R3083" t="s">
        <v>8355</v>
      </c>
      <c r="S3083" s="17">
        <f t="shared" si="195"/>
        <v>42237.181608796294</v>
      </c>
      <c r="T3083" s="17">
        <f t="shared" si="196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12" t="s">
        <v>8315</v>
      </c>
      <c r="R3084" t="s">
        <v>8355</v>
      </c>
      <c r="S3084" s="17">
        <f t="shared" si="195"/>
        <v>42293.922986111109</v>
      </c>
      <c r="T3084" s="17">
        <f t="shared" si="196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12" t="s">
        <v>8315</v>
      </c>
      <c r="R3085" t="s">
        <v>8355</v>
      </c>
      <c r="S3085" s="17">
        <f t="shared" si="195"/>
        <v>41853.563402777778</v>
      </c>
      <c r="T3085" s="17">
        <f t="shared" si="196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12" t="s">
        <v>8315</v>
      </c>
      <c r="R3086" t="s">
        <v>8355</v>
      </c>
      <c r="S3086" s="17">
        <f t="shared" si="195"/>
        <v>42100.723738425921</v>
      </c>
      <c r="T3086" s="17">
        <f t="shared" si="196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2" t="s">
        <v>8315</v>
      </c>
      <c r="R3087" t="s">
        <v>8355</v>
      </c>
      <c r="S3087" s="17">
        <f t="shared" si="195"/>
        <v>42246.883784722217</v>
      </c>
      <c r="T3087" s="17">
        <f t="shared" si="196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12" t="s">
        <v>8315</v>
      </c>
      <c r="R3088" t="s">
        <v>8355</v>
      </c>
      <c r="S3088" s="17">
        <f t="shared" si="195"/>
        <v>42173.67082175926</v>
      </c>
      <c r="T3088" s="17">
        <f t="shared" si="196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12" t="s">
        <v>8315</v>
      </c>
      <c r="R3089" t="s">
        <v>8355</v>
      </c>
      <c r="S3089" s="17">
        <f t="shared" si="195"/>
        <v>42665.150347222225</v>
      </c>
      <c r="T3089" s="17">
        <f t="shared" si="196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12" t="s">
        <v>8315</v>
      </c>
      <c r="R3090" t="s">
        <v>8355</v>
      </c>
      <c r="S3090" s="17">
        <f t="shared" si="195"/>
        <v>41981.57230324074</v>
      </c>
      <c r="T3090" s="17">
        <f t="shared" si="196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12" t="s">
        <v>8315</v>
      </c>
      <c r="R3091" t="s">
        <v>8355</v>
      </c>
      <c r="S3091" s="17">
        <f t="shared" si="195"/>
        <v>42528.542627314819</v>
      </c>
      <c r="T3091" s="17">
        <f t="shared" si="196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12" t="s">
        <v>8315</v>
      </c>
      <c r="R3092" t="s">
        <v>8355</v>
      </c>
      <c r="S3092" s="17">
        <f t="shared" si="195"/>
        <v>42065.818807870368</v>
      </c>
      <c r="T3092" s="17">
        <f t="shared" si="196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12" t="s">
        <v>8315</v>
      </c>
      <c r="R3093" t="s">
        <v>8355</v>
      </c>
      <c r="S3093" s="17">
        <f t="shared" si="195"/>
        <v>42566.948414351849</v>
      </c>
      <c r="T3093" s="17">
        <f t="shared" si="196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12" t="s">
        <v>8315</v>
      </c>
      <c r="R3094" t="s">
        <v>8355</v>
      </c>
      <c r="S3094" s="17">
        <f t="shared" si="195"/>
        <v>42255.619351851856</v>
      </c>
      <c r="T3094" s="17">
        <f t="shared" si="196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12" t="s">
        <v>8315</v>
      </c>
      <c r="R3095" t="s">
        <v>8355</v>
      </c>
      <c r="S3095" s="17">
        <f t="shared" si="195"/>
        <v>41760.909039351849</v>
      </c>
      <c r="T3095" s="17">
        <f t="shared" si="196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12" t="s">
        <v>8315</v>
      </c>
      <c r="R3096" t="s">
        <v>8355</v>
      </c>
      <c r="S3096" s="17">
        <f t="shared" si="195"/>
        <v>42207.795787037037</v>
      </c>
      <c r="T3096" s="17">
        <f t="shared" si="196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12" t="s">
        <v>8315</v>
      </c>
      <c r="R3097" t="s">
        <v>8355</v>
      </c>
      <c r="S3097" s="17">
        <f t="shared" si="195"/>
        <v>42523.025231481486</v>
      </c>
      <c r="T3097" s="17">
        <f t="shared" si="196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12" t="s">
        <v>8315</v>
      </c>
      <c r="R3098" t="s">
        <v>8355</v>
      </c>
      <c r="S3098" s="17">
        <f t="shared" si="195"/>
        <v>42114.825532407413</v>
      </c>
      <c r="T3098" s="17">
        <f t="shared" si="196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12" t="s">
        <v>8315</v>
      </c>
      <c r="R3099" t="s">
        <v>8355</v>
      </c>
      <c r="S3099" s="17">
        <f t="shared" si="195"/>
        <v>42629.503483796296</v>
      </c>
      <c r="T3099" s="17">
        <f t="shared" si="196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12" t="s">
        <v>8315</v>
      </c>
      <c r="R3100" t="s">
        <v>8355</v>
      </c>
      <c r="S3100" s="17">
        <f t="shared" si="195"/>
        <v>42359.792233796295</v>
      </c>
      <c r="T3100" s="17">
        <f t="shared" si="196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12" t="s">
        <v>8315</v>
      </c>
      <c r="R3101" t="s">
        <v>8355</v>
      </c>
      <c r="S3101" s="17">
        <f t="shared" si="195"/>
        <v>42382.189710648148</v>
      </c>
      <c r="T3101" s="17">
        <f t="shared" si="196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12" t="s">
        <v>8315</v>
      </c>
      <c r="R3102" t="s">
        <v>8355</v>
      </c>
      <c r="S3102" s="17">
        <f t="shared" si="195"/>
        <v>41902.622395833336</v>
      </c>
      <c r="T3102" s="17">
        <f t="shared" si="196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12" t="s">
        <v>8315</v>
      </c>
      <c r="R3103" t="s">
        <v>8355</v>
      </c>
      <c r="S3103" s="17">
        <f t="shared" si="195"/>
        <v>42171.383530092593</v>
      </c>
      <c r="T3103" s="17">
        <f t="shared" si="196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12" t="s">
        <v>8315</v>
      </c>
      <c r="R3104" t="s">
        <v>8355</v>
      </c>
      <c r="S3104" s="17">
        <f t="shared" si="195"/>
        <v>42555.340486111112</v>
      </c>
      <c r="T3104" s="17">
        <f t="shared" si="196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12" t="s">
        <v>8315</v>
      </c>
      <c r="R3105" t="s">
        <v>8355</v>
      </c>
      <c r="S3105" s="17">
        <f t="shared" si="195"/>
        <v>42107.156319444446</v>
      </c>
      <c r="T3105" s="17">
        <f t="shared" si="196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12" t="s">
        <v>8315</v>
      </c>
      <c r="R3106" t="s">
        <v>8355</v>
      </c>
      <c r="S3106" s="17">
        <f t="shared" si="195"/>
        <v>42006.908692129626</v>
      </c>
      <c r="T3106" s="17">
        <f t="shared" si="196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12" t="s">
        <v>8315</v>
      </c>
      <c r="R3107" t="s">
        <v>8355</v>
      </c>
      <c r="S3107" s="17">
        <f t="shared" si="195"/>
        <v>41876.718935185185</v>
      </c>
      <c r="T3107" s="17">
        <f t="shared" si="196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12" t="s">
        <v>8315</v>
      </c>
      <c r="R3108" t="s">
        <v>8355</v>
      </c>
      <c r="S3108" s="17">
        <f t="shared" si="195"/>
        <v>42241.429120370376</v>
      </c>
      <c r="T3108" s="17">
        <f t="shared" si="196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12" t="s">
        <v>8315</v>
      </c>
      <c r="R3109" t="s">
        <v>8355</v>
      </c>
      <c r="S3109" s="17">
        <f t="shared" si="195"/>
        <v>42128.814247685179</v>
      </c>
      <c r="T3109" s="17">
        <f t="shared" si="196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12" t="s">
        <v>8315</v>
      </c>
      <c r="R3110" t="s">
        <v>8355</v>
      </c>
      <c r="S3110" s="17">
        <f t="shared" si="195"/>
        <v>42062.680486111116</v>
      </c>
      <c r="T3110" s="17">
        <f t="shared" si="196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12" t="s">
        <v>8315</v>
      </c>
      <c r="R3111" t="s">
        <v>8355</v>
      </c>
      <c r="S3111" s="17">
        <f t="shared" si="195"/>
        <v>41844.125115740739</v>
      </c>
      <c r="T3111" s="17">
        <f t="shared" si="196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12" t="s">
        <v>8315</v>
      </c>
      <c r="R3112" t="s">
        <v>8355</v>
      </c>
      <c r="S3112" s="17">
        <f t="shared" si="195"/>
        <v>42745.031469907408</v>
      </c>
      <c r="T3112" s="17">
        <f t="shared" si="196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12" t="s">
        <v>8315</v>
      </c>
      <c r="R3113" t="s">
        <v>8355</v>
      </c>
      <c r="S3113" s="17">
        <f t="shared" si="195"/>
        <v>41885.595138888886</v>
      </c>
      <c r="T3113" s="17">
        <f t="shared" si="196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12" t="s">
        <v>8315</v>
      </c>
      <c r="R3114" t="s">
        <v>8355</v>
      </c>
      <c r="S3114" s="17">
        <f t="shared" si="195"/>
        <v>42615.121921296297</v>
      </c>
      <c r="T3114" s="17">
        <f t="shared" si="196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12" t="s">
        <v>8315</v>
      </c>
      <c r="R3115" t="s">
        <v>8355</v>
      </c>
      <c r="S3115" s="17">
        <f t="shared" si="195"/>
        <v>42081.731273148151</v>
      </c>
      <c r="T3115" s="17">
        <f t="shared" si="196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s="12" t="s">
        <v>8315</v>
      </c>
      <c r="R3116" t="s">
        <v>8355</v>
      </c>
      <c r="S3116" s="17">
        <f t="shared" si="195"/>
        <v>41843.632523148146</v>
      </c>
      <c r="T3116" s="17">
        <f t="shared" si="196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s="12" t="s">
        <v>8315</v>
      </c>
      <c r="R3117" t="s">
        <v>8355</v>
      </c>
      <c r="S3117" s="17">
        <f t="shared" si="195"/>
        <v>42496.447071759263</v>
      </c>
      <c r="T3117" s="17">
        <f t="shared" si="196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s="12" t="s">
        <v>8315</v>
      </c>
      <c r="R3118" t="s">
        <v>8355</v>
      </c>
      <c r="S3118" s="17">
        <f t="shared" si="195"/>
        <v>42081.515335648146</v>
      </c>
      <c r="T3118" s="17">
        <f t="shared" si="196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s="12" t="s">
        <v>8315</v>
      </c>
      <c r="R3119" t="s">
        <v>8355</v>
      </c>
      <c r="S3119" s="17">
        <f t="shared" si="195"/>
        <v>42509.374537037031</v>
      </c>
      <c r="T3119" s="17">
        <f t="shared" si="196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s="12" t="s">
        <v>8315</v>
      </c>
      <c r="R3120" t="s">
        <v>8355</v>
      </c>
      <c r="S3120" s="17">
        <f t="shared" si="195"/>
        <v>42534.649571759262</v>
      </c>
      <c r="T3120" s="17">
        <f t="shared" si="196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s="12" t="s">
        <v>8315</v>
      </c>
      <c r="R3121" t="s">
        <v>8355</v>
      </c>
      <c r="S3121" s="17">
        <f t="shared" si="195"/>
        <v>42060.04550925926</v>
      </c>
      <c r="T3121" s="17">
        <f t="shared" si="196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s="12" t="s">
        <v>8315</v>
      </c>
      <c r="R3122" t="s">
        <v>8355</v>
      </c>
      <c r="S3122" s="17">
        <f t="shared" si="195"/>
        <v>42435.942083333335</v>
      </c>
      <c r="T3122" s="17">
        <f t="shared" si="196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s="12" t="s">
        <v>8315</v>
      </c>
      <c r="R3123" t="s">
        <v>8355</v>
      </c>
      <c r="S3123" s="17">
        <f t="shared" si="195"/>
        <v>41848.679803240739</v>
      </c>
      <c r="T3123" s="17">
        <f t="shared" si="196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s="12" t="s">
        <v>8315</v>
      </c>
      <c r="R3124" t="s">
        <v>8355</v>
      </c>
      <c r="S3124" s="17">
        <f t="shared" si="195"/>
        <v>42678.932083333333</v>
      </c>
      <c r="T3124" s="17">
        <f t="shared" si="196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s="12" t="s">
        <v>8315</v>
      </c>
      <c r="R3125" t="s">
        <v>8355</v>
      </c>
      <c r="S3125" s="17">
        <f t="shared" si="195"/>
        <v>42530.993032407408</v>
      </c>
      <c r="T3125" s="17">
        <f t="shared" si="196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s="12" t="s">
        <v>8315</v>
      </c>
      <c r="R3126" t="s">
        <v>8355</v>
      </c>
      <c r="S3126" s="17">
        <f t="shared" si="195"/>
        <v>41977.780104166668</v>
      </c>
      <c r="T3126" s="17">
        <f t="shared" si="196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s="12" t="s">
        <v>8315</v>
      </c>
      <c r="R3127" t="s">
        <v>8355</v>
      </c>
      <c r="S3127" s="17">
        <f t="shared" si="195"/>
        <v>42346.20685185185</v>
      </c>
      <c r="T3127" s="17">
        <f t="shared" si="196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s="12" t="s">
        <v>8315</v>
      </c>
      <c r="R3128" t="s">
        <v>8355</v>
      </c>
      <c r="S3128" s="17">
        <f t="shared" si="195"/>
        <v>42427.01807870371</v>
      </c>
      <c r="T3128" s="17">
        <f t="shared" si="196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s="12" t="s">
        <v>8315</v>
      </c>
      <c r="R3129" t="s">
        <v>8355</v>
      </c>
      <c r="S3129" s="17">
        <f t="shared" si="195"/>
        <v>42034.856817129628</v>
      </c>
      <c r="T3129" s="17">
        <f t="shared" si="196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s="12" t="s">
        <v>8315</v>
      </c>
      <c r="R3130" t="s">
        <v>8316</v>
      </c>
      <c r="S3130" s="17">
        <f t="shared" si="195"/>
        <v>42780.825706018513</v>
      </c>
      <c r="T3130" s="17">
        <f t="shared" si="196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s="12" t="s">
        <v>8315</v>
      </c>
      <c r="R3131" t="s">
        <v>8316</v>
      </c>
      <c r="S3131" s="17">
        <f t="shared" si="195"/>
        <v>42803.842812499999</v>
      </c>
      <c r="T3131" s="17">
        <f t="shared" si="196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s="12" t="s">
        <v>8315</v>
      </c>
      <c r="R3132" t="s">
        <v>8316</v>
      </c>
      <c r="S3132" s="17">
        <f t="shared" si="195"/>
        <v>42808.640231481477</v>
      </c>
      <c r="T3132" s="17">
        <f t="shared" si="196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s="12" t="s">
        <v>8315</v>
      </c>
      <c r="R3133" t="s">
        <v>8316</v>
      </c>
      <c r="S3133" s="17">
        <f t="shared" si="195"/>
        <v>42803.579224537039</v>
      </c>
      <c r="T3133" s="17">
        <f t="shared" si="196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s="12" t="s">
        <v>8315</v>
      </c>
      <c r="R3134" t="s">
        <v>8316</v>
      </c>
      <c r="S3134" s="17">
        <f t="shared" si="195"/>
        <v>42786.350231481483</v>
      </c>
      <c r="T3134" s="17">
        <f t="shared" si="196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s="12" t="s">
        <v>8315</v>
      </c>
      <c r="R3135" t="s">
        <v>8316</v>
      </c>
      <c r="S3135" s="17">
        <f t="shared" si="195"/>
        <v>42788.565208333333</v>
      </c>
      <c r="T3135" s="17">
        <f t="shared" si="196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s="12" t="s">
        <v>8315</v>
      </c>
      <c r="R3136" t="s">
        <v>8316</v>
      </c>
      <c r="S3136" s="17">
        <f t="shared" si="195"/>
        <v>42800.720127314817</v>
      </c>
      <c r="T3136" s="17">
        <f t="shared" si="196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s="12" t="s">
        <v>8315</v>
      </c>
      <c r="R3137" t="s">
        <v>8316</v>
      </c>
      <c r="S3137" s="17">
        <f t="shared" si="195"/>
        <v>42807.151863425926</v>
      </c>
      <c r="T3137" s="17">
        <f t="shared" si="196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4"/>
        <v>29.05</v>
      </c>
      <c r="Q3138" s="12" t="s">
        <v>8315</v>
      </c>
      <c r="R3138" t="s">
        <v>8316</v>
      </c>
      <c r="S3138" s="17">
        <f t="shared" si="195"/>
        <v>42789.462430555555</v>
      </c>
      <c r="T3138" s="17">
        <f t="shared" si="196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ref="P3139:P3202" si="198">IFERROR(ROUND(E3139/L3139,2),0)</f>
        <v>50</v>
      </c>
      <c r="Q3139" s="12" t="s">
        <v>8315</v>
      </c>
      <c r="R3139" t="s">
        <v>8316</v>
      </c>
      <c r="S3139" s="17">
        <f t="shared" ref="S3139:S3202" si="199">(((J3139/60)/60)/24)+DATE(1970,1,1)</f>
        <v>42807.885057870371</v>
      </c>
      <c r="T3139" s="17">
        <f t="shared" ref="T3139:T3202" si="200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12" t="s">
        <v>8315</v>
      </c>
      <c r="R3140" t="s">
        <v>8316</v>
      </c>
      <c r="S3140" s="17">
        <f t="shared" si="199"/>
        <v>42809.645914351851</v>
      </c>
      <c r="T3140" s="17">
        <f t="shared" si="200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12" t="s">
        <v>8315</v>
      </c>
      <c r="R3141" t="s">
        <v>8316</v>
      </c>
      <c r="S3141" s="17">
        <f t="shared" si="199"/>
        <v>42785.270370370374</v>
      </c>
      <c r="T3141" s="17">
        <f t="shared" si="200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12" t="s">
        <v>8315</v>
      </c>
      <c r="R3142" t="s">
        <v>8316</v>
      </c>
      <c r="S3142" s="17">
        <f t="shared" si="199"/>
        <v>42802.718784722223</v>
      </c>
      <c r="T3142" s="17">
        <f t="shared" si="200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12" t="s">
        <v>8315</v>
      </c>
      <c r="R3143" t="s">
        <v>8316</v>
      </c>
      <c r="S3143" s="17">
        <f t="shared" si="199"/>
        <v>42800.753333333334</v>
      </c>
      <c r="T3143" s="17">
        <f t="shared" si="200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12" t="s">
        <v>8315</v>
      </c>
      <c r="R3144" t="s">
        <v>8316</v>
      </c>
      <c r="S3144" s="17">
        <f t="shared" si="199"/>
        <v>42783.513182870374</v>
      </c>
      <c r="T3144" s="17">
        <f t="shared" si="200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12" t="s">
        <v>8315</v>
      </c>
      <c r="R3145" t="s">
        <v>8316</v>
      </c>
      <c r="S3145" s="17">
        <f t="shared" si="199"/>
        <v>42808.358287037037</v>
      </c>
      <c r="T3145" s="17">
        <f t="shared" si="200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12" t="s">
        <v>8315</v>
      </c>
      <c r="R3146" t="s">
        <v>8316</v>
      </c>
      <c r="S3146" s="17">
        <f t="shared" si="199"/>
        <v>42796.538275462968</v>
      </c>
      <c r="T3146" s="17">
        <f t="shared" si="200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12" t="s">
        <v>8315</v>
      </c>
      <c r="R3147" t="s">
        <v>8316</v>
      </c>
      <c r="S3147" s="17">
        <f t="shared" si="199"/>
        <v>42762.040902777779</v>
      </c>
      <c r="T3147" s="17">
        <f t="shared" si="200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12" t="s">
        <v>8315</v>
      </c>
      <c r="R3148" t="s">
        <v>8316</v>
      </c>
      <c r="S3148" s="17">
        <f t="shared" si="199"/>
        <v>42796.682476851856</v>
      </c>
      <c r="T3148" s="17">
        <f t="shared" si="200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12" t="s">
        <v>8315</v>
      </c>
      <c r="R3149" t="s">
        <v>8316</v>
      </c>
      <c r="S3149" s="17">
        <f t="shared" si="199"/>
        <v>41909.969386574077</v>
      </c>
      <c r="T3149" s="17">
        <f t="shared" si="200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12" t="s">
        <v>8315</v>
      </c>
      <c r="R3150" t="s">
        <v>8316</v>
      </c>
      <c r="S3150" s="17">
        <f t="shared" si="199"/>
        <v>41891.665324074071</v>
      </c>
      <c r="T3150" s="17">
        <f t="shared" si="200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12" t="s">
        <v>8315</v>
      </c>
      <c r="R3151" t="s">
        <v>8316</v>
      </c>
      <c r="S3151" s="17">
        <f t="shared" si="199"/>
        <v>41226.017361111109</v>
      </c>
      <c r="T3151" s="17">
        <f t="shared" si="200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12" t="s">
        <v>8315</v>
      </c>
      <c r="R3152" t="s">
        <v>8316</v>
      </c>
      <c r="S3152" s="17">
        <f t="shared" si="199"/>
        <v>40478.263923611114</v>
      </c>
      <c r="T3152" s="17">
        <f t="shared" si="200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12" t="s">
        <v>8315</v>
      </c>
      <c r="R3153" t="s">
        <v>8316</v>
      </c>
      <c r="S3153" s="17">
        <f t="shared" si="199"/>
        <v>41862.83997685185</v>
      </c>
      <c r="T3153" s="17">
        <f t="shared" si="200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12" t="s">
        <v>8315</v>
      </c>
      <c r="R3154" t="s">
        <v>8316</v>
      </c>
      <c r="S3154" s="17">
        <f t="shared" si="199"/>
        <v>41550.867673611108</v>
      </c>
      <c r="T3154" s="17">
        <f t="shared" si="200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12" t="s">
        <v>8315</v>
      </c>
      <c r="R3155" t="s">
        <v>8316</v>
      </c>
      <c r="S3155" s="17">
        <f t="shared" si="199"/>
        <v>40633.154363425929</v>
      </c>
      <c r="T3155" s="17">
        <f t="shared" si="200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12" t="s">
        <v>8315</v>
      </c>
      <c r="R3156" t="s">
        <v>8316</v>
      </c>
      <c r="S3156" s="17">
        <f t="shared" si="199"/>
        <v>40970.875671296293</v>
      </c>
      <c r="T3156" s="17">
        <f t="shared" si="200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12" t="s">
        <v>8315</v>
      </c>
      <c r="R3157" t="s">
        <v>8316</v>
      </c>
      <c r="S3157" s="17">
        <f t="shared" si="199"/>
        <v>41233.499131944445</v>
      </c>
      <c r="T3157" s="17">
        <f t="shared" si="200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12" t="s">
        <v>8315</v>
      </c>
      <c r="R3158" t="s">
        <v>8316</v>
      </c>
      <c r="S3158" s="17">
        <f t="shared" si="199"/>
        <v>41026.953055555554</v>
      </c>
      <c r="T3158" s="17">
        <f t="shared" si="200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12" t="s">
        <v>8315</v>
      </c>
      <c r="R3159" t="s">
        <v>8316</v>
      </c>
      <c r="S3159" s="17">
        <f t="shared" si="199"/>
        <v>41829.788252314815</v>
      </c>
      <c r="T3159" s="17">
        <f t="shared" si="200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12" t="s">
        <v>8315</v>
      </c>
      <c r="R3160" t="s">
        <v>8316</v>
      </c>
      <c r="S3160" s="17">
        <f t="shared" si="199"/>
        <v>41447.839722222219</v>
      </c>
      <c r="T3160" s="17">
        <f t="shared" si="200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12" t="s">
        <v>8315</v>
      </c>
      <c r="R3161" t="s">
        <v>8316</v>
      </c>
      <c r="S3161" s="17">
        <f t="shared" si="199"/>
        <v>40884.066678240742</v>
      </c>
      <c r="T3161" s="17">
        <f t="shared" si="200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12" t="s">
        <v>8315</v>
      </c>
      <c r="R3162" t="s">
        <v>8316</v>
      </c>
      <c r="S3162" s="17">
        <f t="shared" si="199"/>
        <v>41841.26489583333</v>
      </c>
      <c r="T3162" s="17">
        <f t="shared" si="200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12" t="s">
        <v>8315</v>
      </c>
      <c r="R3163" t="s">
        <v>8316</v>
      </c>
      <c r="S3163" s="17">
        <f t="shared" si="199"/>
        <v>41897.536134259259</v>
      </c>
      <c r="T3163" s="17">
        <f t="shared" si="200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12" t="s">
        <v>8315</v>
      </c>
      <c r="R3164" t="s">
        <v>8316</v>
      </c>
      <c r="S3164" s="17">
        <f t="shared" si="199"/>
        <v>41799.685902777775</v>
      </c>
      <c r="T3164" s="17">
        <f t="shared" si="200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12" t="s">
        <v>8315</v>
      </c>
      <c r="R3165" t="s">
        <v>8316</v>
      </c>
      <c r="S3165" s="17">
        <f t="shared" si="199"/>
        <v>41775.753761574073</v>
      </c>
      <c r="T3165" s="17">
        <f t="shared" si="200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12" t="s">
        <v>8315</v>
      </c>
      <c r="R3166" t="s">
        <v>8316</v>
      </c>
      <c r="S3166" s="17">
        <f t="shared" si="199"/>
        <v>41766.80572916667</v>
      </c>
      <c r="T3166" s="17">
        <f t="shared" si="200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12" t="s">
        <v>8315</v>
      </c>
      <c r="R3167" t="s">
        <v>8316</v>
      </c>
      <c r="S3167" s="17">
        <f t="shared" si="199"/>
        <v>40644.159259259257</v>
      </c>
      <c r="T3167" s="17">
        <f t="shared" si="200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12" t="s">
        <v>8315</v>
      </c>
      <c r="R3168" t="s">
        <v>8316</v>
      </c>
      <c r="S3168" s="17">
        <f t="shared" si="199"/>
        <v>41940.69158564815</v>
      </c>
      <c r="T3168" s="17">
        <f t="shared" si="200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12" t="s">
        <v>8315</v>
      </c>
      <c r="R3169" t="s">
        <v>8316</v>
      </c>
      <c r="S3169" s="17">
        <f t="shared" si="199"/>
        <v>41839.175706018519</v>
      </c>
      <c r="T3169" s="17">
        <f t="shared" si="200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12" t="s">
        <v>8315</v>
      </c>
      <c r="R3170" t="s">
        <v>8316</v>
      </c>
      <c r="S3170" s="17">
        <f t="shared" si="199"/>
        <v>41772.105937500004</v>
      </c>
      <c r="T3170" s="17">
        <f t="shared" si="200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12" t="s">
        <v>8315</v>
      </c>
      <c r="R3171" t="s">
        <v>8316</v>
      </c>
      <c r="S3171" s="17">
        <f t="shared" si="199"/>
        <v>41591.737974537034</v>
      </c>
      <c r="T3171" s="17">
        <f t="shared" si="200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12" t="s">
        <v>8315</v>
      </c>
      <c r="R3172" t="s">
        <v>8316</v>
      </c>
      <c r="S3172" s="17">
        <f t="shared" si="199"/>
        <v>41789.080370370371</v>
      </c>
      <c r="T3172" s="17">
        <f t="shared" si="200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12" t="s">
        <v>8315</v>
      </c>
      <c r="R3173" t="s">
        <v>8316</v>
      </c>
      <c r="S3173" s="17">
        <f t="shared" si="199"/>
        <v>42466.608310185184</v>
      </c>
      <c r="T3173" s="17">
        <f t="shared" si="200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12" t="s">
        <v>8315</v>
      </c>
      <c r="R3174" t="s">
        <v>8316</v>
      </c>
      <c r="S3174" s="17">
        <f t="shared" si="199"/>
        <v>40923.729953703703</v>
      </c>
      <c r="T3174" s="17">
        <f t="shared" si="200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12" t="s">
        <v>8315</v>
      </c>
      <c r="R3175" t="s">
        <v>8316</v>
      </c>
      <c r="S3175" s="17">
        <f t="shared" si="199"/>
        <v>41878.878379629627</v>
      </c>
      <c r="T3175" s="17">
        <f t="shared" si="200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12" t="s">
        <v>8315</v>
      </c>
      <c r="R3176" t="s">
        <v>8316</v>
      </c>
      <c r="S3176" s="17">
        <f t="shared" si="199"/>
        <v>41862.864675925928</v>
      </c>
      <c r="T3176" s="17">
        <f t="shared" si="200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12" t="s">
        <v>8315</v>
      </c>
      <c r="R3177" t="s">
        <v>8316</v>
      </c>
      <c r="S3177" s="17">
        <f t="shared" si="199"/>
        <v>40531.886886574073</v>
      </c>
      <c r="T3177" s="17">
        <f t="shared" si="200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12" t="s">
        <v>8315</v>
      </c>
      <c r="R3178" t="s">
        <v>8316</v>
      </c>
      <c r="S3178" s="17">
        <f t="shared" si="199"/>
        <v>41477.930914351848</v>
      </c>
      <c r="T3178" s="17">
        <f t="shared" si="200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12" t="s">
        <v>8315</v>
      </c>
      <c r="R3179" t="s">
        <v>8316</v>
      </c>
      <c r="S3179" s="17">
        <f t="shared" si="199"/>
        <v>41781.666770833333</v>
      </c>
      <c r="T3179" s="17">
        <f t="shared" si="200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s="12" t="s">
        <v>8315</v>
      </c>
      <c r="R3180" t="s">
        <v>8316</v>
      </c>
      <c r="S3180" s="17">
        <f t="shared" si="199"/>
        <v>41806.605034722219</v>
      </c>
      <c r="T3180" s="17">
        <f t="shared" si="200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s="12" t="s">
        <v>8315</v>
      </c>
      <c r="R3181" t="s">
        <v>8316</v>
      </c>
      <c r="S3181" s="17">
        <f t="shared" si="199"/>
        <v>41375.702210648145</v>
      </c>
      <c r="T3181" s="17">
        <f t="shared" si="200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s="12" t="s">
        <v>8315</v>
      </c>
      <c r="R3182" t="s">
        <v>8316</v>
      </c>
      <c r="S3182" s="17">
        <f t="shared" si="199"/>
        <v>41780.412604166668</v>
      </c>
      <c r="T3182" s="17">
        <f t="shared" si="200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s="12" t="s">
        <v>8315</v>
      </c>
      <c r="R3183" t="s">
        <v>8316</v>
      </c>
      <c r="S3183" s="17">
        <f t="shared" si="199"/>
        <v>41779.310034722221</v>
      </c>
      <c r="T3183" s="17">
        <f t="shared" si="200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s="12" t="s">
        <v>8315</v>
      </c>
      <c r="R3184" t="s">
        <v>8316</v>
      </c>
      <c r="S3184" s="17">
        <f t="shared" si="199"/>
        <v>40883.949317129627</v>
      </c>
      <c r="T3184" s="17">
        <f t="shared" si="200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s="12" t="s">
        <v>8315</v>
      </c>
      <c r="R3185" t="s">
        <v>8316</v>
      </c>
      <c r="S3185" s="17">
        <f t="shared" si="199"/>
        <v>41491.79478009259</v>
      </c>
      <c r="T3185" s="17">
        <f t="shared" si="200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s="12" t="s">
        <v>8315</v>
      </c>
      <c r="R3186" t="s">
        <v>8316</v>
      </c>
      <c r="S3186" s="17">
        <f t="shared" si="199"/>
        <v>41791.993414351848</v>
      </c>
      <c r="T3186" s="17">
        <f t="shared" si="200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s="12" t="s">
        <v>8315</v>
      </c>
      <c r="R3187" t="s">
        <v>8316</v>
      </c>
      <c r="S3187" s="17">
        <f t="shared" si="199"/>
        <v>41829.977326388893</v>
      </c>
      <c r="T3187" s="17">
        <f t="shared" si="200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s="12" t="s">
        <v>8315</v>
      </c>
      <c r="R3188" t="s">
        <v>8316</v>
      </c>
      <c r="S3188" s="17">
        <f t="shared" si="199"/>
        <v>41868.924050925925</v>
      </c>
      <c r="T3188" s="17">
        <f t="shared" si="200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s="12" t="s">
        <v>8315</v>
      </c>
      <c r="R3189" t="s">
        <v>8316</v>
      </c>
      <c r="S3189" s="17">
        <f t="shared" si="199"/>
        <v>41835.666354166664</v>
      </c>
      <c r="T3189" s="17">
        <f t="shared" si="200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s="12" t="s">
        <v>8315</v>
      </c>
      <c r="R3190" t="s">
        <v>8357</v>
      </c>
      <c r="S3190" s="17">
        <f t="shared" si="199"/>
        <v>42144.415532407409</v>
      </c>
      <c r="T3190" s="17">
        <f t="shared" si="200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s="12" t="s">
        <v>8315</v>
      </c>
      <c r="R3191" t="s">
        <v>8357</v>
      </c>
      <c r="S3191" s="17">
        <f t="shared" si="199"/>
        <v>42118.346435185187</v>
      </c>
      <c r="T3191" s="17">
        <f t="shared" si="200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s="12" t="s">
        <v>8315</v>
      </c>
      <c r="R3192" t="s">
        <v>8357</v>
      </c>
      <c r="S3192" s="17">
        <f t="shared" si="199"/>
        <v>42683.151331018518</v>
      </c>
      <c r="T3192" s="17">
        <f t="shared" si="200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s="12" t="s">
        <v>8315</v>
      </c>
      <c r="R3193" t="s">
        <v>8357</v>
      </c>
      <c r="S3193" s="17">
        <f t="shared" si="199"/>
        <v>42538.755428240736</v>
      </c>
      <c r="T3193" s="17">
        <f t="shared" si="200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s="12" t="s">
        <v>8315</v>
      </c>
      <c r="R3194" t="s">
        <v>8357</v>
      </c>
      <c r="S3194" s="17">
        <f t="shared" si="199"/>
        <v>42018.94049768518</v>
      </c>
      <c r="T3194" s="17">
        <f t="shared" si="200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s="12" t="s">
        <v>8315</v>
      </c>
      <c r="R3195" t="s">
        <v>8357</v>
      </c>
      <c r="S3195" s="17">
        <f t="shared" si="199"/>
        <v>42010.968240740738</v>
      </c>
      <c r="T3195" s="17">
        <f t="shared" si="200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s="12" t="s">
        <v>8315</v>
      </c>
      <c r="R3196" t="s">
        <v>8357</v>
      </c>
      <c r="S3196" s="17">
        <f t="shared" si="199"/>
        <v>42182.062476851846</v>
      </c>
      <c r="T3196" s="17">
        <f t="shared" si="200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s="12" t="s">
        <v>8315</v>
      </c>
      <c r="R3197" t="s">
        <v>8357</v>
      </c>
      <c r="S3197" s="17">
        <f t="shared" si="199"/>
        <v>42017.594236111108</v>
      </c>
      <c r="T3197" s="17">
        <f t="shared" si="200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s="12" t="s">
        <v>8315</v>
      </c>
      <c r="R3198" t="s">
        <v>8357</v>
      </c>
      <c r="S3198" s="17">
        <f t="shared" si="199"/>
        <v>42157.598090277781</v>
      </c>
      <c r="T3198" s="17">
        <f t="shared" si="200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s="12" t="s">
        <v>8315</v>
      </c>
      <c r="R3199" t="s">
        <v>8357</v>
      </c>
      <c r="S3199" s="17">
        <f t="shared" si="199"/>
        <v>42009.493263888886</v>
      </c>
      <c r="T3199" s="17">
        <f t="shared" si="200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s="12" t="s">
        <v>8315</v>
      </c>
      <c r="R3200" t="s">
        <v>8357</v>
      </c>
      <c r="S3200" s="17">
        <f t="shared" si="199"/>
        <v>42013.424502314811</v>
      </c>
      <c r="T3200" s="17">
        <f t="shared" si="200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s="12" t="s">
        <v>8315</v>
      </c>
      <c r="R3201" t="s">
        <v>8357</v>
      </c>
      <c r="S3201" s="17">
        <f t="shared" si="199"/>
        <v>41858.761782407404</v>
      </c>
      <c r="T3201" s="17">
        <f t="shared" si="200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198"/>
        <v>1</v>
      </c>
      <c r="Q3202" s="12" t="s">
        <v>8315</v>
      </c>
      <c r="R3202" t="s">
        <v>8357</v>
      </c>
      <c r="S3202" s="17">
        <f t="shared" si="199"/>
        <v>42460.320613425924</v>
      </c>
      <c r="T3202" s="17">
        <f t="shared" si="200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2" t="s">
        <v>8315</v>
      </c>
      <c r="R3203" t="s">
        <v>8357</v>
      </c>
      <c r="S3203" s="17">
        <f t="shared" ref="S3203:S3266" si="203">(((J3203/60)/60)/24)+DATE(1970,1,1)</f>
        <v>41861.767094907409</v>
      </c>
      <c r="T3203" s="17">
        <f t="shared" ref="T3203:T3266" si="204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2" t="s">
        <v>8315</v>
      </c>
      <c r="R3204" t="s">
        <v>8357</v>
      </c>
      <c r="S3204" s="17">
        <f t="shared" si="203"/>
        <v>42293.853541666671</v>
      </c>
      <c r="T3204" s="17">
        <f t="shared" si="204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2" t="s">
        <v>8315</v>
      </c>
      <c r="R3205" t="s">
        <v>8357</v>
      </c>
      <c r="S3205" s="17">
        <f t="shared" si="203"/>
        <v>42242.988680555558</v>
      </c>
      <c r="T3205" s="17">
        <f t="shared" si="204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2" t="s">
        <v>8315</v>
      </c>
      <c r="R3206" t="s">
        <v>8357</v>
      </c>
      <c r="S3206" s="17">
        <f t="shared" si="203"/>
        <v>42172.686099537037</v>
      </c>
      <c r="T3206" s="17">
        <f t="shared" si="204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2" t="s">
        <v>8315</v>
      </c>
      <c r="R3207" t="s">
        <v>8357</v>
      </c>
      <c r="S3207" s="17">
        <f t="shared" si="203"/>
        <v>42095.374675925923</v>
      </c>
      <c r="T3207" s="17">
        <f t="shared" si="204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2" t="s">
        <v>8315</v>
      </c>
      <c r="R3208" t="s">
        <v>8357</v>
      </c>
      <c r="S3208" s="17">
        <f t="shared" si="203"/>
        <v>42236.276053240741</v>
      </c>
      <c r="T3208" s="17">
        <f t="shared" si="204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2" t="s">
        <v>8315</v>
      </c>
      <c r="R3209" t="s">
        <v>8357</v>
      </c>
      <c r="S3209" s="17">
        <f t="shared" si="203"/>
        <v>42057.277858796297</v>
      </c>
      <c r="T3209" s="17">
        <f t="shared" si="204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2" t="s">
        <v>8315</v>
      </c>
      <c r="R3210" t="s">
        <v>8316</v>
      </c>
      <c r="S3210" s="17">
        <f t="shared" si="203"/>
        <v>41827.605057870373</v>
      </c>
      <c r="T3210" s="17">
        <f t="shared" si="204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2" t="s">
        <v>8315</v>
      </c>
      <c r="R3211" t="s">
        <v>8316</v>
      </c>
      <c r="S3211" s="17">
        <f t="shared" si="203"/>
        <v>41778.637245370373</v>
      </c>
      <c r="T3211" s="17">
        <f t="shared" si="204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2" t="s">
        <v>8315</v>
      </c>
      <c r="R3212" t="s">
        <v>8316</v>
      </c>
      <c r="S3212" s="17">
        <f t="shared" si="203"/>
        <v>41013.936562499999</v>
      </c>
      <c r="T3212" s="17">
        <f t="shared" si="204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2" t="s">
        <v>8315</v>
      </c>
      <c r="R3213" t="s">
        <v>8316</v>
      </c>
      <c r="S3213" s="17">
        <f t="shared" si="203"/>
        <v>41834.586574074077</v>
      </c>
      <c r="T3213" s="17">
        <f t="shared" si="204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2" t="s">
        <v>8315</v>
      </c>
      <c r="R3214" t="s">
        <v>8316</v>
      </c>
      <c r="S3214" s="17">
        <f t="shared" si="203"/>
        <v>41829.795729166668</v>
      </c>
      <c r="T3214" s="17">
        <f t="shared" si="204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2" t="s">
        <v>8315</v>
      </c>
      <c r="R3215" t="s">
        <v>8316</v>
      </c>
      <c r="S3215" s="17">
        <f t="shared" si="203"/>
        <v>42171.763414351852</v>
      </c>
      <c r="T3215" s="17">
        <f t="shared" si="204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2" t="s">
        <v>8315</v>
      </c>
      <c r="R3216" t="s">
        <v>8316</v>
      </c>
      <c r="S3216" s="17">
        <f t="shared" si="203"/>
        <v>42337.792511574073</v>
      </c>
      <c r="T3216" s="17">
        <f t="shared" si="204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2" t="s">
        <v>8315</v>
      </c>
      <c r="R3217" t="s">
        <v>8316</v>
      </c>
      <c r="S3217" s="17">
        <f t="shared" si="203"/>
        <v>42219.665173611109</v>
      </c>
      <c r="T3217" s="17">
        <f t="shared" si="204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2" t="s">
        <v>8315</v>
      </c>
      <c r="R3218" t="s">
        <v>8316</v>
      </c>
      <c r="S3218" s="17">
        <f t="shared" si="203"/>
        <v>42165.462627314817</v>
      </c>
      <c r="T3218" s="17">
        <f t="shared" si="204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2" t="s">
        <v>8315</v>
      </c>
      <c r="R3219" t="s">
        <v>8316</v>
      </c>
      <c r="S3219" s="17">
        <f t="shared" si="203"/>
        <v>42648.546111111107</v>
      </c>
      <c r="T3219" s="17">
        <f t="shared" si="204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2" t="s">
        <v>8315</v>
      </c>
      <c r="R3220" t="s">
        <v>8316</v>
      </c>
      <c r="S3220" s="17">
        <f t="shared" si="203"/>
        <v>41971.002152777779</v>
      </c>
      <c r="T3220" s="17">
        <f t="shared" si="204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2" t="s">
        <v>8315</v>
      </c>
      <c r="R3221" t="s">
        <v>8316</v>
      </c>
      <c r="S3221" s="17">
        <f t="shared" si="203"/>
        <v>42050.983182870375</v>
      </c>
      <c r="T3221" s="17">
        <f t="shared" si="204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2" t="s">
        <v>8315</v>
      </c>
      <c r="R3222" t="s">
        <v>8316</v>
      </c>
      <c r="S3222" s="17">
        <f t="shared" si="203"/>
        <v>42772.833379629628</v>
      </c>
      <c r="T3222" s="17">
        <f t="shared" si="204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2" t="s">
        <v>8315</v>
      </c>
      <c r="R3223" t="s">
        <v>8316</v>
      </c>
      <c r="S3223" s="17">
        <f t="shared" si="203"/>
        <v>42155.696793981479</v>
      </c>
      <c r="T3223" s="17">
        <f t="shared" si="204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2" t="s">
        <v>8315</v>
      </c>
      <c r="R3224" t="s">
        <v>8316</v>
      </c>
      <c r="S3224" s="17">
        <f t="shared" si="203"/>
        <v>42270.582141203704</v>
      </c>
      <c r="T3224" s="17">
        <f t="shared" si="204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2" t="s">
        <v>8315</v>
      </c>
      <c r="R3225" t="s">
        <v>8316</v>
      </c>
      <c r="S3225" s="17">
        <f t="shared" si="203"/>
        <v>42206.835370370376</v>
      </c>
      <c r="T3225" s="17">
        <f t="shared" si="204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2" t="s">
        <v>8315</v>
      </c>
      <c r="R3226" t="s">
        <v>8316</v>
      </c>
      <c r="S3226" s="17">
        <f t="shared" si="203"/>
        <v>42697.850844907407</v>
      </c>
      <c r="T3226" s="17">
        <f t="shared" si="204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2" t="s">
        <v>8315</v>
      </c>
      <c r="R3227" t="s">
        <v>8316</v>
      </c>
      <c r="S3227" s="17">
        <f t="shared" si="203"/>
        <v>42503.559467592597</v>
      </c>
      <c r="T3227" s="17">
        <f t="shared" si="204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2" t="s">
        <v>8315</v>
      </c>
      <c r="R3228" t="s">
        <v>8316</v>
      </c>
      <c r="S3228" s="17">
        <f t="shared" si="203"/>
        <v>42277.583472222221</v>
      </c>
      <c r="T3228" s="17">
        <f t="shared" si="204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2" t="s">
        <v>8315</v>
      </c>
      <c r="R3229" t="s">
        <v>8316</v>
      </c>
      <c r="S3229" s="17">
        <f t="shared" si="203"/>
        <v>42722.882361111115</v>
      </c>
      <c r="T3229" s="17">
        <f t="shared" si="204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2" t="s">
        <v>8315</v>
      </c>
      <c r="R3230" t="s">
        <v>8316</v>
      </c>
      <c r="S3230" s="17">
        <f t="shared" si="203"/>
        <v>42323.70930555556</v>
      </c>
      <c r="T3230" s="17">
        <f t="shared" si="204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2" t="s">
        <v>8315</v>
      </c>
      <c r="R3231" t="s">
        <v>8316</v>
      </c>
      <c r="S3231" s="17">
        <f t="shared" si="203"/>
        <v>41933.291643518518</v>
      </c>
      <c r="T3231" s="17">
        <f t="shared" si="204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2" t="s">
        <v>8315</v>
      </c>
      <c r="R3232" t="s">
        <v>8316</v>
      </c>
      <c r="S3232" s="17">
        <f t="shared" si="203"/>
        <v>41898.168125000004</v>
      </c>
      <c r="T3232" s="17">
        <f t="shared" si="204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2" t="s">
        <v>8315</v>
      </c>
      <c r="R3233" t="s">
        <v>8316</v>
      </c>
      <c r="S3233" s="17">
        <f t="shared" si="203"/>
        <v>42446.943831018521</v>
      </c>
      <c r="T3233" s="17">
        <f t="shared" si="204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2" t="s">
        <v>8315</v>
      </c>
      <c r="R3234" t="s">
        <v>8316</v>
      </c>
      <c r="S3234" s="17">
        <f t="shared" si="203"/>
        <v>42463.81385416667</v>
      </c>
      <c r="T3234" s="17">
        <f t="shared" si="204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2" t="s">
        <v>8315</v>
      </c>
      <c r="R3235" t="s">
        <v>8316</v>
      </c>
      <c r="S3235" s="17">
        <f t="shared" si="203"/>
        <v>42766.805034722223</v>
      </c>
      <c r="T3235" s="17">
        <f t="shared" si="204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2" t="s">
        <v>8315</v>
      </c>
      <c r="R3236" t="s">
        <v>8316</v>
      </c>
      <c r="S3236" s="17">
        <f t="shared" si="203"/>
        <v>42734.789444444439</v>
      </c>
      <c r="T3236" s="17">
        <f t="shared" si="204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2" t="s">
        <v>8315</v>
      </c>
      <c r="R3237" t="s">
        <v>8316</v>
      </c>
      <c r="S3237" s="17">
        <f t="shared" si="203"/>
        <v>42522.347812499997</v>
      </c>
      <c r="T3237" s="17">
        <f t="shared" si="204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2" t="s">
        <v>8315</v>
      </c>
      <c r="R3238" t="s">
        <v>8316</v>
      </c>
      <c r="S3238" s="17">
        <f t="shared" si="203"/>
        <v>42702.917048611111</v>
      </c>
      <c r="T3238" s="17">
        <f t="shared" si="204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2" t="s">
        <v>8315</v>
      </c>
      <c r="R3239" t="s">
        <v>8316</v>
      </c>
      <c r="S3239" s="17">
        <f t="shared" si="203"/>
        <v>42252.474351851852</v>
      </c>
      <c r="T3239" s="17">
        <f t="shared" si="204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2" t="s">
        <v>8315</v>
      </c>
      <c r="R3240" t="s">
        <v>8316</v>
      </c>
      <c r="S3240" s="17">
        <f t="shared" si="203"/>
        <v>42156.510393518518</v>
      </c>
      <c r="T3240" s="17">
        <f t="shared" si="204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2" t="s">
        <v>8315</v>
      </c>
      <c r="R3241" t="s">
        <v>8316</v>
      </c>
      <c r="S3241" s="17">
        <f t="shared" si="203"/>
        <v>42278.089039351849</v>
      </c>
      <c r="T3241" s="17">
        <f t="shared" si="204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2" t="s">
        <v>8315</v>
      </c>
      <c r="R3242" t="s">
        <v>8316</v>
      </c>
      <c r="S3242" s="17">
        <f t="shared" si="203"/>
        <v>42754.693842592591</v>
      </c>
      <c r="T3242" s="17">
        <f t="shared" si="204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2" t="s">
        <v>8315</v>
      </c>
      <c r="R3243" t="s">
        <v>8316</v>
      </c>
      <c r="S3243" s="17">
        <f t="shared" si="203"/>
        <v>41893.324884259258</v>
      </c>
      <c r="T3243" s="17">
        <f t="shared" si="204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2" t="s">
        <v>8315</v>
      </c>
      <c r="R3244" t="s">
        <v>8316</v>
      </c>
      <c r="S3244" s="17">
        <f t="shared" si="203"/>
        <v>41871.755694444444</v>
      </c>
      <c r="T3244" s="17">
        <f t="shared" si="204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2" t="s">
        <v>8315</v>
      </c>
      <c r="R3245" t="s">
        <v>8316</v>
      </c>
      <c r="S3245" s="17">
        <f t="shared" si="203"/>
        <v>42262.096782407403</v>
      </c>
      <c r="T3245" s="17">
        <f t="shared" si="204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2" t="s">
        <v>8315</v>
      </c>
      <c r="R3246" t="s">
        <v>8316</v>
      </c>
      <c r="S3246" s="17">
        <f t="shared" si="203"/>
        <v>42675.694236111114</v>
      </c>
      <c r="T3246" s="17">
        <f t="shared" si="204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2" t="s">
        <v>8315</v>
      </c>
      <c r="R3247" t="s">
        <v>8316</v>
      </c>
      <c r="S3247" s="17">
        <f t="shared" si="203"/>
        <v>42135.60020833333</v>
      </c>
      <c r="T3247" s="17">
        <f t="shared" si="204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2" t="s">
        <v>8315</v>
      </c>
      <c r="R3248" t="s">
        <v>8316</v>
      </c>
      <c r="S3248" s="17">
        <f t="shared" si="203"/>
        <v>42230.472222222219</v>
      </c>
      <c r="T3248" s="17">
        <f t="shared" si="204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2" t="s">
        <v>8315</v>
      </c>
      <c r="R3249" t="s">
        <v>8316</v>
      </c>
      <c r="S3249" s="17">
        <f t="shared" si="203"/>
        <v>42167.434166666666</v>
      </c>
      <c r="T3249" s="17">
        <f t="shared" si="204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2" t="s">
        <v>8315</v>
      </c>
      <c r="R3250" t="s">
        <v>8316</v>
      </c>
      <c r="S3250" s="17">
        <f t="shared" si="203"/>
        <v>42068.888391203705</v>
      </c>
      <c r="T3250" s="17">
        <f t="shared" si="204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2" t="s">
        <v>8315</v>
      </c>
      <c r="R3251" t="s">
        <v>8316</v>
      </c>
      <c r="S3251" s="17">
        <f t="shared" si="203"/>
        <v>42145.746689814812</v>
      </c>
      <c r="T3251" s="17">
        <f t="shared" si="204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2" t="s">
        <v>8315</v>
      </c>
      <c r="R3252" t="s">
        <v>8316</v>
      </c>
      <c r="S3252" s="17">
        <f t="shared" si="203"/>
        <v>41918.742175925923</v>
      </c>
      <c r="T3252" s="17">
        <f t="shared" si="204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2" t="s">
        <v>8315</v>
      </c>
      <c r="R3253" t="s">
        <v>8316</v>
      </c>
      <c r="S3253" s="17">
        <f t="shared" si="203"/>
        <v>42146.731087962966</v>
      </c>
      <c r="T3253" s="17">
        <f t="shared" si="204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2" t="s">
        <v>8315</v>
      </c>
      <c r="R3254" t="s">
        <v>8316</v>
      </c>
      <c r="S3254" s="17">
        <f t="shared" si="203"/>
        <v>42590.472685185188</v>
      </c>
      <c r="T3254" s="17">
        <f t="shared" si="204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2" t="s">
        <v>8315</v>
      </c>
      <c r="R3255" t="s">
        <v>8316</v>
      </c>
      <c r="S3255" s="17">
        <f t="shared" si="203"/>
        <v>42602.576712962968</v>
      </c>
      <c r="T3255" s="17">
        <f t="shared" si="204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2" t="s">
        <v>8315</v>
      </c>
      <c r="R3256" t="s">
        <v>8316</v>
      </c>
      <c r="S3256" s="17">
        <f t="shared" si="203"/>
        <v>42059.085752314815</v>
      </c>
      <c r="T3256" s="17">
        <f t="shared" si="204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2" t="s">
        <v>8315</v>
      </c>
      <c r="R3257" t="s">
        <v>8316</v>
      </c>
      <c r="S3257" s="17">
        <f t="shared" si="203"/>
        <v>41889.768229166664</v>
      </c>
      <c r="T3257" s="17">
        <f t="shared" si="204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2" t="s">
        <v>8315</v>
      </c>
      <c r="R3258" t="s">
        <v>8316</v>
      </c>
      <c r="S3258" s="17">
        <f t="shared" si="203"/>
        <v>42144.573807870373</v>
      </c>
      <c r="T3258" s="17">
        <f t="shared" si="204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2" t="s">
        <v>8315</v>
      </c>
      <c r="R3259" t="s">
        <v>8316</v>
      </c>
      <c r="S3259" s="17">
        <f t="shared" si="203"/>
        <v>42758.559629629628</v>
      </c>
      <c r="T3259" s="17">
        <f t="shared" si="204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2" t="s">
        <v>8315</v>
      </c>
      <c r="R3260" t="s">
        <v>8316</v>
      </c>
      <c r="S3260" s="17">
        <f t="shared" si="203"/>
        <v>41982.887280092589</v>
      </c>
      <c r="T3260" s="17">
        <f t="shared" si="204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2" t="s">
        <v>8315</v>
      </c>
      <c r="R3261" t="s">
        <v>8316</v>
      </c>
      <c r="S3261" s="17">
        <f t="shared" si="203"/>
        <v>42614.760937500003</v>
      </c>
      <c r="T3261" s="17">
        <f t="shared" si="204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2" t="s">
        <v>8315</v>
      </c>
      <c r="R3262" t="s">
        <v>8316</v>
      </c>
      <c r="S3262" s="17">
        <f t="shared" si="203"/>
        <v>42303.672662037032</v>
      </c>
      <c r="T3262" s="17">
        <f t="shared" si="204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2" t="s">
        <v>8315</v>
      </c>
      <c r="R3263" t="s">
        <v>8316</v>
      </c>
      <c r="S3263" s="17">
        <f t="shared" si="203"/>
        <v>42171.725416666668</v>
      </c>
      <c r="T3263" s="17">
        <f t="shared" si="204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2" t="s">
        <v>8315</v>
      </c>
      <c r="R3264" t="s">
        <v>8316</v>
      </c>
      <c r="S3264" s="17">
        <f t="shared" si="203"/>
        <v>41964.315532407403</v>
      </c>
      <c r="T3264" s="17">
        <f t="shared" si="204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2" t="s">
        <v>8315</v>
      </c>
      <c r="R3265" t="s">
        <v>8316</v>
      </c>
      <c r="S3265" s="17">
        <f t="shared" si="203"/>
        <v>42284.516064814816</v>
      </c>
      <c r="T3265" s="17">
        <f t="shared" si="204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2" t="s">
        <v>8315</v>
      </c>
      <c r="R3266" t="s">
        <v>8316</v>
      </c>
      <c r="S3266" s="17">
        <f t="shared" si="203"/>
        <v>42016.800208333334</v>
      </c>
      <c r="T3266" s="17">
        <f t="shared" si="204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2" t="s">
        <v>8315</v>
      </c>
      <c r="R3267" t="s">
        <v>8316</v>
      </c>
      <c r="S3267" s="17">
        <f t="shared" ref="S3267:S3330" si="207">(((J3267/60)/60)/24)+DATE(1970,1,1)</f>
        <v>42311.711979166663</v>
      </c>
      <c r="T3267" s="17">
        <f t="shared" ref="T3267:T3330" si="208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2" t="s">
        <v>8315</v>
      </c>
      <c r="R3268" t="s">
        <v>8316</v>
      </c>
      <c r="S3268" s="17">
        <f t="shared" si="207"/>
        <v>42136.536134259266</v>
      </c>
      <c r="T3268" s="17">
        <f t="shared" si="208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2" t="s">
        <v>8315</v>
      </c>
      <c r="R3269" t="s">
        <v>8316</v>
      </c>
      <c r="S3269" s="17">
        <f t="shared" si="207"/>
        <v>42172.757638888885</v>
      </c>
      <c r="T3269" s="17">
        <f t="shared" si="208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2" t="s">
        <v>8315</v>
      </c>
      <c r="R3270" t="s">
        <v>8316</v>
      </c>
      <c r="S3270" s="17">
        <f t="shared" si="207"/>
        <v>42590.90425925926</v>
      </c>
      <c r="T3270" s="17">
        <f t="shared" si="208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2" t="s">
        <v>8315</v>
      </c>
      <c r="R3271" t="s">
        <v>8316</v>
      </c>
      <c r="S3271" s="17">
        <f t="shared" si="207"/>
        <v>42137.395798611105</v>
      </c>
      <c r="T3271" s="17">
        <f t="shared" si="208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2" t="s">
        <v>8315</v>
      </c>
      <c r="R3272" t="s">
        <v>8316</v>
      </c>
      <c r="S3272" s="17">
        <f t="shared" si="207"/>
        <v>42167.533159722225</v>
      </c>
      <c r="T3272" s="17">
        <f t="shared" si="208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2" t="s">
        <v>8315</v>
      </c>
      <c r="R3273" t="s">
        <v>8316</v>
      </c>
      <c r="S3273" s="17">
        <f t="shared" si="207"/>
        <v>41915.437210648146</v>
      </c>
      <c r="T3273" s="17">
        <f t="shared" si="208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2" t="s">
        <v>8315</v>
      </c>
      <c r="R3274" t="s">
        <v>8316</v>
      </c>
      <c r="S3274" s="17">
        <f t="shared" si="207"/>
        <v>42284.500104166669</v>
      </c>
      <c r="T3274" s="17">
        <f t="shared" si="208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2" t="s">
        <v>8315</v>
      </c>
      <c r="R3275" t="s">
        <v>8316</v>
      </c>
      <c r="S3275" s="17">
        <f t="shared" si="207"/>
        <v>42611.801412037035</v>
      </c>
      <c r="T3275" s="17">
        <f t="shared" si="208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2" t="s">
        <v>8315</v>
      </c>
      <c r="R3276" t="s">
        <v>8316</v>
      </c>
      <c r="S3276" s="17">
        <f t="shared" si="207"/>
        <v>42400.704537037032</v>
      </c>
      <c r="T3276" s="17">
        <f t="shared" si="208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2" t="s">
        <v>8315</v>
      </c>
      <c r="R3277" t="s">
        <v>8316</v>
      </c>
      <c r="S3277" s="17">
        <f t="shared" si="207"/>
        <v>42017.88045138889</v>
      </c>
      <c r="T3277" s="17">
        <f t="shared" si="208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2" t="s">
        <v>8315</v>
      </c>
      <c r="R3278" t="s">
        <v>8316</v>
      </c>
      <c r="S3278" s="17">
        <f t="shared" si="207"/>
        <v>42426.949988425928</v>
      </c>
      <c r="T3278" s="17">
        <f t="shared" si="208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2" t="s">
        <v>8315</v>
      </c>
      <c r="R3279" t="s">
        <v>8316</v>
      </c>
      <c r="S3279" s="17">
        <f t="shared" si="207"/>
        <v>41931.682939814818</v>
      </c>
      <c r="T3279" s="17">
        <f t="shared" si="208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2" t="s">
        <v>8315</v>
      </c>
      <c r="R3280" t="s">
        <v>8316</v>
      </c>
      <c r="S3280" s="17">
        <f t="shared" si="207"/>
        <v>42124.848414351851</v>
      </c>
      <c r="T3280" s="17">
        <f t="shared" si="208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2" t="s">
        <v>8315</v>
      </c>
      <c r="R3281" t="s">
        <v>8316</v>
      </c>
      <c r="S3281" s="17">
        <f t="shared" si="207"/>
        <v>42431.102534722217</v>
      </c>
      <c r="T3281" s="17">
        <f t="shared" si="208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2" t="s">
        <v>8315</v>
      </c>
      <c r="R3282" t="s">
        <v>8316</v>
      </c>
      <c r="S3282" s="17">
        <f t="shared" si="207"/>
        <v>42121.756921296299</v>
      </c>
      <c r="T3282" s="17">
        <f t="shared" si="208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2" t="s">
        <v>8315</v>
      </c>
      <c r="R3283" t="s">
        <v>8316</v>
      </c>
      <c r="S3283" s="17">
        <f t="shared" si="207"/>
        <v>42219.019733796296</v>
      </c>
      <c r="T3283" s="17">
        <f t="shared" si="208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2" t="s">
        <v>8315</v>
      </c>
      <c r="R3284" t="s">
        <v>8316</v>
      </c>
      <c r="S3284" s="17">
        <f t="shared" si="207"/>
        <v>42445.19430555556</v>
      </c>
      <c r="T3284" s="17">
        <f t="shared" si="208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2" t="s">
        <v>8315</v>
      </c>
      <c r="R3285" t="s">
        <v>8316</v>
      </c>
      <c r="S3285" s="17">
        <f t="shared" si="207"/>
        <v>42379.74418981481</v>
      </c>
      <c r="T3285" s="17">
        <f t="shared" si="208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2" t="s">
        <v>8315</v>
      </c>
      <c r="R3286" t="s">
        <v>8316</v>
      </c>
      <c r="S3286" s="17">
        <f t="shared" si="207"/>
        <v>42380.884872685187</v>
      </c>
      <c r="T3286" s="17">
        <f t="shared" si="208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2" t="s">
        <v>8315</v>
      </c>
      <c r="R3287" t="s">
        <v>8316</v>
      </c>
      <c r="S3287" s="17">
        <f t="shared" si="207"/>
        <v>42762.942430555559</v>
      </c>
      <c r="T3287" s="17">
        <f t="shared" si="208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2" t="s">
        <v>8315</v>
      </c>
      <c r="R3288" t="s">
        <v>8316</v>
      </c>
      <c r="S3288" s="17">
        <f t="shared" si="207"/>
        <v>42567.840069444443</v>
      </c>
      <c r="T3288" s="17">
        <f t="shared" si="208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2" t="s">
        <v>8315</v>
      </c>
      <c r="R3289" t="s">
        <v>8316</v>
      </c>
      <c r="S3289" s="17">
        <f t="shared" si="207"/>
        <v>42311.750324074077</v>
      </c>
      <c r="T3289" s="17">
        <f t="shared" si="208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2" t="s">
        <v>8315</v>
      </c>
      <c r="R3290" t="s">
        <v>8316</v>
      </c>
      <c r="S3290" s="17">
        <f t="shared" si="207"/>
        <v>42505.774479166663</v>
      </c>
      <c r="T3290" s="17">
        <f t="shared" si="208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2" t="s">
        <v>8315</v>
      </c>
      <c r="R3291" t="s">
        <v>8316</v>
      </c>
      <c r="S3291" s="17">
        <f t="shared" si="207"/>
        <v>42758.368078703701</v>
      </c>
      <c r="T3291" s="17">
        <f t="shared" si="208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2" t="s">
        <v>8315</v>
      </c>
      <c r="R3292" t="s">
        <v>8316</v>
      </c>
      <c r="S3292" s="17">
        <f t="shared" si="207"/>
        <v>42775.51494212963</v>
      </c>
      <c r="T3292" s="17">
        <f t="shared" si="208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2" t="s">
        <v>8315</v>
      </c>
      <c r="R3293" t="s">
        <v>8316</v>
      </c>
      <c r="S3293" s="17">
        <f t="shared" si="207"/>
        <v>42232.702546296292</v>
      </c>
      <c r="T3293" s="17">
        <f t="shared" si="208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2" t="s">
        <v>8315</v>
      </c>
      <c r="R3294" t="s">
        <v>8316</v>
      </c>
      <c r="S3294" s="17">
        <f t="shared" si="207"/>
        <v>42282.770231481481</v>
      </c>
      <c r="T3294" s="17">
        <f t="shared" si="208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2" t="s">
        <v>8315</v>
      </c>
      <c r="R3295" t="s">
        <v>8316</v>
      </c>
      <c r="S3295" s="17">
        <f t="shared" si="207"/>
        <v>42768.425370370373</v>
      </c>
      <c r="T3295" s="17">
        <f t="shared" si="208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2" t="s">
        <v>8315</v>
      </c>
      <c r="R3296" t="s">
        <v>8316</v>
      </c>
      <c r="S3296" s="17">
        <f t="shared" si="207"/>
        <v>42141.541134259256</v>
      </c>
      <c r="T3296" s="17">
        <f t="shared" si="208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2" t="s">
        <v>8315</v>
      </c>
      <c r="R3297" t="s">
        <v>8316</v>
      </c>
      <c r="S3297" s="17">
        <f t="shared" si="207"/>
        <v>42609.442465277782</v>
      </c>
      <c r="T3297" s="17">
        <f t="shared" si="208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2" t="s">
        <v>8315</v>
      </c>
      <c r="R3298" t="s">
        <v>8316</v>
      </c>
      <c r="S3298" s="17">
        <f t="shared" si="207"/>
        <v>42309.756620370375</v>
      </c>
      <c r="T3298" s="17">
        <f t="shared" si="208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2" t="s">
        <v>8315</v>
      </c>
      <c r="R3299" t="s">
        <v>8316</v>
      </c>
      <c r="S3299" s="17">
        <f t="shared" si="207"/>
        <v>42193.771481481483</v>
      </c>
      <c r="T3299" s="17">
        <f t="shared" si="208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2" t="s">
        <v>8315</v>
      </c>
      <c r="R3300" t="s">
        <v>8316</v>
      </c>
      <c r="S3300" s="17">
        <f t="shared" si="207"/>
        <v>42239.957962962959</v>
      </c>
      <c r="T3300" s="17">
        <f t="shared" si="208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2" t="s">
        <v>8315</v>
      </c>
      <c r="R3301" t="s">
        <v>8316</v>
      </c>
      <c r="S3301" s="17">
        <f t="shared" si="207"/>
        <v>42261.917395833334</v>
      </c>
      <c r="T3301" s="17">
        <f t="shared" si="208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2" t="s">
        <v>8315</v>
      </c>
      <c r="R3302" t="s">
        <v>8316</v>
      </c>
      <c r="S3302" s="17">
        <f t="shared" si="207"/>
        <v>42102.743773148148</v>
      </c>
      <c r="T3302" s="17">
        <f t="shared" si="208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2" t="s">
        <v>8315</v>
      </c>
      <c r="R3303" t="s">
        <v>8316</v>
      </c>
      <c r="S3303" s="17">
        <f t="shared" si="207"/>
        <v>42538.73583333334</v>
      </c>
      <c r="T3303" s="17">
        <f t="shared" si="208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2" t="s">
        <v>8315</v>
      </c>
      <c r="R3304" t="s">
        <v>8316</v>
      </c>
      <c r="S3304" s="17">
        <f t="shared" si="207"/>
        <v>42681.35157407407</v>
      </c>
      <c r="T3304" s="17">
        <f t="shared" si="208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2" t="s">
        <v>8315</v>
      </c>
      <c r="R3305" t="s">
        <v>8316</v>
      </c>
      <c r="S3305" s="17">
        <f t="shared" si="207"/>
        <v>42056.65143518518</v>
      </c>
      <c r="T3305" s="17">
        <f t="shared" si="208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2" t="s">
        <v>8315</v>
      </c>
      <c r="R3306" t="s">
        <v>8316</v>
      </c>
      <c r="S3306" s="17">
        <f t="shared" si="207"/>
        <v>42696.624444444446</v>
      </c>
      <c r="T3306" s="17">
        <f t="shared" si="208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2" t="s">
        <v>8315</v>
      </c>
      <c r="R3307" t="s">
        <v>8316</v>
      </c>
      <c r="S3307" s="17">
        <f t="shared" si="207"/>
        <v>42186.855879629627</v>
      </c>
      <c r="T3307" s="17">
        <f t="shared" si="208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2" t="s">
        <v>8315</v>
      </c>
      <c r="R3308" t="s">
        <v>8316</v>
      </c>
      <c r="S3308" s="17">
        <f t="shared" si="207"/>
        <v>42493.219236111108</v>
      </c>
      <c r="T3308" s="17">
        <f t="shared" si="208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2" t="s">
        <v>8315</v>
      </c>
      <c r="R3309" t="s">
        <v>8316</v>
      </c>
      <c r="S3309" s="17">
        <f t="shared" si="207"/>
        <v>42475.057164351849</v>
      </c>
      <c r="T3309" s="17">
        <f t="shared" si="208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2" t="s">
        <v>8315</v>
      </c>
      <c r="R3310" t="s">
        <v>8316</v>
      </c>
      <c r="S3310" s="17">
        <f t="shared" si="207"/>
        <v>42452.876909722225</v>
      </c>
      <c r="T3310" s="17">
        <f t="shared" si="208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2" t="s">
        <v>8315</v>
      </c>
      <c r="R3311" t="s">
        <v>8316</v>
      </c>
      <c r="S3311" s="17">
        <f t="shared" si="207"/>
        <v>42628.650208333333</v>
      </c>
      <c r="T3311" s="17">
        <f t="shared" si="208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2" t="s">
        <v>8315</v>
      </c>
      <c r="R3312" t="s">
        <v>8316</v>
      </c>
      <c r="S3312" s="17">
        <f t="shared" si="207"/>
        <v>42253.928530092591</v>
      </c>
      <c r="T3312" s="17">
        <f t="shared" si="208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2" t="s">
        <v>8315</v>
      </c>
      <c r="R3313" t="s">
        <v>8316</v>
      </c>
      <c r="S3313" s="17">
        <f t="shared" si="207"/>
        <v>42264.29178240741</v>
      </c>
      <c r="T3313" s="17">
        <f t="shared" si="208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2" t="s">
        <v>8315</v>
      </c>
      <c r="R3314" t="s">
        <v>8316</v>
      </c>
      <c r="S3314" s="17">
        <f t="shared" si="207"/>
        <v>42664.809560185182</v>
      </c>
      <c r="T3314" s="17">
        <f t="shared" si="208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2" t="s">
        <v>8315</v>
      </c>
      <c r="R3315" t="s">
        <v>8316</v>
      </c>
      <c r="S3315" s="17">
        <f t="shared" si="207"/>
        <v>42382.244409722218</v>
      </c>
      <c r="T3315" s="17">
        <f t="shared" si="208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2" t="s">
        <v>8315</v>
      </c>
      <c r="R3316" t="s">
        <v>8316</v>
      </c>
      <c r="S3316" s="17">
        <f t="shared" si="207"/>
        <v>42105.267488425925</v>
      </c>
      <c r="T3316" s="17">
        <f t="shared" si="208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2" t="s">
        <v>8315</v>
      </c>
      <c r="R3317" t="s">
        <v>8316</v>
      </c>
      <c r="S3317" s="17">
        <f t="shared" si="207"/>
        <v>42466.303715277783</v>
      </c>
      <c r="T3317" s="17">
        <f t="shared" si="208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2" t="s">
        <v>8315</v>
      </c>
      <c r="R3318" t="s">
        <v>8316</v>
      </c>
      <c r="S3318" s="17">
        <f t="shared" si="207"/>
        <v>41826.871238425927</v>
      </c>
      <c r="T3318" s="17">
        <f t="shared" si="208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2" t="s">
        <v>8315</v>
      </c>
      <c r="R3319" t="s">
        <v>8316</v>
      </c>
      <c r="S3319" s="17">
        <f t="shared" si="207"/>
        <v>42499.039629629624</v>
      </c>
      <c r="T3319" s="17">
        <f t="shared" si="208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2" t="s">
        <v>8315</v>
      </c>
      <c r="R3320" t="s">
        <v>8316</v>
      </c>
      <c r="S3320" s="17">
        <f t="shared" si="207"/>
        <v>42431.302002314813</v>
      </c>
      <c r="T3320" s="17">
        <f t="shared" si="208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2" t="s">
        <v>8315</v>
      </c>
      <c r="R3321" t="s">
        <v>8316</v>
      </c>
      <c r="S3321" s="17">
        <f t="shared" si="207"/>
        <v>41990.585486111115</v>
      </c>
      <c r="T3321" s="17">
        <f t="shared" si="208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2" t="s">
        <v>8315</v>
      </c>
      <c r="R3322" t="s">
        <v>8316</v>
      </c>
      <c r="S3322" s="17">
        <f t="shared" si="207"/>
        <v>42513.045798611114</v>
      </c>
      <c r="T3322" s="17">
        <f t="shared" si="208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2" t="s">
        <v>8315</v>
      </c>
      <c r="R3323" t="s">
        <v>8316</v>
      </c>
      <c r="S3323" s="17">
        <f t="shared" si="207"/>
        <v>41914.100289351853</v>
      </c>
      <c r="T3323" s="17">
        <f t="shared" si="208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2" t="s">
        <v>8315</v>
      </c>
      <c r="R3324" t="s">
        <v>8316</v>
      </c>
      <c r="S3324" s="17">
        <f t="shared" si="207"/>
        <v>42521.010370370372</v>
      </c>
      <c r="T3324" s="17">
        <f t="shared" si="208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2" t="s">
        <v>8315</v>
      </c>
      <c r="R3325" t="s">
        <v>8316</v>
      </c>
      <c r="S3325" s="17">
        <f t="shared" si="207"/>
        <v>42608.36583333333</v>
      </c>
      <c r="T3325" s="17">
        <f t="shared" si="208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2" t="s">
        <v>8315</v>
      </c>
      <c r="R3326" t="s">
        <v>8316</v>
      </c>
      <c r="S3326" s="17">
        <f t="shared" si="207"/>
        <v>42512.58321759259</v>
      </c>
      <c r="T3326" s="17">
        <f t="shared" si="208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2" t="s">
        <v>8315</v>
      </c>
      <c r="R3327" t="s">
        <v>8316</v>
      </c>
      <c r="S3327" s="17">
        <f t="shared" si="207"/>
        <v>42064.785613425927</v>
      </c>
      <c r="T3327" s="17">
        <f t="shared" si="208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2" t="s">
        <v>8315</v>
      </c>
      <c r="R3328" t="s">
        <v>8316</v>
      </c>
      <c r="S3328" s="17">
        <f t="shared" si="207"/>
        <v>42041.714178240742</v>
      </c>
      <c r="T3328" s="17">
        <f t="shared" si="208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2" t="s">
        <v>8315</v>
      </c>
      <c r="R3329" t="s">
        <v>8316</v>
      </c>
      <c r="S3329" s="17">
        <f t="shared" si="207"/>
        <v>42468.374606481477</v>
      </c>
      <c r="T3329" s="17">
        <f t="shared" si="208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2" t="s">
        <v>8315</v>
      </c>
      <c r="R3330" t="s">
        <v>8316</v>
      </c>
      <c r="S3330" s="17">
        <f t="shared" si="207"/>
        <v>41822.57503472222</v>
      </c>
      <c r="T3330" s="17">
        <f t="shared" si="208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2" t="s">
        <v>8315</v>
      </c>
      <c r="R3331" t="s">
        <v>8316</v>
      </c>
      <c r="S3331" s="17">
        <f t="shared" ref="S3331:S3394" si="211">(((J3331/60)/60)/24)+DATE(1970,1,1)</f>
        <v>41837.323009259257</v>
      </c>
      <c r="T3331" s="17">
        <f t="shared" ref="T3331:T3394" si="212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2" t="s">
        <v>8315</v>
      </c>
      <c r="R3332" t="s">
        <v>8316</v>
      </c>
      <c r="S3332" s="17">
        <f t="shared" si="211"/>
        <v>42065.887361111112</v>
      </c>
      <c r="T3332" s="17">
        <f t="shared" si="212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2" t="s">
        <v>8315</v>
      </c>
      <c r="R3333" t="s">
        <v>8316</v>
      </c>
      <c r="S3333" s="17">
        <f t="shared" si="211"/>
        <v>42248.697754629626</v>
      </c>
      <c r="T3333" s="17">
        <f t="shared" si="212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2" t="s">
        <v>8315</v>
      </c>
      <c r="R3334" t="s">
        <v>8316</v>
      </c>
      <c r="S3334" s="17">
        <f t="shared" si="211"/>
        <v>41809.860300925924</v>
      </c>
      <c r="T3334" s="17">
        <f t="shared" si="212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2" t="s">
        <v>8315</v>
      </c>
      <c r="R3335" t="s">
        <v>8316</v>
      </c>
      <c r="S3335" s="17">
        <f t="shared" si="211"/>
        <v>42148.676851851851</v>
      </c>
      <c r="T3335" s="17">
        <f t="shared" si="212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2" t="s">
        <v>8315</v>
      </c>
      <c r="R3336" t="s">
        <v>8316</v>
      </c>
      <c r="S3336" s="17">
        <f t="shared" si="211"/>
        <v>42185.521087962959</v>
      </c>
      <c r="T3336" s="17">
        <f t="shared" si="212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2" t="s">
        <v>8315</v>
      </c>
      <c r="R3337" t="s">
        <v>8316</v>
      </c>
      <c r="S3337" s="17">
        <f t="shared" si="211"/>
        <v>41827.674143518518</v>
      </c>
      <c r="T3337" s="17">
        <f t="shared" si="212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2" t="s">
        <v>8315</v>
      </c>
      <c r="R3338" t="s">
        <v>8316</v>
      </c>
      <c r="S3338" s="17">
        <f t="shared" si="211"/>
        <v>42437.398680555561</v>
      </c>
      <c r="T3338" s="17">
        <f t="shared" si="212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2" t="s">
        <v>8315</v>
      </c>
      <c r="R3339" t="s">
        <v>8316</v>
      </c>
      <c r="S3339" s="17">
        <f t="shared" si="211"/>
        <v>41901.282025462962</v>
      </c>
      <c r="T3339" s="17">
        <f t="shared" si="212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2" t="s">
        <v>8315</v>
      </c>
      <c r="R3340" t="s">
        <v>8316</v>
      </c>
      <c r="S3340" s="17">
        <f t="shared" si="211"/>
        <v>42769.574999999997</v>
      </c>
      <c r="T3340" s="17">
        <f t="shared" si="212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2" t="s">
        <v>8315</v>
      </c>
      <c r="R3341" t="s">
        <v>8316</v>
      </c>
      <c r="S3341" s="17">
        <f t="shared" si="211"/>
        <v>42549.665717592594</v>
      </c>
      <c r="T3341" s="17">
        <f t="shared" si="212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2" t="s">
        <v>8315</v>
      </c>
      <c r="R3342" t="s">
        <v>8316</v>
      </c>
      <c r="S3342" s="17">
        <f t="shared" si="211"/>
        <v>42685.974004629628</v>
      </c>
      <c r="T3342" s="17">
        <f t="shared" si="212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2" t="s">
        <v>8315</v>
      </c>
      <c r="R3343" t="s">
        <v>8316</v>
      </c>
      <c r="S3343" s="17">
        <f t="shared" si="211"/>
        <v>42510.798854166671</v>
      </c>
      <c r="T3343" s="17">
        <f t="shared" si="212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2" t="s">
        <v>8315</v>
      </c>
      <c r="R3344" t="s">
        <v>8316</v>
      </c>
      <c r="S3344" s="17">
        <f t="shared" si="211"/>
        <v>42062.296412037031</v>
      </c>
      <c r="T3344" s="17">
        <f t="shared" si="212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2" t="s">
        <v>8315</v>
      </c>
      <c r="R3345" t="s">
        <v>8316</v>
      </c>
      <c r="S3345" s="17">
        <f t="shared" si="211"/>
        <v>42452.916481481487</v>
      </c>
      <c r="T3345" s="17">
        <f t="shared" si="212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2" t="s">
        <v>8315</v>
      </c>
      <c r="R3346" t="s">
        <v>8316</v>
      </c>
      <c r="S3346" s="17">
        <f t="shared" si="211"/>
        <v>41851.200150462959</v>
      </c>
      <c r="T3346" s="17">
        <f t="shared" si="212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2" t="s">
        <v>8315</v>
      </c>
      <c r="R3347" t="s">
        <v>8316</v>
      </c>
      <c r="S3347" s="17">
        <f t="shared" si="211"/>
        <v>42053.106111111112</v>
      </c>
      <c r="T3347" s="17">
        <f t="shared" si="212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2" t="s">
        <v>8315</v>
      </c>
      <c r="R3348" t="s">
        <v>8316</v>
      </c>
      <c r="S3348" s="17">
        <f t="shared" si="211"/>
        <v>42054.024421296301</v>
      </c>
      <c r="T3348" s="17">
        <f t="shared" si="212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2" t="s">
        <v>8315</v>
      </c>
      <c r="R3349" t="s">
        <v>8316</v>
      </c>
      <c r="S3349" s="17">
        <f t="shared" si="211"/>
        <v>42484.551550925928</v>
      </c>
      <c r="T3349" s="17">
        <f t="shared" si="212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2" t="s">
        <v>8315</v>
      </c>
      <c r="R3350" t="s">
        <v>8316</v>
      </c>
      <c r="S3350" s="17">
        <f t="shared" si="211"/>
        <v>42466.558796296296</v>
      </c>
      <c r="T3350" s="17">
        <f t="shared" si="212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2" t="s">
        <v>8315</v>
      </c>
      <c r="R3351" t="s">
        <v>8316</v>
      </c>
      <c r="S3351" s="17">
        <f t="shared" si="211"/>
        <v>42513.110787037032</v>
      </c>
      <c r="T3351" s="17">
        <f t="shared" si="212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2" t="s">
        <v>8315</v>
      </c>
      <c r="R3352" t="s">
        <v>8316</v>
      </c>
      <c r="S3352" s="17">
        <f t="shared" si="211"/>
        <v>42302.701516203699</v>
      </c>
      <c r="T3352" s="17">
        <f t="shared" si="212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2" t="s">
        <v>8315</v>
      </c>
      <c r="R3353" t="s">
        <v>8316</v>
      </c>
      <c r="S3353" s="17">
        <f t="shared" si="211"/>
        <v>41806.395428240743</v>
      </c>
      <c r="T3353" s="17">
        <f t="shared" si="212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2" t="s">
        <v>8315</v>
      </c>
      <c r="R3354" t="s">
        <v>8316</v>
      </c>
      <c r="S3354" s="17">
        <f t="shared" si="211"/>
        <v>42495.992800925931</v>
      </c>
      <c r="T3354" s="17">
        <f t="shared" si="212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2" t="s">
        <v>8315</v>
      </c>
      <c r="R3355" t="s">
        <v>8316</v>
      </c>
      <c r="S3355" s="17">
        <f t="shared" si="211"/>
        <v>42479.432291666672</v>
      </c>
      <c r="T3355" s="17">
        <f t="shared" si="212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2" t="s">
        <v>8315</v>
      </c>
      <c r="R3356" t="s">
        <v>8316</v>
      </c>
      <c r="S3356" s="17">
        <f t="shared" si="211"/>
        <v>42270.7269212963</v>
      </c>
      <c r="T3356" s="17">
        <f t="shared" si="212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2" t="s">
        <v>8315</v>
      </c>
      <c r="R3357" t="s">
        <v>8316</v>
      </c>
      <c r="S3357" s="17">
        <f t="shared" si="211"/>
        <v>42489.619525462964</v>
      </c>
      <c r="T3357" s="17">
        <f t="shared" si="212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2" t="s">
        <v>8315</v>
      </c>
      <c r="R3358" t="s">
        <v>8316</v>
      </c>
      <c r="S3358" s="17">
        <f t="shared" si="211"/>
        <v>42536.815648148149</v>
      </c>
      <c r="T3358" s="17">
        <f t="shared" si="212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2" t="s">
        <v>8315</v>
      </c>
      <c r="R3359" t="s">
        <v>8316</v>
      </c>
      <c r="S3359" s="17">
        <f t="shared" si="211"/>
        <v>41822.417939814812</v>
      </c>
      <c r="T3359" s="17">
        <f t="shared" si="212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2" t="s">
        <v>8315</v>
      </c>
      <c r="R3360" t="s">
        <v>8316</v>
      </c>
      <c r="S3360" s="17">
        <f t="shared" si="211"/>
        <v>41932.311099537037</v>
      </c>
      <c r="T3360" s="17">
        <f t="shared" si="212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2" t="s">
        <v>8315</v>
      </c>
      <c r="R3361" t="s">
        <v>8316</v>
      </c>
      <c r="S3361" s="17">
        <f t="shared" si="211"/>
        <v>42746.057106481487</v>
      </c>
      <c r="T3361" s="17">
        <f t="shared" si="212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2" t="s">
        <v>8315</v>
      </c>
      <c r="R3362" t="s">
        <v>8316</v>
      </c>
      <c r="S3362" s="17">
        <f t="shared" si="211"/>
        <v>42697.082673611112</v>
      </c>
      <c r="T3362" s="17">
        <f t="shared" si="212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2" t="s">
        <v>8315</v>
      </c>
      <c r="R3363" t="s">
        <v>8316</v>
      </c>
      <c r="S3363" s="17">
        <f t="shared" si="211"/>
        <v>41866.025347222225</v>
      </c>
      <c r="T3363" s="17">
        <f t="shared" si="212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2" t="s">
        <v>8315</v>
      </c>
      <c r="R3364" t="s">
        <v>8316</v>
      </c>
      <c r="S3364" s="17">
        <f t="shared" si="211"/>
        <v>42056.091631944444</v>
      </c>
      <c r="T3364" s="17">
        <f t="shared" si="212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2" t="s">
        <v>8315</v>
      </c>
      <c r="R3365" t="s">
        <v>8316</v>
      </c>
      <c r="S3365" s="17">
        <f t="shared" si="211"/>
        <v>41851.771354166667</v>
      </c>
      <c r="T3365" s="17">
        <f t="shared" si="212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2" t="s">
        <v>8315</v>
      </c>
      <c r="R3366" t="s">
        <v>8316</v>
      </c>
      <c r="S3366" s="17">
        <f t="shared" si="211"/>
        <v>42422.977418981478</v>
      </c>
      <c r="T3366" s="17">
        <f t="shared" si="212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2" t="s">
        <v>8315</v>
      </c>
      <c r="R3367" t="s">
        <v>8316</v>
      </c>
      <c r="S3367" s="17">
        <f t="shared" si="211"/>
        <v>42321.101759259262</v>
      </c>
      <c r="T3367" s="17">
        <f t="shared" si="212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2" t="s">
        <v>8315</v>
      </c>
      <c r="R3368" t="s">
        <v>8316</v>
      </c>
      <c r="S3368" s="17">
        <f t="shared" si="211"/>
        <v>42107.067557870367</v>
      </c>
      <c r="T3368" s="17">
        <f t="shared" si="212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2" t="s">
        <v>8315</v>
      </c>
      <c r="R3369" t="s">
        <v>8316</v>
      </c>
      <c r="S3369" s="17">
        <f t="shared" si="211"/>
        <v>42192.933958333335</v>
      </c>
      <c r="T3369" s="17">
        <f t="shared" si="212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2" t="s">
        <v>8315</v>
      </c>
      <c r="R3370" t="s">
        <v>8316</v>
      </c>
      <c r="S3370" s="17">
        <f t="shared" si="211"/>
        <v>41969.199756944443</v>
      </c>
      <c r="T3370" s="17">
        <f t="shared" si="212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2" t="s">
        <v>8315</v>
      </c>
      <c r="R3371" t="s">
        <v>8316</v>
      </c>
      <c r="S3371" s="17">
        <f t="shared" si="211"/>
        <v>42690.041435185187</v>
      </c>
      <c r="T3371" s="17">
        <f t="shared" si="212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2" t="s">
        <v>8315</v>
      </c>
      <c r="R3372" t="s">
        <v>8316</v>
      </c>
      <c r="S3372" s="17">
        <f t="shared" si="211"/>
        <v>42690.334317129629</v>
      </c>
      <c r="T3372" s="17">
        <f t="shared" si="212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2" t="s">
        <v>8315</v>
      </c>
      <c r="R3373" t="s">
        <v>8316</v>
      </c>
      <c r="S3373" s="17">
        <f t="shared" si="211"/>
        <v>42312.874594907407</v>
      </c>
      <c r="T3373" s="17">
        <f t="shared" si="212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2" t="s">
        <v>8315</v>
      </c>
      <c r="R3374" t="s">
        <v>8316</v>
      </c>
      <c r="S3374" s="17">
        <f t="shared" si="211"/>
        <v>41855.548101851848</v>
      </c>
      <c r="T3374" s="17">
        <f t="shared" si="212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2" t="s">
        <v>8315</v>
      </c>
      <c r="R3375" t="s">
        <v>8316</v>
      </c>
      <c r="S3375" s="17">
        <f t="shared" si="211"/>
        <v>42179.854629629626</v>
      </c>
      <c r="T3375" s="17">
        <f t="shared" si="212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2" t="s">
        <v>8315</v>
      </c>
      <c r="R3376" t="s">
        <v>8316</v>
      </c>
      <c r="S3376" s="17">
        <f t="shared" si="211"/>
        <v>42275.731666666667</v>
      </c>
      <c r="T3376" s="17">
        <f t="shared" si="212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2" t="s">
        <v>8315</v>
      </c>
      <c r="R3377" t="s">
        <v>8316</v>
      </c>
      <c r="S3377" s="17">
        <f t="shared" si="211"/>
        <v>41765.610798611109</v>
      </c>
      <c r="T3377" s="17">
        <f t="shared" si="212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2" t="s">
        <v>8315</v>
      </c>
      <c r="R3378" t="s">
        <v>8316</v>
      </c>
      <c r="S3378" s="17">
        <f t="shared" si="211"/>
        <v>42059.701319444444</v>
      </c>
      <c r="T3378" s="17">
        <f t="shared" si="212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2" t="s">
        <v>8315</v>
      </c>
      <c r="R3379" t="s">
        <v>8316</v>
      </c>
      <c r="S3379" s="17">
        <f t="shared" si="211"/>
        <v>42053.732627314821</v>
      </c>
      <c r="T3379" s="17">
        <f t="shared" si="212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2" t="s">
        <v>8315</v>
      </c>
      <c r="R3380" t="s">
        <v>8316</v>
      </c>
      <c r="S3380" s="17">
        <f t="shared" si="211"/>
        <v>41858.355393518519</v>
      </c>
      <c r="T3380" s="17">
        <f t="shared" si="212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2" t="s">
        <v>8315</v>
      </c>
      <c r="R3381" t="s">
        <v>8316</v>
      </c>
      <c r="S3381" s="17">
        <f t="shared" si="211"/>
        <v>42225.513888888891</v>
      </c>
      <c r="T3381" s="17">
        <f t="shared" si="212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2" t="s">
        <v>8315</v>
      </c>
      <c r="R3382" t="s">
        <v>8316</v>
      </c>
      <c r="S3382" s="17">
        <f t="shared" si="211"/>
        <v>41937.95344907407</v>
      </c>
      <c r="T3382" s="17">
        <f t="shared" si="212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2" t="s">
        <v>8315</v>
      </c>
      <c r="R3383" t="s">
        <v>8316</v>
      </c>
      <c r="S3383" s="17">
        <f t="shared" si="211"/>
        <v>42044.184988425928</v>
      </c>
      <c r="T3383" s="17">
        <f t="shared" si="212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2" t="s">
        <v>8315</v>
      </c>
      <c r="R3384" t="s">
        <v>8316</v>
      </c>
      <c r="S3384" s="17">
        <f t="shared" si="211"/>
        <v>42559.431203703702</v>
      </c>
      <c r="T3384" s="17">
        <f t="shared" si="212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2" t="s">
        <v>8315</v>
      </c>
      <c r="R3385" t="s">
        <v>8316</v>
      </c>
      <c r="S3385" s="17">
        <f t="shared" si="211"/>
        <v>42524.782638888893</v>
      </c>
      <c r="T3385" s="17">
        <f t="shared" si="212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2" t="s">
        <v>8315</v>
      </c>
      <c r="R3386" t="s">
        <v>8316</v>
      </c>
      <c r="S3386" s="17">
        <f t="shared" si="211"/>
        <v>42292.087592592594</v>
      </c>
      <c r="T3386" s="17">
        <f t="shared" si="212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2" t="s">
        <v>8315</v>
      </c>
      <c r="R3387" t="s">
        <v>8316</v>
      </c>
      <c r="S3387" s="17">
        <f t="shared" si="211"/>
        <v>41953.8675</v>
      </c>
      <c r="T3387" s="17">
        <f t="shared" si="212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2" t="s">
        <v>8315</v>
      </c>
      <c r="R3388" t="s">
        <v>8316</v>
      </c>
      <c r="S3388" s="17">
        <f t="shared" si="211"/>
        <v>41946.644745370373</v>
      </c>
      <c r="T3388" s="17">
        <f t="shared" si="212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2" t="s">
        <v>8315</v>
      </c>
      <c r="R3389" t="s">
        <v>8316</v>
      </c>
      <c r="S3389" s="17">
        <f t="shared" si="211"/>
        <v>41947.762592592589</v>
      </c>
      <c r="T3389" s="17">
        <f t="shared" si="212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2" t="s">
        <v>8315</v>
      </c>
      <c r="R3390" t="s">
        <v>8316</v>
      </c>
      <c r="S3390" s="17">
        <f t="shared" si="211"/>
        <v>42143.461122685185</v>
      </c>
      <c r="T3390" s="17">
        <f t="shared" si="212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2" t="s">
        <v>8315</v>
      </c>
      <c r="R3391" t="s">
        <v>8316</v>
      </c>
      <c r="S3391" s="17">
        <f t="shared" si="211"/>
        <v>42494.563449074078</v>
      </c>
      <c r="T3391" s="17">
        <f t="shared" si="212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2" t="s">
        <v>8315</v>
      </c>
      <c r="R3392" t="s">
        <v>8316</v>
      </c>
      <c r="S3392" s="17">
        <f t="shared" si="211"/>
        <v>41815.774826388886</v>
      </c>
      <c r="T3392" s="17">
        <f t="shared" si="212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2" t="s">
        <v>8315</v>
      </c>
      <c r="R3393" t="s">
        <v>8316</v>
      </c>
      <c r="S3393" s="17">
        <f t="shared" si="211"/>
        <v>41830.545694444445</v>
      </c>
      <c r="T3393" s="17">
        <f t="shared" si="212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2" t="s">
        <v>8315</v>
      </c>
      <c r="R3394" t="s">
        <v>8316</v>
      </c>
      <c r="S3394" s="17">
        <f t="shared" si="211"/>
        <v>42446.845543981486</v>
      </c>
      <c r="T3394" s="17">
        <f t="shared" si="212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2" t="s">
        <v>8315</v>
      </c>
      <c r="R3395" t="s">
        <v>8316</v>
      </c>
      <c r="S3395" s="17">
        <f t="shared" ref="S3395:S3458" si="215">(((J3395/60)/60)/24)+DATE(1970,1,1)</f>
        <v>41923.921643518523</v>
      </c>
      <c r="T3395" s="17">
        <f t="shared" ref="T3395:T3458" si="216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2" t="s">
        <v>8315</v>
      </c>
      <c r="R3396" t="s">
        <v>8316</v>
      </c>
      <c r="S3396" s="17">
        <f t="shared" si="215"/>
        <v>41817.59542824074</v>
      </c>
      <c r="T3396" s="17">
        <f t="shared" si="216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2" t="s">
        <v>8315</v>
      </c>
      <c r="R3397" t="s">
        <v>8316</v>
      </c>
      <c r="S3397" s="17">
        <f t="shared" si="215"/>
        <v>42140.712314814817</v>
      </c>
      <c r="T3397" s="17">
        <f t="shared" si="216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2" t="s">
        <v>8315</v>
      </c>
      <c r="R3398" t="s">
        <v>8316</v>
      </c>
      <c r="S3398" s="17">
        <f t="shared" si="215"/>
        <v>41764.44663194444</v>
      </c>
      <c r="T3398" s="17">
        <f t="shared" si="216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2" t="s">
        <v>8315</v>
      </c>
      <c r="R3399" t="s">
        <v>8316</v>
      </c>
      <c r="S3399" s="17">
        <f t="shared" si="215"/>
        <v>42378.478344907402</v>
      </c>
      <c r="T3399" s="17">
        <f t="shared" si="216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2" t="s">
        <v>8315</v>
      </c>
      <c r="R3400" t="s">
        <v>8316</v>
      </c>
      <c r="S3400" s="17">
        <f t="shared" si="215"/>
        <v>41941.75203703704</v>
      </c>
      <c r="T3400" s="17">
        <f t="shared" si="216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2" t="s">
        <v>8315</v>
      </c>
      <c r="R3401" t="s">
        <v>8316</v>
      </c>
      <c r="S3401" s="17">
        <f t="shared" si="215"/>
        <v>42026.920428240745</v>
      </c>
      <c r="T3401" s="17">
        <f t="shared" si="216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2" t="s">
        <v>8315</v>
      </c>
      <c r="R3402" t="s">
        <v>8316</v>
      </c>
      <c r="S3402" s="17">
        <f t="shared" si="215"/>
        <v>41834.953865740739</v>
      </c>
      <c r="T3402" s="17">
        <f t="shared" si="216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2" t="s">
        <v>8315</v>
      </c>
      <c r="R3403" t="s">
        <v>8316</v>
      </c>
      <c r="S3403" s="17">
        <f t="shared" si="215"/>
        <v>42193.723912037036</v>
      </c>
      <c r="T3403" s="17">
        <f t="shared" si="216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2" t="s">
        <v>8315</v>
      </c>
      <c r="R3404" t="s">
        <v>8316</v>
      </c>
      <c r="S3404" s="17">
        <f t="shared" si="215"/>
        <v>42290.61855324074</v>
      </c>
      <c r="T3404" s="17">
        <f t="shared" si="216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2" t="s">
        <v>8315</v>
      </c>
      <c r="R3405" t="s">
        <v>8316</v>
      </c>
      <c r="S3405" s="17">
        <f t="shared" si="215"/>
        <v>42150.462083333332</v>
      </c>
      <c r="T3405" s="17">
        <f t="shared" si="216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2" t="s">
        <v>8315</v>
      </c>
      <c r="R3406" t="s">
        <v>8316</v>
      </c>
      <c r="S3406" s="17">
        <f t="shared" si="215"/>
        <v>42152.503495370373</v>
      </c>
      <c r="T3406" s="17">
        <f t="shared" si="216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2" t="s">
        <v>8315</v>
      </c>
      <c r="R3407" t="s">
        <v>8316</v>
      </c>
      <c r="S3407" s="17">
        <f t="shared" si="215"/>
        <v>42410.017199074078</v>
      </c>
      <c r="T3407" s="17">
        <f t="shared" si="216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2" t="s">
        <v>8315</v>
      </c>
      <c r="R3408" t="s">
        <v>8316</v>
      </c>
      <c r="S3408" s="17">
        <f t="shared" si="215"/>
        <v>41791.492777777778</v>
      </c>
      <c r="T3408" s="17">
        <f t="shared" si="216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2" t="s">
        <v>8315</v>
      </c>
      <c r="R3409" t="s">
        <v>8316</v>
      </c>
      <c r="S3409" s="17">
        <f t="shared" si="215"/>
        <v>41796.422326388885</v>
      </c>
      <c r="T3409" s="17">
        <f t="shared" si="216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2" t="s">
        <v>8315</v>
      </c>
      <c r="R3410" t="s">
        <v>8316</v>
      </c>
      <c r="S3410" s="17">
        <f t="shared" si="215"/>
        <v>41808.991944444446</v>
      </c>
      <c r="T3410" s="17">
        <f t="shared" si="216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2" t="s">
        <v>8315</v>
      </c>
      <c r="R3411" t="s">
        <v>8316</v>
      </c>
      <c r="S3411" s="17">
        <f t="shared" si="215"/>
        <v>42544.814328703709</v>
      </c>
      <c r="T3411" s="17">
        <f t="shared" si="216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2" t="s">
        <v>8315</v>
      </c>
      <c r="R3412" t="s">
        <v>8316</v>
      </c>
      <c r="S3412" s="17">
        <f t="shared" si="215"/>
        <v>42500.041550925926</v>
      </c>
      <c r="T3412" s="17">
        <f t="shared" si="216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2" t="s">
        <v>8315</v>
      </c>
      <c r="R3413" t="s">
        <v>8316</v>
      </c>
      <c r="S3413" s="17">
        <f t="shared" si="215"/>
        <v>42265.022824074069</v>
      </c>
      <c r="T3413" s="17">
        <f t="shared" si="216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2" t="s">
        <v>8315</v>
      </c>
      <c r="R3414" t="s">
        <v>8316</v>
      </c>
      <c r="S3414" s="17">
        <f t="shared" si="215"/>
        <v>41879.959050925929</v>
      </c>
      <c r="T3414" s="17">
        <f t="shared" si="216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2" t="s">
        <v>8315</v>
      </c>
      <c r="R3415" t="s">
        <v>8316</v>
      </c>
      <c r="S3415" s="17">
        <f t="shared" si="215"/>
        <v>42053.733078703706</v>
      </c>
      <c r="T3415" s="17">
        <f t="shared" si="216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2" t="s">
        <v>8315</v>
      </c>
      <c r="R3416" t="s">
        <v>8316</v>
      </c>
      <c r="S3416" s="17">
        <f t="shared" si="215"/>
        <v>42675.832465277781</v>
      </c>
      <c r="T3416" s="17">
        <f t="shared" si="216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2" t="s">
        <v>8315</v>
      </c>
      <c r="R3417" t="s">
        <v>8316</v>
      </c>
      <c r="S3417" s="17">
        <f t="shared" si="215"/>
        <v>42467.144166666665</v>
      </c>
      <c r="T3417" s="17">
        <f t="shared" si="216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2" t="s">
        <v>8315</v>
      </c>
      <c r="R3418" t="s">
        <v>8316</v>
      </c>
      <c r="S3418" s="17">
        <f t="shared" si="215"/>
        <v>42089.412557870368</v>
      </c>
      <c r="T3418" s="17">
        <f t="shared" si="216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2" t="s">
        <v>8315</v>
      </c>
      <c r="R3419" t="s">
        <v>8316</v>
      </c>
      <c r="S3419" s="17">
        <f t="shared" si="215"/>
        <v>41894.91375</v>
      </c>
      <c r="T3419" s="17">
        <f t="shared" si="216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2" t="s">
        <v>8315</v>
      </c>
      <c r="R3420" t="s">
        <v>8316</v>
      </c>
      <c r="S3420" s="17">
        <f t="shared" si="215"/>
        <v>41752.83457175926</v>
      </c>
      <c r="T3420" s="17">
        <f t="shared" si="216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2" t="s">
        <v>8315</v>
      </c>
      <c r="R3421" t="s">
        <v>8316</v>
      </c>
      <c r="S3421" s="17">
        <f t="shared" si="215"/>
        <v>42448.821585648147</v>
      </c>
      <c r="T3421" s="17">
        <f t="shared" si="216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2" t="s">
        <v>8315</v>
      </c>
      <c r="R3422" t="s">
        <v>8316</v>
      </c>
      <c r="S3422" s="17">
        <f t="shared" si="215"/>
        <v>42405.090300925927</v>
      </c>
      <c r="T3422" s="17">
        <f t="shared" si="216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2" t="s">
        <v>8315</v>
      </c>
      <c r="R3423" t="s">
        <v>8316</v>
      </c>
      <c r="S3423" s="17">
        <f t="shared" si="215"/>
        <v>42037.791238425925</v>
      </c>
      <c r="T3423" s="17">
        <f t="shared" si="216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2" t="s">
        <v>8315</v>
      </c>
      <c r="R3424" t="s">
        <v>8316</v>
      </c>
      <c r="S3424" s="17">
        <f t="shared" si="215"/>
        <v>42323.562222222223</v>
      </c>
      <c r="T3424" s="17">
        <f t="shared" si="216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2" t="s">
        <v>8315</v>
      </c>
      <c r="R3425" t="s">
        <v>8316</v>
      </c>
      <c r="S3425" s="17">
        <f t="shared" si="215"/>
        <v>42088.911354166667</v>
      </c>
      <c r="T3425" s="17">
        <f t="shared" si="216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2" t="s">
        <v>8315</v>
      </c>
      <c r="R3426" t="s">
        <v>8316</v>
      </c>
      <c r="S3426" s="17">
        <f t="shared" si="215"/>
        <v>42018.676898148144</v>
      </c>
      <c r="T3426" s="17">
        <f t="shared" si="216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2" t="s">
        <v>8315</v>
      </c>
      <c r="R3427" t="s">
        <v>8316</v>
      </c>
      <c r="S3427" s="17">
        <f t="shared" si="215"/>
        <v>41884.617314814815</v>
      </c>
      <c r="T3427" s="17">
        <f t="shared" si="216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2" t="s">
        <v>8315</v>
      </c>
      <c r="R3428" t="s">
        <v>8316</v>
      </c>
      <c r="S3428" s="17">
        <f t="shared" si="215"/>
        <v>41884.056747685187</v>
      </c>
      <c r="T3428" s="17">
        <f t="shared" si="216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2" t="s">
        <v>8315</v>
      </c>
      <c r="R3429" t="s">
        <v>8316</v>
      </c>
      <c r="S3429" s="17">
        <f t="shared" si="215"/>
        <v>41792.645277777774</v>
      </c>
      <c r="T3429" s="17">
        <f t="shared" si="216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2" t="s">
        <v>8315</v>
      </c>
      <c r="R3430" t="s">
        <v>8316</v>
      </c>
      <c r="S3430" s="17">
        <f t="shared" si="215"/>
        <v>42038.720451388886</v>
      </c>
      <c r="T3430" s="17">
        <f t="shared" si="216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2" t="s">
        <v>8315</v>
      </c>
      <c r="R3431" t="s">
        <v>8316</v>
      </c>
      <c r="S3431" s="17">
        <f t="shared" si="215"/>
        <v>42662.021539351852</v>
      </c>
      <c r="T3431" s="17">
        <f t="shared" si="216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2" t="s">
        <v>8315</v>
      </c>
      <c r="R3432" t="s">
        <v>8316</v>
      </c>
      <c r="S3432" s="17">
        <f t="shared" si="215"/>
        <v>41820.945613425924</v>
      </c>
      <c r="T3432" s="17">
        <f t="shared" si="216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2" t="s">
        <v>8315</v>
      </c>
      <c r="R3433" t="s">
        <v>8316</v>
      </c>
      <c r="S3433" s="17">
        <f t="shared" si="215"/>
        <v>41839.730937500004</v>
      </c>
      <c r="T3433" s="17">
        <f t="shared" si="216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2" t="s">
        <v>8315</v>
      </c>
      <c r="R3434" t="s">
        <v>8316</v>
      </c>
      <c r="S3434" s="17">
        <f t="shared" si="215"/>
        <v>42380.581180555557</v>
      </c>
      <c r="T3434" s="17">
        <f t="shared" si="216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2" t="s">
        <v>8315</v>
      </c>
      <c r="R3435" t="s">
        <v>8316</v>
      </c>
      <c r="S3435" s="17">
        <f t="shared" si="215"/>
        <v>41776.063136574077</v>
      </c>
      <c r="T3435" s="17">
        <f t="shared" si="216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2" t="s">
        <v>8315</v>
      </c>
      <c r="R3436" t="s">
        <v>8316</v>
      </c>
      <c r="S3436" s="17">
        <f t="shared" si="215"/>
        <v>41800.380428240744</v>
      </c>
      <c r="T3436" s="17">
        <f t="shared" si="216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2" t="s">
        <v>8315</v>
      </c>
      <c r="R3437" t="s">
        <v>8316</v>
      </c>
      <c r="S3437" s="17">
        <f t="shared" si="215"/>
        <v>42572.61681712963</v>
      </c>
      <c r="T3437" s="17">
        <f t="shared" si="216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2" t="s">
        <v>8315</v>
      </c>
      <c r="R3438" t="s">
        <v>8316</v>
      </c>
      <c r="S3438" s="17">
        <f t="shared" si="215"/>
        <v>41851.541585648149</v>
      </c>
      <c r="T3438" s="17">
        <f t="shared" si="216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2" t="s">
        <v>8315</v>
      </c>
      <c r="R3439" t="s">
        <v>8316</v>
      </c>
      <c r="S3439" s="17">
        <f t="shared" si="215"/>
        <v>42205.710879629631</v>
      </c>
      <c r="T3439" s="17">
        <f t="shared" si="216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2" t="s">
        <v>8315</v>
      </c>
      <c r="R3440" t="s">
        <v>8316</v>
      </c>
      <c r="S3440" s="17">
        <f t="shared" si="215"/>
        <v>42100.927858796291</v>
      </c>
      <c r="T3440" s="17">
        <f t="shared" si="216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2" t="s">
        <v>8315</v>
      </c>
      <c r="R3441" t="s">
        <v>8316</v>
      </c>
      <c r="S3441" s="17">
        <f t="shared" si="215"/>
        <v>42374.911226851851</v>
      </c>
      <c r="T3441" s="17">
        <f t="shared" si="216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2" t="s">
        <v>8315</v>
      </c>
      <c r="R3442" t="s">
        <v>8316</v>
      </c>
      <c r="S3442" s="17">
        <f t="shared" si="215"/>
        <v>41809.12300925926</v>
      </c>
      <c r="T3442" s="17">
        <f t="shared" si="216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2" t="s">
        <v>8315</v>
      </c>
      <c r="R3443" t="s">
        <v>8316</v>
      </c>
      <c r="S3443" s="17">
        <f t="shared" si="215"/>
        <v>42294.429641203707</v>
      </c>
      <c r="T3443" s="17">
        <f t="shared" si="216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2" t="s">
        <v>8315</v>
      </c>
      <c r="R3444" t="s">
        <v>8316</v>
      </c>
      <c r="S3444" s="17">
        <f t="shared" si="215"/>
        <v>42124.841111111105</v>
      </c>
      <c r="T3444" s="17">
        <f t="shared" si="216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2" t="s">
        <v>8315</v>
      </c>
      <c r="R3445" t="s">
        <v>8316</v>
      </c>
      <c r="S3445" s="17">
        <f t="shared" si="215"/>
        <v>41861.524837962963</v>
      </c>
      <c r="T3445" s="17">
        <f t="shared" si="216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2" t="s">
        <v>8315</v>
      </c>
      <c r="R3446" t="s">
        <v>8316</v>
      </c>
      <c r="S3446" s="17">
        <f t="shared" si="215"/>
        <v>42521.291504629626</v>
      </c>
      <c r="T3446" s="17">
        <f t="shared" si="216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2" t="s">
        <v>8315</v>
      </c>
      <c r="R3447" t="s">
        <v>8316</v>
      </c>
      <c r="S3447" s="17">
        <f t="shared" si="215"/>
        <v>42272.530509259261</v>
      </c>
      <c r="T3447" s="17">
        <f t="shared" si="216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2" t="s">
        <v>8315</v>
      </c>
      <c r="R3448" t="s">
        <v>8316</v>
      </c>
      <c r="S3448" s="17">
        <f t="shared" si="215"/>
        <v>42016.832465277781</v>
      </c>
      <c r="T3448" s="17">
        <f t="shared" si="216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2" t="s">
        <v>8315</v>
      </c>
      <c r="R3449" t="s">
        <v>8316</v>
      </c>
      <c r="S3449" s="17">
        <f t="shared" si="215"/>
        <v>42402.889027777783</v>
      </c>
      <c r="T3449" s="17">
        <f t="shared" si="216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2" t="s">
        <v>8315</v>
      </c>
      <c r="R3450" t="s">
        <v>8316</v>
      </c>
      <c r="S3450" s="17">
        <f t="shared" si="215"/>
        <v>41960.119085648148</v>
      </c>
      <c r="T3450" s="17">
        <f t="shared" si="216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2" t="s">
        <v>8315</v>
      </c>
      <c r="R3451" t="s">
        <v>8316</v>
      </c>
      <c r="S3451" s="17">
        <f t="shared" si="215"/>
        <v>42532.052523148144</v>
      </c>
      <c r="T3451" s="17">
        <f t="shared" si="216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2" t="s">
        <v>8315</v>
      </c>
      <c r="R3452" t="s">
        <v>8316</v>
      </c>
      <c r="S3452" s="17">
        <f t="shared" si="215"/>
        <v>42036.704525462963</v>
      </c>
      <c r="T3452" s="17">
        <f t="shared" si="216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2" t="s">
        <v>8315</v>
      </c>
      <c r="R3453" t="s">
        <v>8316</v>
      </c>
      <c r="S3453" s="17">
        <f t="shared" si="215"/>
        <v>42088.723692129628</v>
      </c>
      <c r="T3453" s="17">
        <f t="shared" si="216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2" t="s">
        <v>8315</v>
      </c>
      <c r="R3454" t="s">
        <v>8316</v>
      </c>
      <c r="S3454" s="17">
        <f t="shared" si="215"/>
        <v>41820.639189814814</v>
      </c>
      <c r="T3454" s="17">
        <f t="shared" si="216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2" t="s">
        <v>8315</v>
      </c>
      <c r="R3455" t="s">
        <v>8316</v>
      </c>
      <c r="S3455" s="17">
        <f t="shared" si="215"/>
        <v>42535.97865740741</v>
      </c>
      <c r="T3455" s="17">
        <f t="shared" si="216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2" t="s">
        <v>8315</v>
      </c>
      <c r="R3456" t="s">
        <v>8316</v>
      </c>
      <c r="S3456" s="17">
        <f t="shared" si="215"/>
        <v>41821.698599537034</v>
      </c>
      <c r="T3456" s="17">
        <f t="shared" si="216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2" t="s">
        <v>8315</v>
      </c>
      <c r="R3457" t="s">
        <v>8316</v>
      </c>
      <c r="S3457" s="17">
        <f t="shared" si="215"/>
        <v>42626.7503125</v>
      </c>
      <c r="T3457" s="17">
        <f t="shared" si="216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2" t="s">
        <v>8315</v>
      </c>
      <c r="R3458" t="s">
        <v>8316</v>
      </c>
      <c r="S3458" s="17">
        <f t="shared" si="215"/>
        <v>41821.205636574072</v>
      </c>
      <c r="T3458" s="17">
        <f t="shared" si="216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2" t="s">
        <v>8315</v>
      </c>
      <c r="R3459" t="s">
        <v>8316</v>
      </c>
      <c r="S3459" s="17">
        <f t="shared" ref="S3459:S3522" si="219">(((J3459/60)/60)/24)+DATE(1970,1,1)</f>
        <v>42016.706678240742</v>
      </c>
      <c r="T3459" s="17">
        <f t="shared" ref="T3459:T3522" si="220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2" t="s">
        <v>8315</v>
      </c>
      <c r="R3460" t="s">
        <v>8316</v>
      </c>
      <c r="S3460" s="17">
        <f t="shared" si="219"/>
        <v>42011.202581018515</v>
      </c>
      <c r="T3460" s="17">
        <f t="shared" si="220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2" t="s">
        <v>8315</v>
      </c>
      <c r="R3461" t="s">
        <v>8316</v>
      </c>
      <c r="S3461" s="17">
        <f t="shared" si="219"/>
        <v>42480.479861111111</v>
      </c>
      <c r="T3461" s="17">
        <f t="shared" si="220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2" t="s">
        <v>8315</v>
      </c>
      <c r="R3462" t="s">
        <v>8316</v>
      </c>
      <c r="S3462" s="17">
        <f t="shared" si="219"/>
        <v>41852.527222222219</v>
      </c>
      <c r="T3462" s="17">
        <f t="shared" si="220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2" t="s">
        <v>8315</v>
      </c>
      <c r="R3463" t="s">
        <v>8316</v>
      </c>
      <c r="S3463" s="17">
        <f t="shared" si="219"/>
        <v>42643.632858796293</v>
      </c>
      <c r="T3463" s="17">
        <f t="shared" si="220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2" t="s">
        <v>8315</v>
      </c>
      <c r="R3464" t="s">
        <v>8316</v>
      </c>
      <c r="S3464" s="17">
        <f t="shared" si="219"/>
        <v>42179.898472222223</v>
      </c>
      <c r="T3464" s="17">
        <f t="shared" si="220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2" t="s">
        <v>8315</v>
      </c>
      <c r="R3465" t="s">
        <v>8316</v>
      </c>
      <c r="S3465" s="17">
        <f t="shared" si="219"/>
        <v>42612.918807870374</v>
      </c>
      <c r="T3465" s="17">
        <f t="shared" si="220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2" t="s">
        <v>8315</v>
      </c>
      <c r="R3466" t="s">
        <v>8316</v>
      </c>
      <c r="S3466" s="17">
        <f t="shared" si="219"/>
        <v>42575.130057870367</v>
      </c>
      <c r="T3466" s="17">
        <f t="shared" si="220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2" t="s">
        <v>8315</v>
      </c>
      <c r="R3467" t="s">
        <v>8316</v>
      </c>
      <c r="S3467" s="17">
        <f t="shared" si="219"/>
        <v>42200.625833333332</v>
      </c>
      <c r="T3467" s="17">
        <f t="shared" si="220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2" t="s">
        <v>8315</v>
      </c>
      <c r="R3468" t="s">
        <v>8316</v>
      </c>
      <c r="S3468" s="17">
        <f t="shared" si="219"/>
        <v>42420.019097222219</v>
      </c>
      <c r="T3468" s="17">
        <f t="shared" si="220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2" t="s">
        <v>8315</v>
      </c>
      <c r="R3469" t="s">
        <v>8316</v>
      </c>
      <c r="S3469" s="17">
        <f t="shared" si="219"/>
        <v>42053.671666666662</v>
      </c>
      <c r="T3469" s="17">
        <f t="shared" si="220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2" t="s">
        <v>8315</v>
      </c>
      <c r="R3470" t="s">
        <v>8316</v>
      </c>
      <c r="S3470" s="17">
        <f t="shared" si="219"/>
        <v>42605.765381944439</v>
      </c>
      <c r="T3470" s="17">
        <f t="shared" si="220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2" t="s">
        <v>8315</v>
      </c>
      <c r="R3471" t="s">
        <v>8316</v>
      </c>
      <c r="S3471" s="17">
        <f t="shared" si="219"/>
        <v>42458.641724537039</v>
      </c>
      <c r="T3471" s="17">
        <f t="shared" si="220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2" t="s">
        <v>8315</v>
      </c>
      <c r="R3472" t="s">
        <v>8316</v>
      </c>
      <c r="S3472" s="17">
        <f t="shared" si="219"/>
        <v>42529.022013888884</v>
      </c>
      <c r="T3472" s="17">
        <f t="shared" si="220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2" t="s">
        <v>8315</v>
      </c>
      <c r="R3473" t="s">
        <v>8316</v>
      </c>
      <c r="S3473" s="17">
        <f t="shared" si="219"/>
        <v>41841.820486111108</v>
      </c>
      <c r="T3473" s="17">
        <f t="shared" si="220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2" t="s">
        <v>8315</v>
      </c>
      <c r="R3474" t="s">
        <v>8316</v>
      </c>
      <c r="S3474" s="17">
        <f t="shared" si="219"/>
        <v>41928.170497685183</v>
      </c>
      <c r="T3474" s="17">
        <f t="shared" si="220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2" t="s">
        <v>8315</v>
      </c>
      <c r="R3475" t="s">
        <v>8316</v>
      </c>
      <c r="S3475" s="17">
        <f t="shared" si="219"/>
        <v>42062.834444444445</v>
      </c>
      <c r="T3475" s="17">
        <f t="shared" si="220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2" t="s">
        <v>8315</v>
      </c>
      <c r="R3476" t="s">
        <v>8316</v>
      </c>
      <c r="S3476" s="17">
        <f t="shared" si="219"/>
        <v>42541.501516203702</v>
      </c>
      <c r="T3476" s="17">
        <f t="shared" si="220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2" t="s">
        <v>8315</v>
      </c>
      <c r="R3477" t="s">
        <v>8316</v>
      </c>
      <c r="S3477" s="17">
        <f t="shared" si="219"/>
        <v>41918.880833333329</v>
      </c>
      <c r="T3477" s="17">
        <f t="shared" si="220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2" t="s">
        <v>8315</v>
      </c>
      <c r="R3478" t="s">
        <v>8316</v>
      </c>
      <c r="S3478" s="17">
        <f t="shared" si="219"/>
        <v>41921.279976851853</v>
      </c>
      <c r="T3478" s="17">
        <f t="shared" si="220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2" t="s">
        <v>8315</v>
      </c>
      <c r="R3479" t="s">
        <v>8316</v>
      </c>
      <c r="S3479" s="17">
        <f t="shared" si="219"/>
        <v>42128.736608796295</v>
      </c>
      <c r="T3479" s="17">
        <f t="shared" si="220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2" t="s">
        <v>8315</v>
      </c>
      <c r="R3480" t="s">
        <v>8316</v>
      </c>
      <c r="S3480" s="17">
        <f t="shared" si="219"/>
        <v>42053.916921296302</v>
      </c>
      <c r="T3480" s="17">
        <f t="shared" si="220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2" t="s">
        <v>8315</v>
      </c>
      <c r="R3481" t="s">
        <v>8316</v>
      </c>
      <c r="S3481" s="17">
        <f t="shared" si="219"/>
        <v>41781.855092592588</v>
      </c>
      <c r="T3481" s="17">
        <f t="shared" si="220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2" t="s">
        <v>8315</v>
      </c>
      <c r="R3482" t="s">
        <v>8316</v>
      </c>
      <c r="S3482" s="17">
        <f t="shared" si="219"/>
        <v>42171.317442129628</v>
      </c>
      <c r="T3482" s="17">
        <f t="shared" si="220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2" t="s">
        <v>8315</v>
      </c>
      <c r="R3483" t="s">
        <v>8316</v>
      </c>
      <c r="S3483" s="17">
        <f t="shared" si="219"/>
        <v>41989.24754629629</v>
      </c>
      <c r="T3483" s="17">
        <f t="shared" si="220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2" t="s">
        <v>8315</v>
      </c>
      <c r="R3484" t="s">
        <v>8316</v>
      </c>
      <c r="S3484" s="17">
        <f t="shared" si="219"/>
        <v>41796.771597222221</v>
      </c>
      <c r="T3484" s="17">
        <f t="shared" si="220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2" t="s">
        <v>8315</v>
      </c>
      <c r="R3485" t="s">
        <v>8316</v>
      </c>
      <c r="S3485" s="17">
        <f t="shared" si="219"/>
        <v>41793.668761574074</v>
      </c>
      <c r="T3485" s="17">
        <f t="shared" si="220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2" t="s">
        <v>8315</v>
      </c>
      <c r="R3486" t="s">
        <v>8316</v>
      </c>
      <c r="S3486" s="17">
        <f t="shared" si="219"/>
        <v>42506.760405092587</v>
      </c>
      <c r="T3486" s="17">
        <f t="shared" si="220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2" t="s">
        <v>8315</v>
      </c>
      <c r="R3487" t="s">
        <v>8316</v>
      </c>
      <c r="S3487" s="17">
        <f t="shared" si="219"/>
        <v>42372.693055555559</v>
      </c>
      <c r="T3487" s="17">
        <f t="shared" si="220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2" t="s">
        <v>8315</v>
      </c>
      <c r="R3488" t="s">
        <v>8316</v>
      </c>
      <c r="S3488" s="17">
        <f t="shared" si="219"/>
        <v>42126.87501157407</v>
      </c>
      <c r="T3488" s="17">
        <f t="shared" si="220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2" t="s">
        <v>8315</v>
      </c>
      <c r="R3489" t="s">
        <v>8316</v>
      </c>
      <c r="S3489" s="17">
        <f t="shared" si="219"/>
        <v>42149.940416666665</v>
      </c>
      <c r="T3489" s="17">
        <f t="shared" si="220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2" t="s">
        <v>8315</v>
      </c>
      <c r="R3490" t="s">
        <v>8316</v>
      </c>
      <c r="S3490" s="17">
        <f t="shared" si="219"/>
        <v>42087.768055555556</v>
      </c>
      <c r="T3490" s="17">
        <f t="shared" si="220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2" t="s">
        <v>8315</v>
      </c>
      <c r="R3491" t="s">
        <v>8316</v>
      </c>
      <c r="S3491" s="17">
        <f t="shared" si="219"/>
        <v>41753.635775462964</v>
      </c>
      <c r="T3491" s="17">
        <f t="shared" si="220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2" t="s">
        <v>8315</v>
      </c>
      <c r="R3492" t="s">
        <v>8316</v>
      </c>
      <c r="S3492" s="17">
        <f t="shared" si="219"/>
        <v>42443.802361111113</v>
      </c>
      <c r="T3492" s="17">
        <f t="shared" si="220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2" t="s">
        <v>8315</v>
      </c>
      <c r="R3493" t="s">
        <v>8316</v>
      </c>
      <c r="S3493" s="17">
        <f t="shared" si="219"/>
        <v>42121.249814814815</v>
      </c>
      <c r="T3493" s="17">
        <f t="shared" si="220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2" t="s">
        <v>8315</v>
      </c>
      <c r="R3494" t="s">
        <v>8316</v>
      </c>
      <c r="S3494" s="17">
        <f t="shared" si="219"/>
        <v>42268.009224537032</v>
      </c>
      <c r="T3494" s="17">
        <f t="shared" si="220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2" t="s">
        <v>8315</v>
      </c>
      <c r="R3495" t="s">
        <v>8316</v>
      </c>
      <c r="S3495" s="17">
        <f t="shared" si="219"/>
        <v>41848.866157407407</v>
      </c>
      <c r="T3495" s="17">
        <f t="shared" si="220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2" t="s">
        <v>8315</v>
      </c>
      <c r="R3496" t="s">
        <v>8316</v>
      </c>
      <c r="S3496" s="17">
        <f t="shared" si="219"/>
        <v>42689.214988425927</v>
      </c>
      <c r="T3496" s="17">
        <f t="shared" si="220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2" t="s">
        <v>8315</v>
      </c>
      <c r="R3497" t="s">
        <v>8316</v>
      </c>
      <c r="S3497" s="17">
        <f t="shared" si="219"/>
        <v>41915.762835648151</v>
      </c>
      <c r="T3497" s="17">
        <f t="shared" si="220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2" t="s">
        <v>8315</v>
      </c>
      <c r="R3498" t="s">
        <v>8316</v>
      </c>
      <c r="S3498" s="17">
        <f t="shared" si="219"/>
        <v>42584.846828703703</v>
      </c>
      <c r="T3498" s="17">
        <f t="shared" si="220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2" t="s">
        <v>8315</v>
      </c>
      <c r="R3499" t="s">
        <v>8316</v>
      </c>
      <c r="S3499" s="17">
        <f t="shared" si="219"/>
        <v>42511.741944444439</v>
      </c>
      <c r="T3499" s="17">
        <f t="shared" si="220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2" t="s">
        <v>8315</v>
      </c>
      <c r="R3500" t="s">
        <v>8316</v>
      </c>
      <c r="S3500" s="17">
        <f t="shared" si="219"/>
        <v>42459.15861111111</v>
      </c>
      <c r="T3500" s="17">
        <f t="shared" si="220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2" t="s">
        <v>8315</v>
      </c>
      <c r="R3501" t="s">
        <v>8316</v>
      </c>
      <c r="S3501" s="17">
        <f t="shared" si="219"/>
        <v>42132.036168981482</v>
      </c>
      <c r="T3501" s="17">
        <f t="shared" si="220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2" t="s">
        <v>8315</v>
      </c>
      <c r="R3502" t="s">
        <v>8316</v>
      </c>
      <c r="S3502" s="17">
        <f t="shared" si="219"/>
        <v>42419.91942129629</v>
      </c>
      <c r="T3502" s="17">
        <f t="shared" si="220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2" t="s">
        <v>8315</v>
      </c>
      <c r="R3503" t="s">
        <v>8316</v>
      </c>
      <c r="S3503" s="17">
        <f t="shared" si="219"/>
        <v>42233.763831018514</v>
      </c>
      <c r="T3503" s="17">
        <f t="shared" si="220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2" t="s">
        <v>8315</v>
      </c>
      <c r="R3504" t="s">
        <v>8316</v>
      </c>
      <c r="S3504" s="17">
        <f t="shared" si="219"/>
        <v>42430.839398148149</v>
      </c>
      <c r="T3504" s="17">
        <f t="shared" si="220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2" t="s">
        <v>8315</v>
      </c>
      <c r="R3505" t="s">
        <v>8316</v>
      </c>
      <c r="S3505" s="17">
        <f t="shared" si="219"/>
        <v>42545.478333333333</v>
      </c>
      <c r="T3505" s="17">
        <f t="shared" si="220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2" t="s">
        <v>8315</v>
      </c>
      <c r="R3506" t="s">
        <v>8316</v>
      </c>
      <c r="S3506" s="17">
        <f t="shared" si="219"/>
        <v>42297.748738425929</v>
      </c>
      <c r="T3506" s="17">
        <f t="shared" si="220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2" t="s">
        <v>8315</v>
      </c>
      <c r="R3507" t="s">
        <v>8316</v>
      </c>
      <c r="S3507" s="17">
        <f t="shared" si="219"/>
        <v>41760.935706018521</v>
      </c>
      <c r="T3507" s="17">
        <f t="shared" si="220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2" t="s">
        <v>8315</v>
      </c>
      <c r="R3508" t="s">
        <v>8316</v>
      </c>
      <c r="S3508" s="17">
        <f t="shared" si="219"/>
        <v>41829.734259259261</v>
      </c>
      <c r="T3508" s="17">
        <f t="shared" si="220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2" t="s">
        <v>8315</v>
      </c>
      <c r="R3509" t="s">
        <v>8316</v>
      </c>
      <c r="S3509" s="17">
        <f t="shared" si="219"/>
        <v>42491.92288194444</v>
      </c>
      <c r="T3509" s="17">
        <f t="shared" si="220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2" t="s">
        <v>8315</v>
      </c>
      <c r="R3510" t="s">
        <v>8316</v>
      </c>
      <c r="S3510" s="17">
        <f t="shared" si="219"/>
        <v>42477.729780092588</v>
      </c>
      <c r="T3510" s="17">
        <f t="shared" si="220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2" t="s">
        <v>8315</v>
      </c>
      <c r="R3511" t="s">
        <v>8316</v>
      </c>
      <c r="S3511" s="17">
        <f t="shared" si="219"/>
        <v>41950.859560185185</v>
      </c>
      <c r="T3511" s="17">
        <f t="shared" si="220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2" t="s">
        <v>8315</v>
      </c>
      <c r="R3512" t="s">
        <v>8316</v>
      </c>
      <c r="S3512" s="17">
        <f t="shared" si="219"/>
        <v>41802.62090277778</v>
      </c>
      <c r="T3512" s="17">
        <f t="shared" si="220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2" t="s">
        <v>8315</v>
      </c>
      <c r="R3513" t="s">
        <v>8316</v>
      </c>
      <c r="S3513" s="17">
        <f t="shared" si="219"/>
        <v>41927.873784722222</v>
      </c>
      <c r="T3513" s="17">
        <f t="shared" si="220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2" t="s">
        <v>8315</v>
      </c>
      <c r="R3514" t="s">
        <v>8316</v>
      </c>
      <c r="S3514" s="17">
        <f t="shared" si="219"/>
        <v>42057.536944444444</v>
      </c>
      <c r="T3514" s="17">
        <f t="shared" si="220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2" t="s">
        <v>8315</v>
      </c>
      <c r="R3515" t="s">
        <v>8316</v>
      </c>
      <c r="S3515" s="17">
        <f t="shared" si="219"/>
        <v>41781.096203703702</v>
      </c>
      <c r="T3515" s="17">
        <f t="shared" si="220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2" t="s">
        <v>8315</v>
      </c>
      <c r="R3516" t="s">
        <v>8316</v>
      </c>
      <c r="S3516" s="17">
        <f t="shared" si="219"/>
        <v>42020.846666666665</v>
      </c>
      <c r="T3516" s="17">
        <f t="shared" si="220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2" t="s">
        <v>8315</v>
      </c>
      <c r="R3517" t="s">
        <v>8316</v>
      </c>
      <c r="S3517" s="17">
        <f t="shared" si="219"/>
        <v>42125.772812499999</v>
      </c>
      <c r="T3517" s="17">
        <f t="shared" si="220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2" t="s">
        <v>8315</v>
      </c>
      <c r="R3518" t="s">
        <v>8316</v>
      </c>
      <c r="S3518" s="17">
        <f t="shared" si="219"/>
        <v>41856.010069444441</v>
      </c>
      <c r="T3518" s="17">
        <f t="shared" si="220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2" t="s">
        <v>8315</v>
      </c>
      <c r="R3519" t="s">
        <v>8316</v>
      </c>
      <c r="S3519" s="17">
        <f t="shared" si="219"/>
        <v>41794.817523148151</v>
      </c>
      <c r="T3519" s="17">
        <f t="shared" si="220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2" t="s">
        <v>8315</v>
      </c>
      <c r="R3520" t="s">
        <v>8316</v>
      </c>
      <c r="S3520" s="17">
        <f t="shared" si="219"/>
        <v>41893.783553240741</v>
      </c>
      <c r="T3520" s="17">
        <f t="shared" si="220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2" t="s">
        <v>8315</v>
      </c>
      <c r="R3521" t="s">
        <v>8316</v>
      </c>
      <c r="S3521" s="17">
        <f t="shared" si="219"/>
        <v>42037.598958333328</v>
      </c>
      <c r="T3521" s="17">
        <f t="shared" si="220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2" t="s">
        <v>8315</v>
      </c>
      <c r="R3522" t="s">
        <v>8316</v>
      </c>
      <c r="S3522" s="17">
        <f t="shared" si="219"/>
        <v>42227.824212962965</v>
      </c>
      <c r="T3522" s="17">
        <f t="shared" si="220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2" t="s">
        <v>8315</v>
      </c>
      <c r="R3523" t="s">
        <v>8316</v>
      </c>
      <c r="S3523" s="17">
        <f t="shared" ref="S3523:S3586" si="223">(((J3523/60)/60)/24)+DATE(1970,1,1)</f>
        <v>41881.361342592594</v>
      </c>
      <c r="T3523" s="17">
        <f t="shared" ref="T3523:T3586" si="224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2" t="s">
        <v>8315</v>
      </c>
      <c r="R3524" t="s">
        <v>8316</v>
      </c>
      <c r="S3524" s="17">
        <f t="shared" si="223"/>
        <v>42234.789884259255</v>
      </c>
      <c r="T3524" s="17">
        <f t="shared" si="224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2" t="s">
        <v>8315</v>
      </c>
      <c r="R3525" t="s">
        <v>8316</v>
      </c>
      <c r="S3525" s="17">
        <f t="shared" si="223"/>
        <v>42581.397546296299</v>
      </c>
      <c r="T3525" s="17">
        <f t="shared" si="224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2" t="s">
        <v>8315</v>
      </c>
      <c r="R3526" t="s">
        <v>8316</v>
      </c>
      <c r="S3526" s="17">
        <f t="shared" si="223"/>
        <v>41880.76357638889</v>
      </c>
      <c r="T3526" s="17">
        <f t="shared" si="224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2" t="s">
        <v>8315</v>
      </c>
      <c r="R3527" t="s">
        <v>8316</v>
      </c>
      <c r="S3527" s="17">
        <f t="shared" si="223"/>
        <v>42214.6956712963</v>
      </c>
      <c r="T3527" s="17">
        <f t="shared" si="224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2" t="s">
        <v>8315</v>
      </c>
      <c r="R3528" t="s">
        <v>8316</v>
      </c>
      <c r="S3528" s="17">
        <f t="shared" si="223"/>
        <v>42460.335312499999</v>
      </c>
      <c r="T3528" s="17">
        <f t="shared" si="224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2" t="s">
        <v>8315</v>
      </c>
      <c r="R3529" t="s">
        <v>8316</v>
      </c>
      <c r="S3529" s="17">
        <f t="shared" si="223"/>
        <v>42167.023206018523</v>
      </c>
      <c r="T3529" s="17">
        <f t="shared" si="224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2" t="s">
        <v>8315</v>
      </c>
      <c r="R3530" t="s">
        <v>8316</v>
      </c>
      <c r="S3530" s="17">
        <f t="shared" si="223"/>
        <v>42733.50136574074</v>
      </c>
      <c r="T3530" s="17">
        <f t="shared" si="224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2" t="s">
        <v>8315</v>
      </c>
      <c r="R3531" t="s">
        <v>8316</v>
      </c>
      <c r="S3531" s="17">
        <f t="shared" si="223"/>
        <v>42177.761782407411</v>
      </c>
      <c r="T3531" s="17">
        <f t="shared" si="224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2" t="s">
        <v>8315</v>
      </c>
      <c r="R3532" t="s">
        <v>8316</v>
      </c>
      <c r="S3532" s="17">
        <f t="shared" si="223"/>
        <v>42442.623344907406</v>
      </c>
      <c r="T3532" s="17">
        <f t="shared" si="224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2" t="s">
        <v>8315</v>
      </c>
      <c r="R3533" t="s">
        <v>8316</v>
      </c>
      <c r="S3533" s="17">
        <f t="shared" si="223"/>
        <v>42521.654328703706</v>
      </c>
      <c r="T3533" s="17">
        <f t="shared" si="224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2" t="s">
        <v>8315</v>
      </c>
      <c r="R3534" t="s">
        <v>8316</v>
      </c>
      <c r="S3534" s="17">
        <f t="shared" si="223"/>
        <v>41884.599849537037</v>
      </c>
      <c r="T3534" s="17">
        <f t="shared" si="224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2" t="s">
        <v>8315</v>
      </c>
      <c r="R3535" t="s">
        <v>8316</v>
      </c>
      <c r="S3535" s="17">
        <f t="shared" si="223"/>
        <v>42289.761192129634</v>
      </c>
      <c r="T3535" s="17">
        <f t="shared" si="224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2" t="s">
        <v>8315</v>
      </c>
      <c r="R3536" t="s">
        <v>8316</v>
      </c>
      <c r="S3536" s="17">
        <f t="shared" si="223"/>
        <v>42243.6252662037</v>
      </c>
      <c r="T3536" s="17">
        <f t="shared" si="224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2" t="s">
        <v>8315</v>
      </c>
      <c r="R3537" t="s">
        <v>8316</v>
      </c>
      <c r="S3537" s="17">
        <f t="shared" si="223"/>
        <v>42248.640162037031</v>
      </c>
      <c r="T3537" s="17">
        <f t="shared" si="224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2" t="s">
        <v>8315</v>
      </c>
      <c r="R3538" t="s">
        <v>8316</v>
      </c>
      <c r="S3538" s="17">
        <f t="shared" si="223"/>
        <v>42328.727141203708</v>
      </c>
      <c r="T3538" s="17">
        <f t="shared" si="224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2" t="s">
        <v>8315</v>
      </c>
      <c r="R3539" t="s">
        <v>8316</v>
      </c>
      <c r="S3539" s="17">
        <f t="shared" si="223"/>
        <v>41923.354351851849</v>
      </c>
      <c r="T3539" s="17">
        <f t="shared" si="224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2" t="s">
        <v>8315</v>
      </c>
      <c r="R3540" t="s">
        <v>8316</v>
      </c>
      <c r="S3540" s="17">
        <f t="shared" si="223"/>
        <v>42571.420601851853</v>
      </c>
      <c r="T3540" s="17">
        <f t="shared" si="224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2" t="s">
        <v>8315</v>
      </c>
      <c r="R3541" t="s">
        <v>8316</v>
      </c>
      <c r="S3541" s="17">
        <f t="shared" si="223"/>
        <v>42600.756041666667</v>
      </c>
      <c r="T3541" s="17">
        <f t="shared" si="224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2" t="s">
        <v>8315</v>
      </c>
      <c r="R3542" t="s">
        <v>8316</v>
      </c>
      <c r="S3542" s="17">
        <f t="shared" si="223"/>
        <v>42517.003368055557</v>
      </c>
      <c r="T3542" s="17">
        <f t="shared" si="224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2" t="s">
        <v>8315</v>
      </c>
      <c r="R3543" t="s">
        <v>8316</v>
      </c>
      <c r="S3543" s="17">
        <f t="shared" si="223"/>
        <v>42222.730034722219</v>
      </c>
      <c r="T3543" s="17">
        <f t="shared" si="224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2" t="s">
        <v>8315</v>
      </c>
      <c r="R3544" t="s">
        <v>8316</v>
      </c>
      <c r="S3544" s="17">
        <f t="shared" si="223"/>
        <v>41829.599791666667</v>
      </c>
      <c r="T3544" s="17">
        <f t="shared" si="224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2" t="s">
        <v>8315</v>
      </c>
      <c r="R3545" t="s">
        <v>8316</v>
      </c>
      <c r="S3545" s="17">
        <f t="shared" si="223"/>
        <v>42150.755312499998</v>
      </c>
      <c r="T3545" s="17">
        <f t="shared" si="224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2" t="s">
        <v>8315</v>
      </c>
      <c r="R3546" t="s">
        <v>8316</v>
      </c>
      <c r="S3546" s="17">
        <f t="shared" si="223"/>
        <v>42040.831678240742</v>
      </c>
      <c r="T3546" s="17">
        <f t="shared" si="224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2" t="s">
        <v>8315</v>
      </c>
      <c r="R3547" t="s">
        <v>8316</v>
      </c>
      <c r="S3547" s="17">
        <f t="shared" si="223"/>
        <v>42075.807395833333</v>
      </c>
      <c r="T3547" s="17">
        <f t="shared" si="224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2" t="s">
        <v>8315</v>
      </c>
      <c r="R3548" t="s">
        <v>8316</v>
      </c>
      <c r="S3548" s="17">
        <f t="shared" si="223"/>
        <v>42073.660694444443</v>
      </c>
      <c r="T3548" s="17">
        <f t="shared" si="224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2" t="s">
        <v>8315</v>
      </c>
      <c r="R3549" t="s">
        <v>8316</v>
      </c>
      <c r="S3549" s="17">
        <f t="shared" si="223"/>
        <v>42480.078715277778</v>
      </c>
      <c r="T3549" s="17">
        <f t="shared" si="224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2" t="s">
        <v>8315</v>
      </c>
      <c r="R3550" t="s">
        <v>8316</v>
      </c>
      <c r="S3550" s="17">
        <f t="shared" si="223"/>
        <v>42411.942291666666</v>
      </c>
      <c r="T3550" s="17">
        <f t="shared" si="224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2" t="s">
        <v>8315</v>
      </c>
      <c r="R3551" t="s">
        <v>8316</v>
      </c>
      <c r="S3551" s="17">
        <f t="shared" si="223"/>
        <v>42223.394363425927</v>
      </c>
      <c r="T3551" s="17">
        <f t="shared" si="224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2" t="s">
        <v>8315</v>
      </c>
      <c r="R3552" t="s">
        <v>8316</v>
      </c>
      <c r="S3552" s="17">
        <f t="shared" si="223"/>
        <v>42462.893495370372</v>
      </c>
      <c r="T3552" s="17">
        <f t="shared" si="224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2" t="s">
        <v>8315</v>
      </c>
      <c r="R3553" t="s">
        <v>8316</v>
      </c>
      <c r="S3553" s="17">
        <f t="shared" si="223"/>
        <v>41753.515856481477</v>
      </c>
      <c r="T3553" s="17">
        <f t="shared" si="224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2" t="s">
        <v>8315</v>
      </c>
      <c r="R3554" t="s">
        <v>8316</v>
      </c>
      <c r="S3554" s="17">
        <f t="shared" si="223"/>
        <v>41788.587083333332</v>
      </c>
      <c r="T3554" s="17">
        <f t="shared" si="224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2" t="s">
        <v>8315</v>
      </c>
      <c r="R3555" t="s">
        <v>8316</v>
      </c>
      <c r="S3555" s="17">
        <f t="shared" si="223"/>
        <v>42196.028703703705</v>
      </c>
      <c r="T3555" s="17">
        <f t="shared" si="224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2" t="s">
        <v>8315</v>
      </c>
      <c r="R3556" t="s">
        <v>8316</v>
      </c>
      <c r="S3556" s="17">
        <f t="shared" si="223"/>
        <v>42016.050451388888</v>
      </c>
      <c r="T3556" s="17">
        <f t="shared" si="224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2" t="s">
        <v>8315</v>
      </c>
      <c r="R3557" t="s">
        <v>8316</v>
      </c>
      <c r="S3557" s="17">
        <f t="shared" si="223"/>
        <v>42661.442060185189</v>
      </c>
      <c r="T3557" s="17">
        <f t="shared" si="224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2" t="s">
        <v>8315</v>
      </c>
      <c r="R3558" t="s">
        <v>8316</v>
      </c>
      <c r="S3558" s="17">
        <f t="shared" si="223"/>
        <v>41808.649583333332</v>
      </c>
      <c r="T3558" s="17">
        <f t="shared" si="224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2" t="s">
        <v>8315</v>
      </c>
      <c r="R3559" t="s">
        <v>8316</v>
      </c>
      <c r="S3559" s="17">
        <f t="shared" si="223"/>
        <v>41730.276747685188</v>
      </c>
      <c r="T3559" s="17">
        <f t="shared" si="224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2" t="s">
        <v>8315</v>
      </c>
      <c r="R3560" t="s">
        <v>8316</v>
      </c>
      <c r="S3560" s="17">
        <f t="shared" si="223"/>
        <v>42139.816840277781</v>
      </c>
      <c r="T3560" s="17">
        <f t="shared" si="224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2" t="s">
        <v>8315</v>
      </c>
      <c r="R3561" t="s">
        <v>8316</v>
      </c>
      <c r="S3561" s="17">
        <f t="shared" si="223"/>
        <v>42194.096157407403</v>
      </c>
      <c r="T3561" s="17">
        <f t="shared" si="224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2" t="s">
        <v>8315</v>
      </c>
      <c r="R3562" t="s">
        <v>8316</v>
      </c>
      <c r="S3562" s="17">
        <f t="shared" si="223"/>
        <v>42115.889652777783</v>
      </c>
      <c r="T3562" s="17">
        <f t="shared" si="224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2" t="s">
        <v>8315</v>
      </c>
      <c r="R3563" t="s">
        <v>8316</v>
      </c>
      <c r="S3563" s="17">
        <f t="shared" si="223"/>
        <v>42203.680300925931</v>
      </c>
      <c r="T3563" s="17">
        <f t="shared" si="224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2" t="s">
        <v>8315</v>
      </c>
      <c r="R3564" t="s">
        <v>8316</v>
      </c>
      <c r="S3564" s="17">
        <f t="shared" si="223"/>
        <v>42433.761886574073</v>
      </c>
      <c r="T3564" s="17">
        <f t="shared" si="224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2" t="s">
        <v>8315</v>
      </c>
      <c r="R3565" t="s">
        <v>8316</v>
      </c>
      <c r="S3565" s="17">
        <f t="shared" si="223"/>
        <v>42555.671944444446</v>
      </c>
      <c r="T3565" s="17">
        <f t="shared" si="224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2" t="s">
        <v>8315</v>
      </c>
      <c r="R3566" t="s">
        <v>8316</v>
      </c>
      <c r="S3566" s="17">
        <f t="shared" si="223"/>
        <v>42236.623252314821</v>
      </c>
      <c r="T3566" s="17">
        <f t="shared" si="224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2" t="s">
        <v>8315</v>
      </c>
      <c r="R3567" t="s">
        <v>8316</v>
      </c>
      <c r="S3567" s="17">
        <f t="shared" si="223"/>
        <v>41974.743148148147</v>
      </c>
      <c r="T3567" s="17">
        <f t="shared" si="224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2" t="s">
        <v>8315</v>
      </c>
      <c r="R3568" t="s">
        <v>8316</v>
      </c>
      <c r="S3568" s="17">
        <f t="shared" si="223"/>
        <v>41997.507905092592</v>
      </c>
      <c r="T3568" s="17">
        <f t="shared" si="224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2" t="s">
        <v>8315</v>
      </c>
      <c r="R3569" t="s">
        <v>8316</v>
      </c>
      <c r="S3569" s="17">
        <f t="shared" si="223"/>
        <v>42135.810694444444</v>
      </c>
      <c r="T3569" s="17">
        <f t="shared" si="224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2" t="s">
        <v>8315</v>
      </c>
      <c r="R3570" t="s">
        <v>8316</v>
      </c>
      <c r="S3570" s="17">
        <f t="shared" si="223"/>
        <v>41869.740671296298</v>
      </c>
      <c r="T3570" s="17">
        <f t="shared" si="224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2" t="s">
        <v>8315</v>
      </c>
      <c r="R3571" t="s">
        <v>8316</v>
      </c>
      <c r="S3571" s="17">
        <f t="shared" si="223"/>
        <v>41982.688611111109</v>
      </c>
      <c r="T3571" s="17">
        <f t="shared" si="224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2" t="s">
        <v>8315</v>
      </c>
      <c r="R3572" t="s">
        <v>8316</v>
      </c>
      <c r="S3572" s="17">
        <f t="shared" si="223"/>
        <v>41976.331979166673</v>
      </c>
      <c r="T3572" s="17">
        <f t="shared" si="224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2" t="s">
        <v>8315</v>
      </c>
      <c r="R3573" t="s">
        <v>8316</v>
      </c>
      <c r="S3573" s="17">
        <f t="shared" si="223"/>
        <v>41912.858946759261</v>
      </c>
      <c r="T3573" s="17">
        <f t="shared" si="224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2" t="s">
        <v>8315</v>
      </c>
      <c r="R3574" t="s">
        <v>8316</v>
      </c>
      <c r="S3574" s="17">
        <f t="shared" si="223"/>
        <v>42146.570393518516</v>
      </c>
      <c r="T3574" s="17">
        <f t="shared" si="224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2" t="s">
        <v>8315</v>
      </c>
      <c r="R3575" t="s">
        <v>8316</v>
      </c>
      <c r="S3575" s="17">
        <f t="shared" si="223"/>
        <v>41921.375532407408</v>
      </c>
      <c r="T3575" s="17">
        <f t="shared" si="224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2" t="s">
        <v>8315</v>
      </c>
      <c r="R3576" t="s">
        <v>8316</v>
      </c>
      <c r="S3576" s="17">
        <f t="shared" si="223"/>
        <v>41926.942685185182</v>
      </c>
      <c r="T3576" s="17">
        <f t="shared" si="224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2" t="s">
        <v>8315</v>
      </c>
      <c r="R3577" t="s">
        <v>8316</v>
      </c>
      <c r="S3577" s="17">
        <f t="shared" si="223"/>
        <v>42561.783877314811</v>
      </c>
      <c r="T3577" s="17">
        <f t="shared" si="224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2" t="s">
        <v>8315</v>
      </c>
      <c r="R3578" t="s">
        <v>8316</v>
      </c>
      <c r="S3578" s="17">
        <f t="shared" si="223"/>
        <v>42649.54923611111</v>
      </c>
      <c r="T3578" s="17">
        <f t="shared" si="224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2" t="s">
        <v>8315</v>
      </c>
      <c r="R3579" t="s">
        <v>8316</v>
      </c>
      <c r="S3579" s="17">
        <f t="shared" si="223"/>
        <v>42093.786840277782</v>
      </c>
      <c r="T3579" s="17">
        <f t="shared" si="224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2" t="s">
        <v>8315</v>
      </c>
      <c r="R3580" t="s">
        <v>8316</v>
      </c>
      <c r="S3580" s="17">
        <f t="shared" si="223"/>
        <v>42460.733530092592</v>
      </c>
      <c r="T3580" s="17">
        <f t="shared" si="224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2" t="s">
        <v>8315</v>
      </c>
      <c r="R3581" t="s">
        <v>8316</v>
      </c>
      <c r="S3581" s="17">
        <f t="shared" si="223"/>
        <v>42430.762222222227</v>
      </c>
      <c r="T3581" s="17">
        <f t="shared" si="224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2" t="s">
        <v>8315</v>
      </c>
      <c r="R3582" t="s">
        <v>8316</v>
      </c>
      <c r="S3582" s="17">
        <f t="shared" si="223"/>
        <v>42026.176180555558</v>
      </c>
      <c r="T3582" s="17">
        <f t="shared" si="224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2" t="s">
        <v>8315</v>
      </c>
      <c r="R3583" t="s">
        <v>8316</v>
      </c>
      <c r="S3583" s="17">
        <f t="shared" si="223"/>
        <v>41836.471180555556</v>
      </c>
      <c r="T3583" s="17">
        <f t="shared" si="224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2" t="s">
        <v>8315</v>
      </c>
      <c r="R3584" t="s">
        <v>8316</v>
      </c>
      <c r="S3584" s="17">
        <f t="shared" si="223"/>
        <v>42451.095856481479</v>
      </c>
      <c r="T3584" s="17">
        <f t="shared" si="224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2" t="s">
        <v>8315</v>
      </c>
      <c r="R3585" t="s">
        <v>8316</v>
      </c>
      <c r="S3585" s="17">
        <f t="shared" si="223"/>
        <v>42418.425983796296</v>
      </c>
      <c r="T3585" s="17">
        <f t="shared" si="224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2" t="s">
        <v>8315</v>
      </c>
      <c r="R3586" t="s">
        <v>8316</v>
      </c>
      <c r="S3586" s="17">
        <f t="shared" si="223"/>
        <v>42168.316481481481</v>
      </c>
      <c r="T3586" s="17">
        <f t="shared" si="224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2" t="s">
        <v>8315</v>
      </c>
      <c r="R3587" t="s">
        <v>8316</v>
      </c>
      <c r="S3587" s="17">
        <f t="shared" ref="S3587:S3650" si="227">(((J3587/60)/60)/24)+DATE(1970,1,1)</f>
        <v>41964.716319444444</v>
      </c>
      <c r="T3587" s="17">
        <f t="shared" ref="T3587:T3650" si="228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2" t="s">
        <v>8315</v>
      </c>
      <c r="R3588" t="s">
        <v>8316</v>
      </c>
      <c r="S3588" s="17">
        <f t="shared" si="227"/>
        <v>42576.697569444441</v>
      </c>
      <c r="T3588" s="17">
        <f t="shared" si="228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2" t="s">
        <v>8315</v>
      </c>
      <c r="R3589" t="s">
        <v>8316</v>
      </c>
      <c r="S3589" s="17">
        <f t="shared" si="227"/>
        <v>42503.539976851855</v>
      </c>
      <c r="T3589" s="17">
        <f t="shared" si="228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2" t="s">
        <v>8315</v>
      </c>
      <c r="R3590" t="s">
        <v>8316</v>
      </c>
      <c r="S3590" s="17">
        <f t="shared" si="227"/>
        <v>42101.828819444447</v>
      </c>
      <c r="T3590" s="17">
        <f t="shared" si="228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2" t="s">
        <v>8315</v>
      </c>
      <c r="R3591" t="s">
        <v>8316</v>
      </c>
      <c r="S3591" s="17">
        <f t="shared" si="227"/>
        <v>42125.647534722222</v>
      </c>
      <c r="T3591" s="17">
        <f t="shared" si="228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2" t="s">
        <v>8315</v>
      </c>
      <c r="R3592" t="s">
        <v>8316</v>
      </c>
      <c r="S3592" s="17">
        <f t="shared" si="227"/>
        <v>41902.333726851852</v>
      </c>
      <c r="T3592" s="17">
        <f t="shared" si="228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2" t="s">
        <v>8315</v>
      </c>
      <c r="R3593" t="s">
        <v>8316</v>
      </c>
      <c r="S3593" s="17">
        <f t="shared" si="227"/>
        <v>42003.948425925926</v>
      </c>
      <c r="T3593" s="17">
        <f t="shared" si="228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2" t="s">
        <v>8315</v>
      </c>
      <c r="R3594" t="s">
        <v>8316</v>
      </c>
      <c r="S3594" s="17">
        <f t="shared" si="227"/>
        <v>41988.829942129625</v>
      </c>
      <c r="T3594" s="17">
        <f t="shared" si="228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2" t="s">
        <v>8315</v>
      </c>
      <c r="R3595" t="s">
        <v>8316</v>
      </c>
      <c r="S3595" s="17">
        <f t="shared" si="227"/>
        <v>41974.898599537039</v>
      </c>
      <c r="T3595" s="17">
        <f t="shared" si="228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2" t="s">
        <v>8315</v>
      </c>
      <c r="R3596" t="s">
        <v>8316</v>
      </c>
      <c r="S3596" s="17">
        <f t="shared" si="227"/>
        <v>42592.066921296297</v>
      </c>
      <c r="T3596" s="17">
        <f t="shared" si="228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2" t="s">
        <v>8315</v>
      </c>
      <c r="R3597" t="s">
        <v>8316</v>
      </c>
      <c r="S3597" s="17">
        <f t="shared" si="227"/>
        <v>42050.008368055554</v>
      </c>
      <c r="T3597" s="17">
        <f t="shared" si="228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2" t="s">
        <v>8315</v>
      </c>
      <c r="R3598" t="s">
        <v>8316</v>
      </c>
      <c r="S3598" s="17">
        <f t="shared" si="227"/>
        <v>41856.715069444443</v>
      </c>
      <c r="T3598" s="17">
        <f t="shared" si="228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2" t="s">
        <v>8315</v>
      </c>
      <c r="R3599" t="s">
        <v>8316</v>
      </c>
      <c r="S3599" s="17">
        <f t="shared" si="227"/>
        <v>42417.585532407407</v>
      </c>
      <c r="T3599" s="17">
        <f t="shared" si="228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2" t="s">
        <v>8315</v>
      </c>
      <c r="R3600" t="s">
        <v>8316</v>
      </c>
      <c r="S3600" s="17">
        <f t="shared" si="227"/>
        <v>41866.79886574074</v>
      </c>
      <c r="T3600" s="17">
        <f t="shared" si="228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2" t="s">
        <v>8315</v>
      </c>
      <c r="R3601" t="s">
        <v>8316</v>
      </c>
      <c r="S3601" s="17">
        <f t="shared" si="227"/>
        <v>42220.79487268519</v>
      </c>
      <c r="T3601" s="17">
        <f t="shared" si="228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2" t="s">
        <v>8315</v>
      </c>
      <c r="R3602" t="s">
        <v>8316</v>
      </c>
      <c r="S3602" s="17">
        <f t="shared" si="227"/>
        <v>42628.849120370374</v>
      </c>
      <c r="T3602" s="17">
        <f t="shared" si="228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2" t="s">
        <v>8315</v>
      </c>
      <c r="R3603" t="s">
        <v>8316</v>
      </c>
      <c r="S3603" s="17">
        <f t="shared" si="227"/>
        <v>41990.99863425926</v>
      </c>
      <c r="T3603" s="17">
        <f t="shared" si="228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2" t="s">
        <v>8315</v>
      </c>
      <c r="R3604" t="s">
        <v>8316</v>
      </c>
      <c r="S3604" s="17">
        <f t="shared" si="227"/>
        <v>42447.894432870366</v>
      </c>
      <c r="T3604" s="17">
        <f t="shared" si="228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2" t="s">
        <v>8315</v>
      </c>
      <c r="R3605" t="s">
        <v>8316</v>
      </c>
      <c r="S3605" s="17">
        <f t="shared" si="227"/>
        <v>42283.864351851851</v>
      </c>
      <c r="T3605" s="17">
        <f t="shared" si="228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2" t="s">
        <v>8315</v>
      </c>
      <c r="R3606" t="s">
        <v>8316</v>
      </c>
      <c r="S3606" s="17">
        <f t="shared" si="227"/>
        <v>42483.015694444446</v>
      </c>
      <c r="T3606" s="17">
        <f t="shared" si="228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2" t="s">
        <v>8315</v>
      </c>
      <c r="R3607" t="s">
        <v>8316</v>
      </c>
      <c r="S3607" s="17">
        <f t="shared" si="227"/>
        <v>42383.793124999997</v>
      </c>
      <c r="T3607" s="17">
        <f t="shared" si="228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2" t="s">
        <v>8315</v>
      </c>
      <c r="R3608" t="s">
        <v>8316</v>
      </c>
      <c r="S3608" s="17">
        <f t="shared" si="227"/>
        <v>42566.604826388888</v>
      </c>
      <c r="T3608" s="17">
        <f t="shared" si="228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2" t="s">
        <v>8315</v>
      </c>
      <c r="R3609" t="s">
        <v>8316</v>
      </c>
      <c r="S3609" s="17">
        <f t="shared" si="227"/>
        <v>42338.963912037041</v>
      </c>
      <c r="T3609" s="17">
        <f t="shared" si="228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2" t="s">
        <v>8315</v>
      </c>
      <c r="R3610" t="s">
        <v>8316</v>
      </c>
      <c r="S3610" s="17">
        <f t="shared" si="227"/>
        <v>42506.709375000006</v>
      </c>
      <c r="T3610" s="17">
        <f t="shared" si="228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2" t="s">
        <v>8315</v>
      </c>
      <c r="R3611" t="s">
        <v>8316</v>
      </c>
      <c r="S3611" s="17">
        <f t="shared" si="227"/>
        <v>42429.991724537031</v>
      </c>
      <c r="T3611" s="17">
        <f t="shared" si="228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2" t="s">
        <v>8315</v>
      </c>
      <c r="R3612" t="s">
        <v>8316</v>
      </c>
      <c r="S3612" s="17">
        <f t="shared" si="227"/>
        <v>42203.432129629626</v>
      </c>
      <c r="T3612" s="17">
        <f t="shared" si="228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2" t="s">
        <v>8315</v>
      </c>
      <c r="R3613" t="s">
        <v>8316</v>
      </c>
      <c r="S3613" s="17">
        <f t="shared" si="227"/>
        <v>42072.370381944449</v>
      </c>
      <c r="T3613" s="17">
        <f t="shared" si="228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2" t="s">
        <v>8315</v>
      </c>
      <c r="R3614" t="s">
        <v>8316</v>
      </c>
      <c r="S3614" s="17">
        <f t="shared" si="227"/>
        <v>41789.726979166669</v>
      </c>
      <c r="T3614" s="17">
        <f t="shared" si="228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2" t="s">
        <v>8315</v>
      </c>
      <c r="R3615" t="s">
        <v>8316</v>
      </c>
      <c r="S3615" s="17">
        <f t="shared" si="227"/>
        <v>41788.58997685185</v>
      </c>
      <c r="T3615" s="17">
        <f t="shared" si="228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2" t="s">
        <v>8315</v>
      </c>
      <c r="R3616" t="s">
        <v>8316</v>
      </c>
      <c r="S3616" s="17">
        <f t="shared" si="227"/>
        <v>42144.041851851856</v>
      </c>
      <c r="T3616" s="17">
        <f t="shared" si="228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2" t="s">
        <v>8315</v>
      </c>
      <c r="R3617" t="s">
        <v>8316</v>
      </c>
      <c r="S3617" s="17">
        <f t="shared" si="227"/>
        <v>42318.593703703707</v>
      </c>
      <c r="T3617" s="17">
        <f t="shared" si="228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2" t="s">
        <v>8315</v>
      </c>
      <c r="R3618" t="s">
        <v>8316</v>
      </c>
      <c r="S3618" s="17">
        <f t="shared" si="227"/>
        <v>42052.949814814812</v>
      </c>
      <c r="T3618" s="17">
        <f t="shared" si="228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2" t="s">
        <v>8315</v>
      </c>
      <c r="R3619" t="s">
        <v>8316</v>
      </c>
      <c r="S3619" s="17">
        <f t="shared" si="227"/>
        <v>42779.610289351855</v>
      </c>
      <c r="T3619" s="17">
        <f t="shared" si="228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2" t="s">
        <v>8315</v>
      </c>
      <c r="R3620" t="s">
        <v>8316</v>
      </c>
      <c r="S3620" s="17">
        <f t="shared" si="227"/>
        <v>42128.627893518518</v>
      </c>
      <c r="T3620" s="17">
        <f t="shared" si="228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2" t="s">
        <v>8315</v>
      </c>
      <c r="R3621" t="s">
        <v>8316</v>
      </c>
      <c r="S3621" s="17">
        <f t="shared" si="227"/>
        <v>42661.132245370376</v>
      </c>
      <c r="T3621" s="17">
        <f t="shared" si="228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2" t="s">
        <v>8315</v>
      </c>
      <c r="R3622" t="s">
        <v>8316</v>
      </c>
      <c r="S3622" s="17">
        <f t="shared" si="227"/>
        <v>42037.938206018516</v>
      </c>
      <c r="T3622" s="17">
        <f t="shared" si="228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2" t="s">
        <v>8315</v>
      </c>
      <c r="R3623" t="s">
        <v>8316</v>
      </c>
      <c r="S3623" s="17">
        <f t="shared" si="227"/>
        <v>42619.935694444444</v>
      </c>
      <c r="T3623" s="17">
        <f t="shared" si="228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2" t="s">
        <v>8315</v>
      </c>
      <c r="R3624" t="s">
        <v>8316</v>
      </c>
      <c r="S3624" s="17">
        <f t="shared" si="227"/>
        <v>41877.221886574072</v>
      </c>
      <c r="T3624" s="17">
        <f t="shared" si="228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2" t="s">
        <v>8315</v>
      </c>
      <c r="R3625" t="s">
        <v>8316</v>
      </c>
      <c r="S3625" s="17">
        <f t="shared" si="227"/>
        <v>41828.736921296295</v>
      </c>
      <c r="T3625" s="17">
        <f t="shared" si="228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2" t="s">
        <v>8315</v>
      </c>
      <c r="R3626" t="s">
        <v>8316</v>
      </c>
      <c r="S3626" s="17">
        <f t="shared" si="227"/>
        <v>42545.774189814809</v>
      </c>
      <c r="T3626" s="17">
        <f t="shared" si="228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2" t="s">
        <v>8315</v>
      </c>
      <c r="R3627" t="s">
        <v>8316</v>
      </c>
      <c r="S3627" s="17">
        <f t="shared" si="227"/>
        <v>42157.652511574073</v>
      </c>
      <c r="T3627" s="17">
        <f t="shared" si="228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2" t="s">
        <v>8315</v>
      </c>
      <c r="R3628" t="s">
        <v>8316</v>
      </c>
      <c r="S3628" s="17">
        <f t="shared" si="227"/>
        <v>41846.667326388888</v>
      </c>
      <c r="T3628" s="17">
        <f t="shared" si="228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2" t="s">
        <v>8315</v>
      </c>
      <c r="R3629" t="s">
        <v>8316</v>
      </c>
      <c r="S3629" s="17">
        <f t="shared" si="227"/>
        <v>42460.741747685184</v>
      </c>
      <c r="T3629" s="17">
        <f t="shared" si="228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2" t="s">
        <v>8315</v>
      </c>
      <c r="R3630" t="s">
        <v>8357</v>
      </c>
      <c r="S3630" s="17">
        <f t="shared" si="227"/>
        <v>42291.833287037036</v>
      </c>
      <c r="T3630" s="17">
        <f t="shared" si="228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2" t="s">
        <v>8315</v>
      </c>
      <c r="R3631" t="s">
        <v>8357</v>
      </c>
      <c r="S3631" s="17">
        <f t="shared" si="227"/>
        <v>42437.094490740739</v>
      </c>
      <c r="T3631" s="17">
        <f t="shared" si="228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2" t="s">
        <v>8315</v>
      </c>
      <c r="R3632" t="s">
        <v>8357</v>
      </c>
      <c r="S3632" s="17">
        <f t="shared" si="227"/>
        <v>41942.84710648148</v>
      </c>
      <c r="T3632" s="17">
        <f t="shared" si="228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2" t="s">
        <v>8315</v>
      </c>
      <c r="R3633" t="s">
        <v>8357</v>
      </c>
      <c r="S3633" s="17">
        <f t="shared" si="227"/>
        <v>41880.753437499996</v>
      </c>
      <c r="T3633" s="17">
        <f t="shared" si="228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2" t="s">
        <v>8315</v>
      </c>
      <c r="R3634" t="s">
        <v>8357</v>
      </c>
      <c r="S3634" s="17">
        <f t="shared" si="227"/>
        <v>41946.936909722222</v>
      </c>
      <c r="T3634" s="17">
        <f t="shared" si="228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2" t="s">
        <v>8315</v>
      </c>
      <c r="R3635" t="s">
        <v>8357</v>
      </c>
      <c r="S3635" s="17">
        <f t="shared" si="227"/>
        <v>42649.623460648145</v>
      </c>
      <c r="T3635" s="17">
        <f t="shared" si="228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2" t="s">
        <v>8315</v>
      </c>
      <c r="R3636" t="s">
        <v>8357</v>
      </c>
      <c r="S3636" s="17">
        <f t="shared" si="227"/>
        <v>42701.166365740741</v>
      </c>
      <c r="T3636" s="17">
        <f t="shared" si="228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2" t="s">
        <v>8315</v>
      </c>
      <c r="R3637" t="s">
        <v>8357</v>
      </c>
      <c r="S3637" s="17">
        <f t="shared" si="227"/>
        <v>42450.88282407407</v>
      </c>
      <c r="T3637" s="17">
        <f t="shared" si="228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2" t="s">
        <v>8315</v>
      </c>
      <c r="R3638" t="s">
        <v>8357</v>
      </c>
      <c r="S3638" s="17">
        <f t="shared" si="227"/>
        <v>42226.694780092599</v>
      </c>
      <c r="T3638" s="17">
        <f t="shared" si="228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2" t="s">
        <v>8315</v>
      </c>
      <c r="R3639" t="s">
        <v>8357</v>
      </c>
      <c r="S3639" s="17">
        <f t="shared" si="227"/>
        <v>41975.700636574074</v>
      </c>
      <c r="T3639" s="17">
        <f t="shared" si="228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2" t="s">
        <v>8315</v>
      </c>
      <c r="R3640" t="s">
        <v>8357</v>
      </c>
      <c r="S3640" s="17">
        <f t="shared" si="227"/>
        <v>42053.672824074078</v>
      </c>
      <c r="T3640" s="17">
        <f t="shared" si="228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2" t="s">
        <v>8315</v>
      </c>
      <c r="R3641" t="s">
        <v>8357</v>
      </c>
      <c r="S3641" s="17">
        <f t="shared" si="227"/>
        <v>42590.677152777775</v>
      </c>
      <c r="T3641" s="17">
        <f t="shared" si="228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2" t="s">
        <v>8315</v>
      </c>
      <c r="R3642" t="s">
        <v>8357</v>
      </c>
      <c r="S3642" s="17">
        <f t="shared" si="227"/>
        <v>42104.781597222223</v>
      </c>
      <c r="T3642" s="17">
        <f t="shared" si="228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2" t="s">
        <v>8315</v>
      </c>
      <c r="R3643" t="s">
        <v>8357</v>
      </c>
      <c r="S3643" s="17">
        <f t="shared" si="227"/>
        <v>41899.627071759263</v>
      </c>
      <c r="T3643" s="17">
        <f t="shared" si="228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2" t="s">
        <v>8315</v>
      </c>
      <c r="R3644" t="s">
        <v>8357</v>
      </c>
      <c r="S3644" s="17">
        <f t="shared" si="227"/>
        <v>42297.816284722227</v>
      </c>
      <c r="T3644" s="17">
        <f t="shared" si="228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2" t="s">
        <v>8315</v>
      </c>
      <c r="R3645" t="s">
        <v>8357</v>
      </c>
      <c r="S3645" s="17">
        <f t="shared" si="227"/>
        <v>42285.143969907411</v>
      </c>
      <c r="T3645" s="17">
        <f t="shared" si="228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2" t="s">
        <v>8315</v>
      </c>
      <c r="R3646" t="s">
        <v>8357</v>
      </c>
      <c r="S3646" s="17">
        <f t="shared" si="227"/>
        <v>42409.241747685184</v>
      </c>
      <c r="T3646" s="17">
        <f t="shared" si="228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2" t="s">
        <v>8315</v>
      </c>
      <c r="R3647" t="s">
        <v>8357</v>
      </c>
      <c r="S3647" s="17">
        <f t="shared" si="227"/>
        <v>42665.970347222217</v>
      </c>
      <c r="T3647" s="17">
        <f t="shared" si="228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2" t="s">
        <v>8315</v>
      </c>
      <c r="R3648" t="s">
        <v>8357</v>
      </c>
      <c r="S3648" s="17">
        <f t="shared" si="227"/>
        <v>42140.421319444446</v>
      </c>
      <c r="T3648" s="17">
        <f t="shared" si="228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2" t="s">
        <v>8315</v>
      </c>
      <c r="R3649" t="s">
        <v>8357</v>
      </c>
      <c r="S3649" s="17">
        <f t="shared" si="227"/>
        <v>42598.749155092592</v>
      </c>
      <c r="T3649" s="17">
        <f t="shared" si="228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2" t="s">
        <v>8315</v>
      </c>
      <c r="R3650" t="s">
        <v>8316</v>
      </c>
      <c r="S3650" s="17">
        <f t="shared" si="227"/>
        <v>41887.292187500003</v>
      </c>
      <c r="T3650" s="17">
        <f t="shared" si="228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2" t="s">
        <v>8315</v>
      </c>
      <c r="R3651" t="s">
        <v>8316</v>
      </c>
      <c r="S3651" s="17">
        <f t="shared" ref="S3651:S3714" si="231">(((J3651/60)/60)/24)+DATE(1970,1,1)</f>
        <v>41780.712893518517</v>
      </c>
      <c r="T3651" s="17">
        <f t="shared" ref="T3651:T3714" si="232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2" t="s">
        <v>8315</v>
      </c>
      <c r="R3652" t="s">
        <v>8316</v>
      </c>
      <c r="S3652" s="17">
        <f t="shared" si="231"/>
        <v>42381.478981481487</v>
      </c>
      <c r="T3652" s="17">
        <f t="shared" si="232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2" t="s">
        <v>8315</v>
      </c>
      <c r="R3653" t="s">
        <v>8316</v>
      </c>
      <c r="S3653" s="17">
        <f t="shared" si="231"/>
        <v>41828.646319444444</v>
      </c>
      <c r="T3653" s="17">
        <f t="shared" si="232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2" t="s">
        <v>8315</v>
      </c>
      <c r="R3654" t="s">
        <v>8316</v>
      </c>
      <c r="S3654" s="17">
        <f t="shared" si="231"/>
        <v>42596.644699074073</v>
      </c>
      <c r="T3654" s="17">
        <f t="shared" si="232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2" t="s">
        <v>8315</v>
      </c>
      <c r="R3655" t="s">
        <v>8316</v>
      </c>
      <c r="S3655" s="17">
        <f t="shared" si="231"/>
        <v>42191.363506944443</v>
      </c>
      <c r="T3655" s="17">
        <f t="shared" si="232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2" t="s">
        <v>8315</v>
      </c>
      <c r="R3656" t="s">
        <v>8316</v>
      </c>
      <c r="S3656" s="17">
        <f t="shared" si="231"/>
        <v>42440.416504629626</v>
      </c>
      <c r="T3656" s="17">
        <f t="shared" si="232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2" t="s">
        <v>8315</v>
      </c>
      <c r="R3657" t="s">
        <v>8316</v>
      </c>
      <c r="S3657" s="17">
        <f t="shared" si="231"/>
        <v>42173.803217592591</v>
      </c>
      <c r="T3657" s="17">
        <f t="shared" si="232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2" t="s">
        <v>8315</v>
      </c>
      <c r="R3658" t="s">
        <v>8316</v>
      </c>
      <c r="S3658" s="17">
        <f t="shared" si="231"/>
        <v>42737.910138888896</v>
      </c>
      <c r="T3658" s="17">
        <f t="shared" si="232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2" t="s">
        <v>8315</v>
      </c>
      <c r="R3659" t="s">
        <v>8316</v>
      </c>
      <c r="S3659" s="17">
        <f t="shared" si="231"/>
        <v>42499.629849537043</v>
      </c>
      <c r="T3659" s="17">
        <f t="shared" si="232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2" t="s">
        <v>8315</v>
      </c>
      <c r="R3660" t="s">
        <v>8316</v>
      </c>
      <c r="S3660" s="17">
        <f t="shared" si="231"/>
        <v>41775.858564814815</v>
      </c>
      <c r="T3660" s="17">
        <f t="shared" si="232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2" t="s">
        <v>8315</v>
      </c>
      <c r="R3661" t="s">
        <v>8316</v>
      </c>
      <c r="S3661" s="17">
        <f t="shared" si="231"/>
        <v>42055.277199074073</v>
      </c>
      <c r="T3661" s="17">
        <f t="shared" si="232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2" t="s">
        <v>8315</v>
      </c>
      <c r="R3662" t="s">
        <v>8316</v>
      </c>
      <c r="S3662" s="17">
        <f t="shared" si="231"/>
        <v>41971.881076388891</v>
      </c>
      <c r="T3662" s="17">
        <f t="shared" si="232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2" t="s">
        <v>8315</v>
      </c>
      <c r="R3663" t="s">
        <v>8316</v>
      </c>
      <c r="S3663" s="17">
        <f t="shared" si="231"/>
        <v>42447.896666666667</v>
      </c>
      <c r="T3663" s="17">
        <f t="shared" si="232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2" t="s">
        <v>8315</v>
      </c>
      <c r="R3664" t="s">
        <v>8316</v>
      </c>
      <c r="S3664" s="17">
        <f t="shared" si="231"/>
        <v>42064.220069444447</v>
      </c>
      <c r="T3664" s="17">
        <f t="shared" si="232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2" t="s">
        <v>8315</v>
      </c>
      <c r="R3665" t="s">
        <v>8316</v>
      </c>
      <c r="S3665" s="17">
        <f t="shared" si="231"/>
        <v>42665.451736111107</v>
      </c>
      <c r="T3665" s="17">
        <f t="shared" si="232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2" t="s">
        <v>8315</v>
      </c>
      <c r="R3666" t="s">
        <v>8316</v>
      </c>
      <c r="S3666" s="17">
        <f t="shared" si="231"/>
        <v>42523.248715277776</v>
      </c>
      <c r="T3666" s="17">
        <f t="shared" si="232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2" t="s">
        <v>8315</v>
      </c>
      <c r="R3667" t="s">
        <v>8316</v>
      </c>
      <c r="S3667" s="17">
        <f t="shared" si="231"/>
        <v>42294.808124999996</v>
      </c>
      <c r="T3667" s="17">
        <f t="shared" si="232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2" t="s">
        <v>8315</v>
      </c>
      <c r="R3668" t="s">
        <v>8316</v>
      </c>
      <c r="S3668" s="17">
        <f t="shared" si="231"/>
        <v>41822.90488425926</v>
      </c>
      <c r="T3668" s="17">
        <f t="shared" si="232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2" t="s">
        <v>8315</v>
      </c>
      <c r="R3669" t="s">
        <v>8316</v>
      </c>
      <c r="S3669" s="17">
        <f t="shared" si="231"/>
        <v>42173.970127314817</v>
      </c>
      <c r="T3669" s="17">
        <f t="shared" si="232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2" t="s">
        <v>8315</v>
      </c>
      <c r="R3670" t="s">
        <v>8316</v>
      </c>
      <c r="S3670" s="17">
        <f t="shared" si="231"/>
        <v>42185.556157407409</v>
      </c>
      <c r="T3670" s="17">
        <f t="shared" si="232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2" t="s">
        <v>8315</v>
      </c>
      <c r="R3671" t="s">
        <v>8316</v>
      </c>
      <c r="S3671" s="17">
        <f t="shared" si="231"/>
        <v>42136.675196759257</v>
      </c>
      <c r="T3671" s="17">
        <f t="shared" si="232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2" t="s">
        <v>8315</v>
      </c>
      <c r="R3672" t="s">
        <v>8316</v>
      </c>
      <c r="S3672" s="17">
        <f t="shared" si="231"/>
        <v>42142.514016203699</v>
      </c>
      <c r="T3672" s="17">
        <f t="shared" si="232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2" t="s">
        <v>8315</v>
      </c>
      <c r="R3673" t="s">
        <v>8316</v>
      </c>
      <c r="S3673" s="17">
        <f t="shared" si="231"/>
        <v>41820.62809027778</v>
      </c>
      <c r="T3673" s="17">
        <f t="shared" si="232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2" t="s">
        <v>8315</v>
      </c>
      <c r="R3674" t="s">
        <v>8316</v>
      </c>
      <c r="S3674" s="17">
        <f t="shared" si="231"/>
        <v>41878.946574074071</v>
      </c>
      <c r="T3674" s="17">
        <f t="shared" si="232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2" t="s">
        <v>8315</v>
      </c>
      <c r="R3675" t="s">
        <v>8316</v>
      </c>
      <c r="S3675" s="17">
        <f t="shared" si="231"/>
        <v>41914.295104166667</v>
      </c>
      <c r="T3675" s="17">
        <f t="shared" si="232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2" t="s">
        <v>8315</v>
      </c>
      <c r="R3676" t="s">
        <v>8316</v>
      </c>
      <c r="S3676" s="17">
        <f t="shared" si="231"/>
        <v>42556.873020833329</v>
      </c>
      <c r="T3676" s="17">
        <f t="shared" si="232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2" t="s">
        <v>8315</v>
      </c>
      <c r="R3677" t="s">
        <v>8316</v>
      </c>
      <c r="S3677" s="17">
        <f t="shared" si="231"/>
        <v>42493.597013888888</v>
      </c>
      <c r="T3677" s="17">
        <f t="shared" si="232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2" t="s">
        <v>8315</v>
      </c>
      <c r="R3678" t="s">
        <v>8316</v>
      </c>
      <c r="S3678" s="17">
        <f t="shared" si="231"/>
        <v>41876.815787037034</v>
      </c>
      <c r="T3678" s="17">
        <f t="shared" si="232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2" t="s">
        <v>8315</v>
      </c>
      <c r="R3679" t="s">
        <v>8316</v>
      </c>
      <c r="S3679" s="17">
        <f t="shared" si="231"/>
        <v>41802.574282407404</v>
      </c>
      <c r="T3679" s="17">
        <f t="shared" si="232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2" t="s">
        <v>8315</v>
      </c>
      <c r="R3680" t="s">
        <v>8316</v>
      </c>
      <c r="S3680" s="17">
        <f t="shared" si="231"/>
        <v>42120.531226851846</v>
      </c>
      <c r="T3680" s="17">
        <f t="shared" si="232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2" t="s">
        <v>8315</v>
      </c>
      <c r="R3681" t="s">
        <v>8316</v>
      </c>
      <c r="S3681" s="17">
        <f t="shared" si="231"/>
        <v>41786.761354166665</v>
      </c>
      <c r="T3681" s="17">
        <f t="shared" si="232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2" t="s">
        <v>8315</v>
      </c>
      <c r="R3682" t="s">
        <v>8316</v>
      </c>
      <c r="S3682" s="17">
        <f t="shared" si="231"/>
        <v>42627.454097222217</v>
      </c>
      <c r="T3682" s="17">
        <f t="shared" si="232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2" t="s">
        <v>8315</v>
      </c>
      <c r="R3683" t="s">
        <v>8316</v>
      </c>
      <c r="S3683" s="17">
        <f t="shared" si="231"/>
        <v>42374.651504629626</v>
      </c>
      <c r="T3683" s="17">
        <f t="shared" si="232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2" t="s">
        <v>8315</v>
      </c>
      <c r="R3684" t="s">
        <v>8316</v>
      </c>
      <c r="S3684" s="17">
        <f t="shared" si="231"/>
        <v>41772.685393518521</v>
      </c>
      <c r="T3684" s="17">
        <f t="shared" si="232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2" t="s">
        <v>8315</v>
      </c>
      <c r="R3685" t="s">
        <v>8316</v>
      </c>
      <c r="S3685" s="17">
        <f t="shared" si="231"/>
        <v>42633.116851851853</v>
      </c>
      <c r="T3685" s="17">
        <f t="shared" si="232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2" t="s">
        <v>8315</v>
      </c>
      <c r="R3686" t="s">
        <v>8316</v>
      </c>
      <c r="S3686" s="17">
        <f t="shared" si="231"/>
        <v>42219.180393518516</v>
      </c>
      <c r="T3686" s="17">
        <f t="shared" si="232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2" t="s">
        <v>8315</v>
      </c>
      <c r="R3687" t="s">
        <v>8316</v>
      </c>
      <c r="S3687" s="17">
        <f t="shared" si="231"/>
        <v>41753.593275462961</v>
      </c>
      <c r="T3687" s="17">
        <f t="shared" si="232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2" t="s">
        <v>8315</v>
      </c>
      <c r="R3688" t="s">
        <v>8316</v>
      </c>
      <c r="S3688" s="17">
        <f t="shared" si="231"/>
        <v>42230.662731481483</v>
      </c>
      <c r="T3688" s="17">
        <f t="shared" si="232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2" t="s">
        <v>8315</v>
      </c>
      <c r="R3689" t="s">
        <v>8316</v>
      </c>
      <c r="S3689" s="17">
        <f t="shared" si="231"/>
        <v>41787.218229166669</v>
      </c>
      <c r="T3689" s="17">
        <f t="shared" si="232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2" t="s">
        <v>8315</v>
      </c>
      <c r="R3690" t="s">
        <v>8316</v>
      </c>
      <c r="S3690" s="17">
        <f t="shared" si="231"/>
        <v>41829.787083333329</v>
      </c>
      <c r="T3690" s="17">
        <f t="shared" si="232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2" t="s">
        <v>8315</v>
      </c>
      <c r="R3691" t="s">
        <v>8316</v>
      </c>
      <c r="S3691" s="17">
        <f t="shared" si="231"/>
        <v>42147.826840277776</v>
      </c>
      <c r="T3691" s="17">
        <f t="shared" si="232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2" t="s">
        <v>8315</v>
      </c>
      <c r="R3692" t="s">
        <v>8316</v>
      </c>
      <c r="S3692" s="17">
        <f t="shared" si="231"/>
        <v>41940.598182870373</v>
      </c>
      <c r="T3692" s="17">
        <f t="shared" si="232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2" t="s">
        <v>8315</v>
      </c>
      <c r="R3693" t="s">
        <v>8316</v>
      </c>
      <c r="S3693" s="17">
        <f t="shared" si="231"/>
        <v>42020.700567129628</v>
      </c>
      <c r="T3693" s="17">
        <f t="shared" si="232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2" t="s">
        <v>8315</v>
      </c>
      <c r="R3694" t="s">
        <v>8316</v>
      </c>
      <c r="S3694" s="17">
        <f t="shared" si="231"/>
        <v>41891.96503472222</v>
      </c>
      <c r="T3694" s="17">
        <f t="shared" si="232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2" t="s">
        <v>8315</v>
      </c>
      <c r="R3695" t="s">
        <v>8316</v>
      </c>
      <c r="S3695" s="17">
        <f t="shared" si="231"/>
        <v>42309.191307870366</v>
      </c>
      <c r="T3695" s="17">
        <f t="shared" si="232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2" t="s">
        <v>8315</v>
      </c>
      <c r="R3696" t="s">
        <v>8316</v>
      </c>
      <c r="S3696" s="17">
        <f t="shared" si="231"/>
        <v>42490.133877314816</v>
      </c>
      <c r="T3696" s="17">
        <f t="shared" si="232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2" t="s">
        <v>8315</v>
      </c>
      <c r="R3697" t="s">
        <v>8316</v>
      </c>
      <c r="S3697" s="17">
        <f t="shared" si="231"/>
        <v>41995.870486111111</v>
      </c>
      <c r="T3697" s="17">
        <f t="shared" si="232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2" t="s">
        <v>8315</v>
      </c>
      <c r="R3698" t="s">
        <v>8316</v>
      </c>
      <c r="S3698" s="17">
        <f t="shared" si="231"/>
        <v>41988.617083333331</v>
      </c>
      <c r="T3698" s="17">
        <f t="shared" si="232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2" t="s">
        <v>8315</v>
      </c>
      <c r="R3699" t="s">
        <v>8316</v>
      </c>
      <c r="S3699" s="17">
        <f t="shared" si="231"/>
        <v>42479.465833333335</v>
      </c>
      <c r="T3699" s="17">
        <f t="shared" si="232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2" t="s">
        <v>8315</v>
      </c>
      <c r="R3700" t="s">
        <v>8316</v>
      </c>
      <c r="S3700" s="17">
        <f t="shared" si="231"/>
        <v>42401.806562500002</v>
      </c>
      <c r="T3700" s="17">
        <f t="shared" si="232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2" t="s">
        <v>8315</v>
      </c>
      <c r="R3701" t="s">
        <v>8316</v>
      </c>
      <c r="S3701" s="17">
        <f t="shared" si="231"/>
        <v>41897.602037037039</v>
      </c>
      <c r="T3701" s="17">
        <f t="shared" si="232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2" t="s">
        <v>8315</v>
      </c>
      <c r="R3702" t="s">
        <v>8316</v>
      </c>
      <c r="S3702" s="17">
        <f t="shared" si="231"/>
        <v>41882.585648148146</v>
      </c>
      <c r="T3702" s="17">
        <f t="shared" si="232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2" t="s">
        <v>8315</v>
      </c>
      <c r="R3703" t="s">
        <v>8316</v>
      </c>
      <c r="S3703" s="17">
        <f t="shared" si="231"/>
        <v>42129.541585648149</v>
      </c>
      <c r="T3703" s="17">
        <f t="shared" si="232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2" t="s">
        <v>8315</v>
      </c>
      <c r="R3704" t="s">
        <v>8316</v>
      </c>
      <c r="S3704" s="17">
        <f t="shared" si="231"/>
        <v>42524.53800925926</v>
      </c>
      <c r="T3704" s="17">
        <f t="shared" si="232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2" t="s">
        <v>8315</v>
      </c>
      <c r="R3705" t="s">
        <v>8316</v>
      </c>
      <c r="S3705" s="17">
        <f t="shared" si="231"/>
        <v>42556.504490740743</v>
      </c>
      <c r="T3705" s="17">
        <f t="shared" si="232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2" t="s">
        <v>8315</v>
      </c>
      <c r="R3706" t="s">
        <v>8316</v>
      </c>
      <c r="S3706" s="17">
        <f t="shared" si="231"/>
        <v>42461.689745370371</v>
      </c>
      <c r="T3706" s="17">
        <f t="shared" si="232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2" t="s">
        <v>8315</v>
      </c>
      <c r="R3707" t="s">
        <v>8316</v>
      </c>
      <c r="S3707" s="17">
        <f t="shared" si="231"/>
        <v>41792.542986111112</v>
      </c>
      <c r="T3707" s="17">
        <f t="shared" si="232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2" t="s">
        <v>8315</v>
      </c>
      <c r="R3708" t="s">
        <v>8316</v>
      </c>
      <c r="S3708" s="17">
        <f t="shared" si="231"/>
        <v>41879.913761574076</v>
      </c>
      <c r="T3708" s="17">
        <f t="shared" si="232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2" t="s">
        <v>8315</v>
      </c>
      <c r="R3709" t="s">
        <v>8316</v>
      </c>
      <c r="S3709" s="17">
        <f t="shared" si="231"/>
        <v>42552.048356481479</v>
      </c>
      <c r="T3709" s="17">
        <f t="shared" si="232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2" t="s">
        <v>8315</v>
      </c>
      <c r="R3710" t="s">
        <v>8316</v>
      </c>
      <c r="S3710" s="17">
        <f t="shared" si="231"/>
        <v>41810.142199074071</v>
      </c>
      <c r="T3710" s="17">
        <f t="shared" si="232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2" t="s">
        <v>8315</v>
      </c>
      <c r="R3711" t="s">
        <v>8316</v>
      </c>
      <c r="S3711" s="17">
        <f t="shared" si="231"/>
        <v>41785.707708333335</v>
      </c>
      <c r="T3711" s="17">
        <f t="shared" si="232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2" t="s">
        <v>8315</v>
      </c>
      <c r="R3712" t="s">
        <v>8316</v>
      </c>
      <c r="S3712" s="17">
        <f t="shared" si="231"/>
        <v>42072.576249999998</v>
      </c>
      <c r="T3712" s="17">
        <f t="shared" si="232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2" t="s">
        <v>8315</v>
      </c>
      <c r="R3713" t="s">
        <v>8316</v>
      </c>
      <c r="S3713" s="17">
        <f t="shared" si="231"/>
        <v>41779.724224537036</v>
      </c>
      <c r="T3713" s="17">
        <f t="shared" si="232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2" t="s">
        <v>8315</v>
      </c>
      <c r="R3714" t="s">
        <v>8316</v>
      </c>
      <c r="S3714" s="17">
        <f t="shared" si="231"/>
        <v>42134.172071759262</v>
      </c>
      <c r="T3714" s="17">
        <f t="shared" si="232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2" t="s">
        <v>8315</v>
      </c>
      <c r="R3715" t="s">
        <v>8316</v>
      </c>
      <c r="S3715" s="17">
        <f t="shared" ref="S3715:S3778" si="235">(((J3715/60)/60)/24)+DATE(1970,1,1)</f>
        <v>42505.738032407404</v>
      </c>
      <c r="T3715" s="17">
        <f t="shared" ref="T3715:T3778" si="236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2" t="s">
        <v>8315</v>
      </c>
      <c r="R3716" t="s">
        <v>8316</v>
      </c>
      <c r="S3716" s="17">
        <f t="shared" si="235"/>
        <v>42118.556331018524</v>
      </c>
      <c r="T3716" s="17">
        <f t="shared" si="236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2" t="s">
        <v>8315</v>
      </c>
      <c r="R3717" t="s">
        <v>8316</v>
      </c>
      <c r="S3717" s="17">
        <f t="shared" si="235"/>
        <v>42036.995590277773</v>
      </c>
      <c r="T3717" s="17">
        <f t="shared" si="236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2" t="s">
        <v>8315</v>
      </c>
      <c r="R3718" t="s">
        <v>8316</v>
      </c>
      <c r="S3718" s="17">
        <f t="shared" si="235"/>
        <v>42360.887835648144</v>
      </c>
      <c r="T3718" s="17">
        <f t="shared" si="236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2" t="s">
        <v>8315</v>
      </c>
      <c r="R3719" t="s">
        <v>8316</v>
      </c>
      <c r="S3719" s="17">
        <f t="shared" si="235"/>
        <v>42102.866307870368</v>
      </c>
      <c r="T3719" s="17">
        <f t="shared" si="236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2" t="s">
        <v>8315</v>
      </c>
      <c r="R3720" t="s">
        <v>8316</v>
      </c>
      <c r="S3720" s="17">
        <f t="shared" si="235"/>
        <v>42032.716145833328</v>
      </c>
      <c r="T3720" s="17">
        <f t="shared" si="236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2" t="s">
        <v>8315</v>
      </c>
      <c r="R3721" t="s">
        <v>8316</v>
      </c>
      <c r="S3721" s="17">
        <f t="shared" si="235"/>
        <v>42147.729930555557</v>
      </c>
      <c r="T3721" s="17">
        <f t="shared" si="236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2" t="s">
        <v>8315</v>
      </c>
      <c r="R3722" t="s">
        <v>8316</v>
      </c>
      <c r="S3722" s="17">
        <f t="shared" si="235"/>
        <v>42165.993125000001</v>
      </c>
      <c r="T3722" s="17">
        <f t="shared" si="236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2" t="s">
        <v>8315</v>
      </c>
      <c r="R3723" t="s">
        <v>8316</v>
      </c>
      <c r="S3723" s="17">
        <f t="shared" si="235"/>
        <v>41927.936157407406</v>
      </c>
      <c r="T3723" s="17">
        <f t="shared" si="236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2" t="s">
        <v>8315</v>
      </c>
      <c r="R3724" t="s">
        <v>8316</v>
      </c>
      <c r="S3724" s="17">
        <f t="shared" si="235"/>
        <v>42381.671840277777</v>
      </c>
      <c r="T3724" s="17">
        <f t="shared" si="236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2" t="s">
        <v>8315</v>
      </c>
      <c r="R3725" t="s">
        <v>8316</v>
      </c>
      <c r="S3725" s="17">
        <f t="shared" si="235"/>
        <v>41943.753032407411</v>
      </c>
      <c r="T3725" s="17">
        <f t="shared" si="236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2" t="s">
        <v>8315</v>
      </c>
      <c r="R3726" t="s">
        <v>8316</v>
      </c>
      <c r="S3726" s="17">
        <f t="shared" si="235"/>
        <v>42465.491435185191</v>
      </c>
      <c r="T3726" s="17">
        <f t="shared" si="236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2" t="s">
        <v>8315</v>
      </c>
      <c r="R3727" t="s">
        <v>8316</v>
      </c>
      <c r="S3727" s="17">
        <f t="shared" si="235"/>
        <v>42401.945219907408</v>
      </c>
      <c r="T3727" s="17">
        <f t="shared" si="236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2" t="s">
        <v>8315</v>
      </c>
      <c r="R3728" t="s">
        <v>8316</v>
      </c>
      <c r="S3728" s="17">
        <f t="shared" si="235"/>
        <v>42462.140868055561</v>
      </c>
      <c r="T3728" s="17">
        <f t="shared" si="236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2" t="s">
        <v>8315</v>
      </c>
      <c r="R3729" t="s">
        <v>8316</v>
      </c>
      <c r="S3729" s="17">
        <f t="shared" si="235"/>
        <v>42632.348310185189</v>
      </c>
      <c r="T3729" s="17">
        <f t="shared" si="236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2" t="s">
        <v>8315</v>
      </c>
      <c r="R3730" t="s">
        <v>8316</v>
      </c>
      <c r="S3730" s="17">
        <f t="shared" si="235"/>
        <v>42205.171018518522</v>
      </c>
      <c r="T3730" s="17">
        <f t="shared" si="236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2" t="s">
        <v>8315</v>
      </c>
      <c r="R3731" t="s">
        <v>8316</v>
      </c>
      <c r="S3731" s="17">
        <f t="shared" si="235"/>
        <v>42041.205000000002</v>
      </c>
      <c r="T3731" s="17">
        <f t="shared" si="236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2" t="s">
        <v>8315</v>
      </c>
      <c r="R3732" t="s">
        <v>8316</v>
      </c>
      <c r="S3732" s="17">
        <f t="shared" si="235"/>
        <v>42203.677766203706</v>
      </c>
      <c r="T3732" s="17">
        <f t="shared" si="236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2" t="s">
        <v>8315</v>
      </c>
      <c r="R3733" t="s">
        <v>8316</v>
      </c>
      <c r="S3733" s="17">
        <f t="shared" si="235"/>
        <v>41983.752847222218</v>
      </c>
      <c r="T3733" s="17">
        <f t="shared" si="236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2" t="s">
        <v>8315</v>
      </c>
      <c r="R3734" t="s">
        <v>8316</v>
      </c>
      <c r="S3734" s="17">
        <f t="shared" si="235"/>
        <v>41968.677465277782</v>
      </c>
      <c r="T3734" s="17">
        <f t="shared" si="236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2" t="s">
        <v>8315</v>
      </c>
      <c r="R3735" t="s">
        <v>8316</v>
      </c>
      <c r="S3735" s="17">
        <f t="shared" si="235"/>
        <v>42103.024398148147</v>
      </c>
      <c r="T3735" s="17">
        <f t="shared" si="236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2" t="s">
        <v>8315</v>
      </c>
      <c r="R3736" t="s">
        <v>8316</v>
      </c>
      <c r="S3736" s="17">
        <f t="shared" si="235"/>
        <v>42089.901574074072</v>
      </c>
      <c r="T3736" s="17">
        <f t="shared" si="236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2" t="s">
        <v>8315</v>
      </c>
      <c r="R3737" t="s">
        <v>8316</v>
      </c>
      <c r="S3737" s="17">
        <f t="shared" si="235"/>
        <v>42122.693159722221</v>
      </c>
      <c r="T3737" s="17">
        <f t="shared" si="236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2" t="s">
        <v>8315</v>
      </c>
      <c r="R3738" t="s">
        <v>8316</v>
      </c>
      <c r="S3738" s="17">
        <f t="shared" si="235"/>
        <v>42048.711724537032</v>
      </c>
      <c r="T3738" s="17">
        <f t="shared" si="236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2" t="s">
        <v>8315</v>
      </c>
      <c r="R3739" t="s">
        <v>8316</v>
      </c>
      <c r="S3739" s="17">
        <f t="shared" si="235"/>
        <v>42297.691006944442</v>
      </c>
      <c r="T3739" s="17">
        <f t="shared" si="236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2" t="s">
        <v>8315</v>
      </c>
      <c r="R3740" t="s">
        <v>8316</v>
      </c>
      <c r="S3740" s="17">
        <f t="shared" si="235"/>
        <v>41813.938715277778</v>
      </c>
      <c r="T3740" s="17">
        <f t="shared" si="236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2" t="s">
        <v>8315</v>
      </c>
      <c r="R3741" t="s">
        <v>8316</v>
      </c>
      <c r="S3741" s="17">
        <f t="shared" si="235"/>
        <v>42548.449861111112</v>
      </c>
      <c r="T3741" s="17">
        <f t="shared" si="236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2" t="s">
        <v>8315</v>
      </c>
      <c r="R3742" t="s">
        <v>8316</v>
      </c>
      <c r="S3742" s="17">
        <f t="shared" si="235"/>
        <v>41833.089756944442</v>
      </c>
      <c r="T3742" s="17">
        <f t="shared" si="236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2" t="s">
        <v>8315</v>
      </c>
      <c r="R3743" t="s">
        <v>8316</v>
      </c>
      <c r="S3743" s="17">
        <f t="shared" si="235"/>
        <v>42325.920717592591</v>
      </c>
      <c r="T3743" s="17">
        <f t="shared" si="236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2" t="s">
        <v>8315</v>
      </c>
      <c r="R3744" t="s">
        <v>8316</v>
      </c>
      <c r="S3744" s="17">
        <f t="shared" si="235"/>
        <v>41858.214629629627</v>
      </c>
      <c r="T3744" s="17">
        <f t="shared" si="236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2" t="s">
        <v>8315</v>
      </c>
      <c r="R3745" t="s">
        <v>8316</v>
      </c>
      <c r="S3745" s="17">
        <f t="shared" si="235"/>
        <v>41793.710231481484</v>
      </c>
      <c r="T3745" s="17">
        <f t="shared" si="236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2" t="s">
        <v>8315</v>
      </c>
      <c r="R3746" t="s">
        <v>8316</v>
      </c>
      <c r="S3746" s="17">
        <f t="shared" si="235"/>
        <v>41793.814259259263</v>
      </c>
      <c r="T3746" s="17">
        <f t="shared" si="236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2" t="s">
        <v>8315</v>
      </c>
      <c r="R3747" t="s">
        <v>8316</v>
      </c>
      <c r="S3747" s="17">
        <f t="shared" si="235"/>
        <v>41831.697939814818</v>
      </c>
      <c r="T3747" s="17">
        <f t="shared" si="236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2" t="s">
        <v>8315</v>
      </c>
      <c r="R3748" t="s">
        <v>8316</v>
      </c>
      <c r="S3748" s="17">
        <f t="shared" si="235"/>
        <v>42621.389340277776</v>
      </c>
      <c r="T3748" s="17">
        <f t="shared" si="236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2" t="s">
        <v>8315</v>
      </c>
      <c r="R3749" t="s">
        <v>8316</v>
      </c>
      <c r="S3749" s="17">
        <f t="shared" si="235"/>
        <v>42164.299722222218</v>
      </c>
      <c r="T3749" s="17">
        <f t="shared" si="236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2" t="s">
        <v>8315</v>
      </c>
      <c r="R3750" t="s">
        <v>8357</v>
      </c>
      <c r="S3750" s="17">
        <f t="shared" si="235"/>
        <v>42395.706435185188</v>
      </c>
      <c r="T3750" s="17">
        <f t="shared" si="236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2" t="s">
        <v>8315</v>
      </c>
      <c r="R3751" t="s">
        <v>8357</v>
      </c>
      <c r="S3751" s="17">
        <f t="shared" si="235"/>
        <v>42458.127175925925</v>
      </c>
      <c r="T3751" s="17">
        <f t="shared" si="236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2" t="s">
        <v>8315</v>
      </c>
      <c r="R3752" t="s">
        <v>8357</v>
      </c>
      <c r="S3752" s="17">
        <f t="shared" si="235"/>
        <v>42016.981574074074</v>
      </c>
      <c r="T3752" s="17">
        <f t="shared" si="236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2" t="s">
        <v>8315</v>
      </c>
      <c r="R3753" t="s">
        <v>8357</v>
      </c>
      <c r="S3753" s="17">
        <f t="shared" si="235"/>
        <v>42403.035567129627</v>
      </c>
      <c r="T3753" s="17">
        <f t="shared" si="236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2" t="s">
        <v>8315</v>
      </c>
      <c r="R3754" t="s">
        <v>8357</v>
      </c>
      <c r="S3754" s="17">
        <f t="shared" si="235"/>
        <v>42619.802488425921</v>
      </c>
      <c r="T3754" s="17">
        <f t="shared" si="236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2" t="s">
        <v>8315</v>
      </c>
      <c r="R3755" t="s">
        <v>8357</v>
      </c>
      <c r="S3755" s="17">
        <f t="shared" si="235"/>
        <v>42128.824074074073</v>
      </c>
      <c r="T3755" s="17">
        <f t="shared" si="236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2" t="s">
        <v>8315</v>
      </c>
      <c r="R3756" t="s">
        <v>8357</v>
      </c>
      <c r="S3756" s="17">
        <f t="shared" si="235"/>
        <v>41808.881215277775</v>
      </c>
      <c r="T3756" s="17">
        <f t="shared" si="236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2" t="s">
        <v>8315</v>
      </c>
      <c r="R3757" t="s">
        <v>8357</v>
      </c>
      <c r="S3757" s="17">
        <f t="shared" si="235"/>
        <v>42445.866979166662</v>
      </c>
      <c r="T3757" s="17">
        <f t="shared" si="236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2" t="s">
        <v>8315</v>
      </c>
      <c r="R3758" t="s">
        <v>8357</v>
      </c>
      <c r="S3758" s="17">
        <f t="shared" si="235"/>
        <v>41771.814791666664</v>
      </c>
      <c r="T3758" s="17">
        <f t="shared" si="236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2" t="s">
        <v>8315</v>
      </c>
      <c r="R3759" t="s">
        <v>8357</v>
      </c>
      <c r="S3759" s="17">
        <f t="shared" si="235"/>
        <v>41954.850868055553</v>
      </c>
      <c r="T3759" s="17">
        <f t="shared" si="236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2" t="s">
        <v>8315</v>
      </c>
      <c r="R3760" t="s">
        <v>8357</v>
      </c>
      <c r="S3760" s="17">
        <f t="shared" si="235"/>
        <v>41747.471504629626</v>
      </c>
      <c r="T3760" s="17">
        <f t="shared" si="236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2" t="s">
        <v>8315</v>
      </c>
      <c r="R3761" t="s">
        <v>8357</v>
      </c>
      <c r="S3761" s="17">
        <f t="shared" si="235"/>
        <v>42182.108252314814</v>
      </c>
      <c r="T3761" s="17">
        <f t="shared" si="236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2" t="s">
        <v>8315</v>
      </c>
      <c r="R3762" t="s">
        <v>8357</v>
      </c>
      <c r="S3762" s="17">
        <f t="shared" si="235"/>
        <v>41739.525300925925</v>
      </c>
      <c r="T3762" s="17">
        <f t="shared" si="236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2" t="s">
        <v>8315</v>
      </c>
      <c r="R3763" t="s">
        <v>8357</v>
      </c>
      <c r="S3763" s="17">
        <f t="shared" si="235"/>
        <v>42173.466863425929</v>
      </c>
      <c r="T3763" s="17">
        <f t="shared" si="236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2" t="s">
        <v>8315</v>
      </c>
      <c r="R3764" t="s">
        <v>8357</v>
      </c>
      <c r="S3764" s="17">
        <f t="shared" si="235"/>
        <v>42193.813530092593</v>
      </c>
      <c r="T3764" s="17">
        <f t="shared" si="236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2" t="s">
        <v>8315</v>
      </c>
      <c r="R3765" t="s">
        <v>8357</v>
      </c>
      <c r="S3765" s="17">
        <f t="shared" si="235"/>
        <v>42065.750300925924</v>
      </c>
      <c r="T3765" s="17">
        <f t="shared" si="236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2" t="s">
        <v>8315</v>
      </c>
      <c r="R3766" t="s">
        <v>8357</v>
      </c>
      <c r="S3766" s="17">
        <f t="shared" si="235"/>
        <v>42499.842962962968</v>
      </c>
      <c r="T3766" s="17">
        <f t="shared" si="236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2" t="s">
        <v>8315</v>
      </c>
      <c r="R3767" t="s">
        <v>8357</v>
      </c>
      <c r="S3767" s="17">
        <f t="shared" si="235"/>
        <v>41820.776412037041</v>
      </c>
      <c r="T3767" s="17">
        <f t="shared" si="236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2" t="s">
        <v>8315</v>
      </c>
      <c r="R3768" t="s">
        <v>8357</v>
      </c>
      <c r="S3768" s="17">
        <f t="shared" si="235"/>
        <v>41788.167187500003</v>
      </c>
      <c r="T3768" s="17">
        <f t="shared" si="236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2" t="s">
        <v>8315</v>
      </c>
      <c r="R3769" t="s">
        <v>8357</v>
      </c>
      <c r="S3769" s="17">
        <f t="shared" si="235"/>
        <v>42050.019641203704</v>
      </c>
      <c r="T3769" s="17">
        <f t="shared" si="236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2" t="s">
        <v>8315</v>
      </c>
      <c r="R3770" t="s">
        <v>8357</v>
      </c>
      <c r="S3770" s="17">
        <f t="shared" si="235"/>
        <v>41772.727893518517</v>
      </c>
      <c r="T3770" s="17">
        <f t="shared" si="236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2" t="s">
        <v>8315</v>
      </c>
      <c r="R3771" t="s">
        <v>8357</v>
      </c>
      <c r="S3771" s="17">
        <f t="shared" si="235"/>
        <v>42445.598136574074</v>
      </c>
      <c r="T3771" s="17">
        <f t="shared" si="236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2" t="s">
        <v>8315</v>
      </c>
      <c r="R3772" t="s">
        <v>8357</v>
      </c>
      <c r="S3772" s="17">
        <f t="shared" si="235"/>
        <v>42138.930671296301</v>
      </c>
      <c r="T3772" s="17">
        <f t="shared" si="236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2" t="s">
        <v>8315</v>
      </c>
      <c r="R3773" t="s">
        <v>8357</v>
      </c>
      <c r="S3773" s="17">
        <f t="shared" si="235"/>
        <v>42493.857083333336</v>
      </c>
      <c r="T3773" s="17">
        <f t="shared" si="236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2" t="s">
        <v>8315</v>
      </c>
      <c r="R3774" t="s">
        <v>8357</v>
      </c>
      <c r="S3774" s="17">
        <f t="shared" si="235"/>
        <v>42682.616967592592</v>
      </c>
      <c r="T3774" s="17">
        <f t="shared" si="236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2" t="s">
        <v>8315</v>
      </c>
      <c r="R3775" t="s">
        <v>8357</v>
      </c>
      <c r="S3775" s="17">
        <f t="shared" si="235"/>
        <v>42656.005173611105</v>
      </c>
      <c r="T3775" s="17">
        <f t="shared" si="236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2" t="s">
        <v>8315</v>
      </c>
      <c r="R3776" t="s">
        <v>8357</v>
      </c>
      <c r="S3776" s="17">
        <f t="shared" si="235"/>
        <v>42087.792303240742</v>
      </c>
      <c r="T3776" s="17">
        <f t="shared" si="236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2" t="s">
        <v>8315</v>
      </c>
      <c r="R3777" t="s">
        <v>8357</v>
      </c>
      <c r="S3777" s="17">
        <f t="shared" si="235"/>
        <v>42075.942627314813</v>
      </c>
      <c r="T3777" s="17">
        <f t="shared" si="236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2" t="s">
        <v>8315</v>
      </c>
      <c r="R3778" t="s">
        <v>8357</v>
      </c>
      <c r="S3778" s="17">
        <f t="shared" si="235"/>
        <v>41814.367800925924</v>
      </c>
      <c r="T3778" s="17">
        <f t="shared" si="236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ref="P3779:P3842" si="238">IFERROR(ROUND(E3779/L3779,2),0)</f>
        <v>48.54</v>
      </c>
      <c r="Q3779" s="12" t="s">
        <v>8315</v>
      </c>
      <c r="R3779" t="s">
        <v>8357</v>
      </c>
      <c r="S3779" s="17">
        <f t="shared" ref="S3779:S3842" si="239">(((J3779/60)/60)/24)+DATE(1970,1,1)</f>
        <v>41887.111354166671</v>
      </c>
      <c r="T3779" s="17">
        <f t="shared" ref="T3779:T3842" si="240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2" t="s">
        <v>8315</v>
      </c>
      <c r="R3780" t="s">
        <v>8357</v>
      </c>
      <c r="S3780" s="17">
        <f t="shared" si="239"/>
        <v>41989.819212962961</v>
      </c>
      <c r="T3780" s="17">
        <f t="shared" si="240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2" t="s">
        <v>8315</v>
      </c>
      <c r="R3781" t="s">
        <v>8357</v>
      </c>
      <c r="S3781" s="17">
        <f t="shared" si="239"/>
        <v>42425.735416666663</v>
      </c>
      <c r="T3781" s="17">
        <f t="shared" si="240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2" t="s">
        <v>8315</v>
      </c>
      <c r="R3782" t="s">
        <v>8357</v>
      </c>
      <c r="S3782" s="17">
        <f t="shared" si="239"/>
        <v>42166.219733796301</v>
      </c>
      <c r="T3782" s="17">
        <f t="shared" si="240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2" t="s">
        <v>8315</v>
      </c>
      <c r="R3783" t="s">
        <v>8357</v>
      </c>
      <c r="S3783" s="17">
        <f t="shared" si="239"/>
        <v>41865.882928240739</v>
      </c>
      <c r="T3783" s="17">
        <f t="shared" si="240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2" t="s">
        <v>8315</v>
      </c>
      <c r="R3784" t="s">
        <v>8357</v>
      </c>
      <c r="S3784" s="17">
        <f t="shared" si="239"/>
        <v>42546.862233796302</v>
      </c>
      <c r="T3784" s="17">
        <f t="shared" si="240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2" t="s">
        <v>8315</v>
      </c>
      <c r="R3785" t="s">
        <v>8357</v>
      </c>
      <c r="S3785" s="17">
        <f t="shared" si="239"/>
        <v>42420.140277777777</v>
      </c>
      <c r="T3785" s="17">
        <f t="shared" si="240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2" t="s">
        <v>8315</v>
      </c>
      <c r="R3786" t="s">
        <v>8357</v>
      </c>
      <c r="S3786" s="17">
        <f t="shared" si="239"/>
        <v>42531.980694444443</v>
      </c>
      <c r="T3786" s="17">
        <f t="shared" si="240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2" t="s">
        <v>8315</v>
      </c>
      <c r="R3787" t="s">
        <v>8357</v>
      </c>
      <c r="S3787" s="17">
        <f t="shared" si="239"/>
        <v>42548.63853009259</v>
      </c>
      <c r="T3787" s="17">
        <f t="shared" si="240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2" t="s">
        <v>8315</v>
      </c>
      <c r="R3788" t="s">
        <v>8357</v>
      </c>
      <c r="S3788" s="17">
        <f t="shared" si="239"/>
        <v>42487.037905092591</v>
      </c>
      <c r="T3788" s="17">
        <f t="shared" si="240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2" t="s">
        <v>8315</v>
      </c>
      <c r="R3789" t="s">
        <v>8357</v>
      </c>
      <c r="S3789" s="17">
        <f t="shared" si="239"/>
        <v>42167.534791666665</v>
      </c>
      <c r="T3789" s="17">
        <f t="shared" si="240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2" t="s">
        <v>8315</v>
      </c>
      <c r="R3790" t="s">
        <v>8357</v>
      </c>
      <c r="S3790" s="17">
        <f t="shared" si="239"/>
        <v>42333.695821759262</v>
      </c>
      <c r="T3790" s="17">
        <f t="shared" si="240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2" t="s">
        <v>8315</v>
      </c>
      <c r="R3791" t="s">
        <v>8357</v>
      </c>
      <c r="S3791" s="17">
        <f t="shared" si="239"/>
        <v>42138.798819444448</v>
      </c>
      <c r="T3791" s="17">
        <f t="shared" si="240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2" t="s">
        <v>8315</v>
      </c>
      <c r="R3792" t="s">
        <v>8357</v>
      </c>
      <c r="S3792" s="17">
        <f t="shared" si="239"/>
        <v>42666.666932870372</v>
      </c>
      <c r="T3792" s="17">
        <f t="shared" si="240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2" t="s">
        <v>8315</v>
      </c>
      <c r="R3793" t="s">
        <v>8357</v>
      </c>
      <c r="S3793" s="17">
        <f t="shared" si="239"/>
        <v>41766.692037037035</v>
      </c>
      <c r="T3793" s="17">
        <f t="shared" si="240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2" t="s">
        <v>8315</v>
      </c>
      <c r="R3794" t="s">
        <v>8357</v>
      </c>
      <c r="S3794" s="17">
        <f t="shared" si="239"/>
        <v>42170.447013888886</v>
      </c>
      <c r="T3794" s="17">
        <f t="shared" si="240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2" t="s">
        <v>8315</v>
      </c>
      <c r="R3795" t="s">
        <v>8357</v>
      </c>
      <c r="S3795" s="17">
        <f t="shared" si="239"/>
        <v>41968.938993055555</v>
      </c>
      <c r="T3795" s="17">
        <f t="shared" si="240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s="12" t="s">
        <v>8315</v>
      </c>
      <c r="R3796" t="s">
        <v>8357</v>
      </c>
      <c r="S3796" s="17">
        <f t="shared" si="239"/>
        <v>42132.58048611111</v>
      </c>
      <c r="T3796" s="17">
        <f t="shared" si="240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s="12" t="s">
        <v>8315</v>
      </c>
      <c r="R3797" t="s">
        <v>8357</v>
      </c>
      <c r="S3797" s="17">
        <f t="shared" si="239"/>
        <v>42201.436226851853</v>
      </c>
      <c r="T3797" s="17">
        <f t="shared" si="240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s="12" t="s">
        <v>8315</v>
      </c>
      <c r="R3798" t="s">
        <v>8357</v>
      </c>
      <c r="S3798" s="17">
        <f t="shared" si="239"/>
        <v>42689.029583333337</v>
      </c>
      <c r="T3798" s="17">
        <f t="shared" si="240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s="12" t="s">
        <v>8315</v>
      </c>
      <c r="R3799" t="s">
        <v>8357</v>
      </c>
      <c r="S3799" s="17">
        <f t="shared" si="239"/>
        <v>42084.881539351853</v>
      </c>
      <c r="T3799" s="17">
        <f t="shared" si="240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s="12" t="s">
        <v>8315</v>
      </c>
      <c r="R3800" t="s">
        <v>8357</v>
      </c>
      <c r="S3800" s="17">
        <f t="shared" si="239"/>
        <v>41831.722777777781</v>
      </c>
      <c r="T3800" s="17">
        <f t="shared" si="240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s="12" t="s">
        <v>8315</v>
      </c>
      <c r="R3801" t="s">
        <v>8357</v>
      </c>
      <c r="S3801" s="17">
        <f t="shared" si="239"/>
        <v>42410.93105324074</v>
      </c>
      <c r="T3801" s="17">
        <f t="shared" si="240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s="12" t="s">
        <v>8315</v>
      </c>
      <c r="R3802" t="s">
        <v>8357</v>
      </c>
      <c r="S3802" s="17">
        <f t="shared" si="239"/>
        <v>41982.737071759257</v>
      </c>
      <c r="T3802" s="17">
        <f t="shared" si="240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s="12" t="s">
        <v>8315</v>
      </c>
      <c r="R3803" t="s">
        <v>8357</v>
      </c>
      <c r="S3803" s="17">
        <f t="shared" si="239"/>
        <v>41975.676111111112</v>
      </c>
      <c r="T3803" s="17">
        <f t="shared" si="240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s="12" t="s">
        <v>8315</v>
      </c>
      <c r="R3804" t="s">
        <v>8357</v>
      </c>
      <c r="S3804" s="17">
        <f t="shared" si="239"/>
        <v>42269.126226851848</v>
      </c>
      <c r="T3804" s="17">
        <f t="shared" si="240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s="12" t="s">
        <v>8315</v>
      </c>
      <c r="R3805" t="s">
        <v>8357</v>
      </c>
      <c r="S3805" s="17">
        <f t="shared" si="239"/>
        <v>42403.971851851849</v>
      </c>
      <c r="T3805" s="17">
        <f t="shared" si="240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s="12" t="s">
        <v>8315</v>
      </c>
      <c r="R3806" t="s">
        <v>8357</v>
      </c>
      <c r="S3806" s="17">
        <f t="shared" si="239"/>
        <v>42527.00953703704</v>
      </c>
      <c r="T3806" s="17">
        <f t="shared" si="240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s="12" t="s">
        <v>8315</v>
      </c>
      <c r="R3807" t="s">
        <v>8357</v>
      </c>
      <c r="S3807" s="17">
        <f t="shared" si="239"/>
        <v>41849.887037037035</v>
      </c>
      <c r="T3807" s="17">
        <f t="shared" si="240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s="12" t="s">
        <v>8315</v>
      </c>
      <c r="R3808" t="s">
        <v>8357</v>
      </c>
      <c r="S3808" s="17">
        <f t="shared" si="239"/>
        <v>41799.259039351848</v>
      </c>
      <c r="T3808" s="17">
        <f t="shared" si="240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s="12" t="s">
        <v>8315</v>
      </c>
      <c r="R3809" t="s">
        <v>8357</v>
      </c>
      <c r="S3809" s="17">
        <f t="shared" si="239"/>
        <v>42090.909016203703</v>
      </c>
      <c r="T3809" s="17">
        <f t="shared" si="240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s="12" t="s">
        <v>8315</v>
      </c>
      <c r="R3810" t="s">
        <v>8316</v>
      </c>
      <c r="S3810" s="17">
        <f t="shared" si="239"/>
        <v>42059.453923611116</v>
      </c>
      <c r="T3810" s="17">
        <f t="shared" si="240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s="12" t="s">
        <v>8315</v>
      </c>
      <c r="R3811" t="s">
        <v>8316</v>
      </c>
      <c r="S3811" s="17">
        <f t="shared" si="239"/>
        <v>41800.526701388888</v>
      </c>
      <c r="T3811" s="17">
        <f t="shared" si="240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s="12" t="s">
        <v>8315</v>
      </c>
      <c r="R3812" t="s">
        <v>8316</v>
      </c>
      <c r="S3812" s="17">
        <f t="shared" si="239"/>
        <v>42054.849050925928</v>
      </c>
      <c r="T3812" s="17">
        <f t="shared" si="240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s="12" t="s">
        <v>8315</v>
      </c>
      <c r="R3813" t="s">
        <v>8316</v>
      </c>
      <c r="S3813" s="17">
        <f t="shared" si="239"/>
        <v>42487.62700231481</v>
      </c>
      <c r="T3813" s="17">
        <f t="shared" si="240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s="12" t="s">
        <v>8315</v>
      </c>
      <c r="R3814" t="s">
        <v>8316</v>
      </c>
      <c r="S3814" s="17">
        <f t="shared" si="239"/>
        <v>42109.751250000001</v>
      </c>
      <c r="T3814" s="17">
        <f t="shared" si="240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s="12" t="s">
        <v>8315</v>
      </c>
      <c r="R3815" t="s">
        <v>8316</v>
      </c>
      <c r="S3815" s="17">
        <f t="shared" si="239"/>
        <v>42497.275706018518</v>
      </c>
      <c r="T3815" s="17">
        <f t="shared" si="240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s="12" t="s">
        <v>8315</v>
      </c>
      <c r="R3816" t="s">
        <v>8316</v>
      </c>
      <c r="S3816" s="17">
        <f t="shared" si="239"/>
        <v>42058.904074074075</v>
      </c>
      <c r="T3816" s="17">
        <f t="shared" si="240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s="12" t="s">
        <v>8315</v>
      </c>
      <c r="R3817" t="s">
        <v>8316</v>
      </c>
      <c r="S3817" s="17">
        <f t="shared" si="239"/>
        <v>42207.259918981479</v>
      </c>
      <c r="T3817" s="17">
        <f t="shared" si="240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s="12" t="s">
        <v>8315</v>
      </c>
      <c r="R3818" t="s">
        <v>8316</v>
      </c>
      <c r="S3818" s="17">
        <f t="shared" si="239"/>
        <v>41807.690081018518</v>
      </c>
      <c r="T3818" s="17">
        <f t="shared" si="240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s="12" t="s">
        <v>8315</v>
      </c>
      <c r="R3819" t="s">
        <v>8316</v>
      </c>
      <c r="S3819" s="17">
        <f t="shared" si="239"/>
        <v>42284.69694444444</v>
      </c>
      <c r="T3819" s="17">
        <f t="shared" si="240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s="12" t="s">
        <v>8315</v>
      </c>
      <c r="R3820" t="s">
        <v>8316</v>
      </c>
      <c r="S3820" s="17">
        <f t="shared" si="239"/>
        <v>42045.84238425926</v>
      </c>
      <c r="T3820" s="17">
        <f t="shared" si="240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s="12" t="s">
        <v>8315</v>
      </c>
      <c r="R3821" t="s">
        <v>8316</v>
      </c>
      <c r="S3821" s="17">
        <f t="shared" si="239"/>
        <v>42184.209537037037</v>
      </c>
      <c r="T3821" s="17">
        <f t="shared" si="240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s="12" t="s">
        <v>8315</v>
      </c>
      <c r="R3822" t="s">
        <v>8316</v>
      </c>
      <c r="S3822" s="17">
        <f t="shared" si="239"/>
        <v>42160.651817129634</v>
      </c>
      <c r="T3822" s="17">
        <f t="shared" si="240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s="12" t="s">
        <v>8315</v>
      </c>
      <c r="R3823" t="s">
        <v>8316</v>
      </c>
      <c r="S3823" s="17">
        <f t="shared" si="239"/>
        <v>42341.180636574078</v>
      </c>
      <c r="T3823" s="17">
        <f t="shared" si="240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s="12" t="s">
        <v>8315</v>
      </c>
      <c r="R3824" t="s">
        <v>8316</v>
      </c>
      <c r="S3824" s="17">
        <f t="shared" si="239"/>
        <v>42329.838159722218</v>
      </c>
      <c r="T3824" s="17">
        <f t="shared" si="240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s="12" t="s">
        <v>8315</v>
      </c>
      <c r="R3825" t="s">
        <v>8316</v>
      </c>
      <c r="S3825" s="17">
        <f t="shared" si="239"/>
        <v>42170.910231481481</v>
      </c>
      <c r="T3825" s="17">
        <f t="shared" si="240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s="12" t="s">
        <v>8315</v>
      </c>
      <c r="R3826" t="s">
        <v>8316</v>
      </c>
      <c r="S3826" s="17">
        <f t="shared" si="239"/>
        <v>42571.626192129625</v>
      </c>
      <c r="T3826" s="17">
        <f t="shared" si="240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s="12" t="s">
        <v>8315</v>
      </c>
      <c r="R3827" t="s">
        <v>8316</v>
      </c>
      <c r="S3827" s="17">
        <f t="shared" si="239"/>
        <v>42151.069606481484</v>
      </c>
      <c r="T3827" s="17">
        <f t="shared" si="240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s="12" t="s">
        <v>8315</v>
      </c>
      <c r="R3828" t="s">
        <v>8316</v>
      </c>
      <c r="S3828" s="17">
        <f t="shared" si="239"/>
        <v>42101.423541666663</v>
      </c>
      <c r="T3828" s="17">
        <f t="shared" si="240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s="12" t="s">
        <v>8315</v>
      </c>
      <c r="R3829" t="s">
        <v>8316</v>
      </c>
      <c r="S3829" s="17">
        <f t="shared" si="239"/>
        <v>42034.928252314814</v>
      </c>
      <c r="T3829" s="17">
        <f t="shared" si="240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s="12" t="s">
        <v>8315</v>
      </c>
      <c r="R3830" t="s">
        <v>8316</v>
      </c>
      <c r="S3830" s="17">
        <f t="shared" si="239"/>
        <v>41944.527627314819</v>
      </c>
      <c r="T3830" s="17">
        <f t="shared" si="240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s="12" t="s">
        <v>8315</v>
      </c>
      <c r="R3831" t="s">
        <v>8316</v>
      </c>
      <c r="S3831" s="17">
        <f t="shared" si="239"/>
        <v>42593.865405092598</v>
      </c>
      <c r="T3831" s="17">
        <f t="shared" si="240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s="12" t="s">
        <v>8315</v>
      </c>
      <c r="R3832" t="s">
        <v>8316</v>
      </c>
      <c r="S3832" s="17">
        <f t="shared" si="239"/>
        <v>42503.740868055553</v>
      </c>
      <c r="T3832" s="17">
        <f t="shared" si="240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s="12" t="s">
        <v>8315</v>
      </c>
      <c r="R3833" t="s">
        <v>8316</v>
      </c>
      <c r="S3833" s="17">
        <f t="shared" si="239"/>
        <v>41927.848900462966</v>
      </c>
      <c r="T3833" s="17">
        <f t="shared" si="240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s="12" t="s">
        <v>8315</v>
      </c>
      <c r="R3834" t="s">
        <v>8316</v>
      </c>
      <c r="S3834" s="17">
        <f t="shared" si="239"/>
        <v>42375.114988425921</v>
      </c>
      <c r="T3834" s="17">
        <f t="shared" si="240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s="12" t="s">
        <v>8315</v>
      </c>
      <c r="R3835" t="s">
        <v>8316</v>
      </c>
      <c r="S3835" s="17">
        <f t="shared" si="239"/>
        <v>41963.872361111105</v>
      </c>
      <c r="T3835" s="17">
        <f t="shared" si="240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s="12" t="s">
        <v>8315</v>
      </c>
      <c r="R3836" t="s">
        <v>8316</v>
      </c>
      <c r="S3836" s="17">
        <f t="shared" si="239"/>
        <v>42143.445219907408</v>
      </c>
      <c r="T3836" s="17">
        <f t="shared" si="240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s="12" t="s">
        <v>8315</v>
      </c>
      <c r="R3837" t="s">
        <v>8316</v>
      </c>
      <c r="S3837" s="17">
        <f t="shared" si="239"/>
        <v>42460.94222222222</v>
      </c>
      <c r="T3837" s="17">
        <f t="shared" si="240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s="12" t="s">
        <v>8315</v>
      </c>
      <c r="R3838" t="s">
        <v>8316</v>
      </c>
      <c r="S3838" s="17">
        <f t="shared" si="239"/>
        <v>42553.926527777774</v>
      </c>
      <c r="T3838" s="17">
        <f t="shared" si="240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s="12" t="s">
        <v>8315</v>
      </c>
      <c r="R3839" t="s">
        <v>8316</v>
      </c>
      <c r="S3839" s="17">
        <f t="shared" si="239"/>
        <v>42152.765717592592</v>
      </c>
      <c r="T3839" s="17">
        <f t="shared" si="240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s="12" t="s">
        <v>8315</v>
      </c>
      <c r="R3840" t="s">
        <v>8316</v>
      </c>
      <c r="S3840" s="17">
        <f t="shared" si="239"/>
        <v>42116.710752314815</v>
      </c>
      <c r="T3840" s="17">
        <f t="shared" si="240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s="12" t="s">
        <v>8315</v>
      </c>
      <c r="R3841" t="s">
        <v>8316</v>
      </c>
      <c r="S3841" s="17">
        <f t="shared" si="239"/>
        <v>42155.142638888887</v>
      </c>
      <c r="T3841" s="17">
        <f t="shared" si="240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38"/>
        <v>21.67</v>
      </c>
      <c r="Q3842" s="12" t="s">
        <v>8315</v>
      </c>
      <c r="R3842" t="s">
        <v>8316</v>
      </c>
      <c r="S3842" s="17">
        <f t="shared" si="239"/>
        <v>42432.701724537037</v>
      </c>
      <c r="T3842" s="17">
        <f t="shared" si="240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ref="P3843:P3906" si="242">IFERROR(ROUND(E3843/L3843,2),0)</f>
        <v>25.65</v>
      </c>
      <c r="Q3843" s="12" t="s">
        <v>8315</v>
      </c>
      <c r="R3843" t="s">
        <v>8316</v>
      </c>
      <c r="S3843" s="17">
        <f t="shared" ref="S3843:S3906" si="243">(((J3843/60)/60)/24)+DATE(1970,1,1)</f>
        <v>41780.785729166666</v>
      </c>
      <c r="T3843" s="17">
        <f t="shared" ref="T3843:T3906" si="244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12" t="s">
        <v>8315</v>
      </c>
      <c r="R3844" t="s">
        <v>8316</v>
      </c>
      <c r="S3844" s="17">
        <f t="shared" si="243"/>
        <v>41740.493657407409</v>
      </c>
      <c r="T3844" s="17">
        <f t="shared" si="244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12" t="s">
        <v>8315</v>
      </c>
      <c r="R3845" t="s">
        <v>8316</v>
      </c>
      <c r="S3845" s="17">
        <f t="shared" si="243"/>
        <v>41766.072500000002</v>
      </c>
      <c r="T3845" s="17">
        <f t="shared" si="244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12" t="s">
        <v>8315</v>
      </c>
      <c r="R3846" t="s">
        <v>8316</v>
      </c>
      <c r="S3846" s="17">
        <f t="shared" si="243"/>
        <v>41766.617291666669</v>
      </c>
      <c r="T3846" s="17">
        <f t="shared" si="244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12" t="s">
        <v>8315</v>
      </c>
      <c r="R3847" t="s">
        <v>8316</v>
      </c>
      <c r="S3847" s="17">
        <f t="shared" si="243"/>
        <v>42248.627013888887</v>
      </c>
      <c r="T3847" s="17">
        <f t="shared" si="244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12" t="s">
        <v>8315</v>
      </c>
      <c r="R3848" t="s">
        <v>8316</v>
      </c>
      <c r="S3848" s="17">
        <f t="shared" si="243"/>
        <v>41885.221550925926</v>
      </c>
      <c r="T3848" s="17">
        <f t="shared" si="244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12" t="s">
        <v>8315</v>
      </c>
      <c r="R3849" t="s">
        <v>8316</v>
      </c>
      <c r="S3849" s="17">
        <f t="shared" si="243"/>
        <v>42159.224432870367</v>
      </c>
      <c r="T3849" s="17">
        <f t="shared" si="244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12" t="s">
        <v>8315</v>
      </c>
      <c r="R3850" t="s">
        <v>8316</v>
      </c>
      <c r="S3850" s="17">
        <f t="shared" si="243"/>
        <v>42265.817002314812</v>
      </c>
      <c r="T3850" s="17">
        <f t="shared" si="244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12" t="s">
        <v>8315</v>
      </c>
      <c r="R3851" t="s">
        <v>8316</v>
      </c>
      <c r="S3851" s="17">
        <f t="shared" si="243"/>
        <v>42136.767175925925</v>
      </c>
      <c r="T3851" s="17">
        <f t="shared" si="244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12" t="s">
        <v>8315</v>
      </c>
      <c r="R3852" t="s">
        <v>8316</v>
      </c>
      <c r="S3852" s="17">
        <f t="shared" si="243"/>
        <v>41975.124340277776</v>
      </c>
      <c r="T3852" s="17">
        <f t="shared" si="244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12" t="s">
        <v>8315</v>
      </c>
      <c r="R3853" t="s">
        <v>8316</v>
      </c>
      <c r="S3853" s="17">
        <f t="shared" si="243"/>
        <v>42172.439571759256</v>
      </c>
      <c r="T3853" s="17">
        <f t="shared" si="244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12" t="s">
        <v>8315</v>
      </c>
      <c r="R3854" t="s">
        <v>8316</v>
      </c>
      <c r="S3854" s="17">
        <f t="shared" si="243"/>
        <v>42065.190694444449</v>
      </c>
      <c r="T3854" s="17">
        <f t="shared" si="244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12" t="s">
        <v>8315</v>
      </c>
      <c r="R3855" t="s">
        <v>8316</v>
      </c>
      <c r="S3855" s="17">
        <f t="shared" si="243"/>
        <v>41848.84002314815</v>
      </c>
      <c r="T3855" s="17">
        <f t="shared" si="244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12" t="s">
        <v>8315</v>
      </c>
      <c r="R3856" t="s">
        <v>8316</v>
      </c>
      <c r="S3856" s="17">
        <f t="shared" si="243"/>
        <v>42103.884930555556</v>
      </c>
      <c r="T3856" s="17">
        <f t="shared" si="244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12" t="s">
        <v>8315</v>
      </c>
      <c r="R3857" t="s">
        <v>8316</v>
      </c>
      <c r="S3857" s="17">
        <f t="shared" si="243"/>
        <v>42059.970729166671</v>
      </c>
      <c r="T3857" s="17">
        <f t="shared" si="244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12" t="s">
        <v>8315</v>
      </c>
      <c r="R3858" t="s">
        <v>8316</v>
      </c>
      <c r="S3858" s="17">
        <f t="shared" si="243"/>
        <v>42041.743090277778</v>
      </c>
      <c r="T3858" s="17">
        <f t="shared" si="244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12" t="s">
        <v>8315</v>
      </c>
      <c r="R3859" t="s">
        <v>8316</v>
      </c>
      <c r="S3859" s="17">
        <f t="shared" si="243"/>
        <v>41829.73715277778</v>
      </c>
      <c r="T3859" s="17">
        <f t="shared" si="244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s="12" t="s">
        <v>8315</v>
      </c>
      <c r="R3860" t="s">
        <v>8316</v>
      </c>
      <c r="S3860" s="17">
        <f t="shared" si="243"/>
        <v>42128.431064814817</v>
      </c>
      <c r="T3860" s="17">
        <f t="shared" si="244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s="12" t="s">
        <v>8315</v>
      </c>
      <c r="R3861" t="s">
        <v>8316</v>
      </c>
      <c r="S3861" s="17">
        <f t="shared" si="243"/>
        <v>41789.893599537041</v>
      </c>
      <c r="T3861" s="17">
        <f t="shared" si="244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s="12" t="s">
        <v>8315</v>
      </c>
      <c r="R3862" t="s">
        <v>8316</v>
      </c>
      <c r="S3862" s="17">
        <f t="shared" si="243"/>
        <v>41833.660995370366</v>
      </c>
      <c r="T3862" s="17">
        <f t="shared" si="244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s="12" t="s">
        <v>8315</v>
      </c>
      <c r="R3863" t="s">
        <v>8316</v>
      </c>
      <c r="S3863" s="17">
        <f t="shared" si="243"/>
        <v>41914.590011574073</v>
      </c>
      <c r="T3863" s="17">
        <f t="shared" si="244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s="12" t="s">
        <v>8315</v>
      </c>
      <c r="R3864" t="s">
        <v>8316</v>
      </c>
      <c r="S3864" s="17">
        <f t="shared" si="243"/>
        <v>42611.261064814811</v>
      </c>
      <c r="T3864" s="17">
        <f t="shared" si="244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s="12" t="s">
        <v>8315</v>
      </c>
      <c r="R3865" t="s">
        <v>8316</v>
      </c>
      <c r="S3865" s="17">
        <f t="shared" si="243"/>
        <v>42253.633159722223</v>
      </c>
      <c r="T3865" s="17">
        <f t="shared" si="244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s="12" t="s">
        <v>8315</v>
      </c>
      <c r="R3866" t="s">
        <v>8316</v>
      </c>
      <c r="S3866" s="17">
        <f t="shared" si="243"/>
        <v>42295.891828703709</v>
      </c>
      <c r="T3866" s="17">
        <f t="shared" si="244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s="12" t="s">
        <v>8315</v>
      </c>
      <c r="R3867" t="s">
        <v>8316</v>
      </c>
      <c r="S3867" s="17">
        <f t="shared" si="243"/>
        <v>41841.651597222226</v>
      </c>
      <c r="T3867" s="17">
        <f t="shared" si="244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s="12" t="s">
        <v>8315</v>
      </c>
      <c r="R3868" t="s">
        <v>8316</v>
      </c>
      <c r="S3868" s="17">
        <f t="shared" si="243"/>
        <v>42402.947002314817</v>
      </c>
      <c r="T3868" s="17">
        <f t="shared" si="244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s="12" t="s">
        <v>8315</v>
      </c>
      <c r="R3869" t="s">
        <v>8316</v>
      </c>
      <c r="S3869" s="17">
        <f t="shared" si="243"/>
        <v>42509.814108796301</v>
      </c>
      <c r="T3869" s="17">
        <f t="shared" si="244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s="12" t="s">
        <v>8315</v>
      </c>
      <c r="R3870" t="s">
        <v>8357</v>
      </c>
      <c r="S3870" s="17">
        <f t="shared" si="243"/>
        <v>41865.659780092588</v>
      </c>
      <c r="T3870" s="17">
        <f t="shared" si="244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s="12" t="s">
        <v>8315</v>
      </c>
      <c r="R3871" t="s">
        <v>8357</v>
      </c>
      <c r="S3871" s="17">
        <f t="shared" si="243"/>
        <v>42047.724444444444</v>
      </c>
      <c r="T3871" s="17">
        <f t="shared" si="244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s="12" t="s">
        <v>8315</v>
      </c>
      <c r="R3872" t="s">
        <v>8357</v>
      </c>
      <c r="S3872" s="17">
        <f t="shared" si="243"/>
        <v>41793.17219907407</v>
      </c>
      <c r="T3872" s="17">
        <f t="shared" si="244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s="12" t="s">
        <v>8315</v>
      </c>
      <c r="R3873" t="s">
        <v>8357</v>
      </c>
      <c r="S3873" s="17">
        <f t="shared" si="243"/>
        <v>42763.780671296292</v>
      </c>
      <c r="T3873" s="17">
        <f t="shared" si="244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s="12" t="s">
        <v>8315</v>
      </c>
      <c r="R3874" t="s">
        <v>8357</v>
      </c>
      <c r="S3874" s="17">
        <f t="shared" si="243"/>
        <v>42180.145787037036</v>
      </c>
      <c r="T3874" s="17">
        <f t="shared" si="244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s="12" t="s">
        <v>8315</v>
      </c>
      <c r="R3875" t="s">
        <v>8357</v>
      </c>
      <c r="S3875" s="17">
        <f t="shared" si="243"/>
        <v>42255.696006944447</v>
      </c>
      <c r="T3875" s="17">
        <f t="shared" si="244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s="12" t="s">
        <v>8315</v>
      </c>
      <c r="R3876" t="s">
        <v>8357</v>
      </c>
      <c r="S3876" s="17">
        <f t="shared" si="243"/>
        <v>42007.016458333332</v>
      </c>
      <c r="T3876" s="17">
        <f t="shared" si="244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s="12" t="s">
        <v>8315</v>
      </c>
      <c r="R3877" t="s">
        <v>8357</v>
      </c>
      <c r="S3877" s="17">
        <f t="shared" si="243"/>
        <v>42615.346817129626</v>
      </c>
      <c r="T3877" s="17">
        <f t="shared" si="244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s="12" t="s">
        <v>8315</v>
      </c>
      <c r="R3878" t="s">
        <v>8357</v>
      </c>
      <c r="S3878" s="17">
        <f t="shared" si="243"/>
        <v>42372.624166666668</v>
      </c>
      <c r="T3878" s="17">
        <f t="shared" si="244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s="12" t="s">
        <v>8315</v>
      </c>
      <c r="R3879" t="s">
        <v>8357</v>
      </c>
      <c r="S3879" s="17">
        <f t="shared" si="243"/>
        <v>42682.67768518519</v>
      </c>
      <c r="T3879" s="17">
        <f t="shared" si="244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s="12" t="s">
        <v>8315</v>
      </c>
      <c r="R3880" t="s">
        <v>8357</v>
      </c>
      <c r="S3880" s="17">
        <f t="shared" si="243"/>
        <v>42154.818819444445</v>
      </c>
      <c r="T3880" s="17">
        <f t="shared" si="244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s="12" t="s">
        <v>8315</v>
      </c>
      <c r="R3881" t="s">
        <v>8357</v>
      </c>
      <c r="S3881" s="17">
        <f t="shared" si="243"/>
        <v>41999.861064814817</v>
      </c>
      <c r="T3881" s="17">
        <f t="shared" si="244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s="12" t="s">
        <v>8315</v>
      </c>
      <c r="R3882" t="s">
        <v>8357</v>
      </c>
      <c r="S3882" s="17">
        <f t="shared" si="243"/>
        <v>41815.815046296295</v>
      </c>
      <c r="T3882" s="17">
        <f t="shared" si="244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s="12" t="s">
        <v>8315</v>
      </c>
      <c r="R3883" t="s">
        <v>8357</v>
      </c>
      <c r="S3883" s="17">
        <f t="shared" si="243"/>
        <v>42756.018506944441</v>
      </c>
      <c r="T3883" s="17">
        <f t="shared" si="244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s="12" t="s">
        <v>8315</v>
      </c>
      <c r="R3884" t="s">
        <v>8357</v>
      </c>
      <c r="S3884" s="17">
        <f t="shared" si="243"/>
        <v>42373.983449074076</v>
      </c>
      <c r="T3884" s="17">
        <f t="shared" si="244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s="12" t="s">
        <v>8315</v>
      </c>
      <c r="R3885" t="s">
        <v>8357</v>
      </c>
      <c r="S3885" s="17">
        <f t="shared" si="243"/>
        <v>41854.602650462963</v>
      </c>
      <c r="T3885" s="17">
        <f t="shared" si="244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s="12" t="s">
        <v>8315</v>
      </c>
      <c r="R3886" t="s">
        <v>8357</v>
      </c>
      <c r="S3886" s="17">
        <f t="shared" si="243"/>
        <v>42065.791574074072</v>
      </c>
      <c r="T3886" s="17">
        <f t="shared" si="244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s="12" t="s">
        <v>8315</v>
      </c>
      <c r="R3887" t="s">
        <v>8357</v>
      </c>
      <c r="S3887" s="17">
        <f t="shared" si="243"/>
        <v>42469.951284722221</v>
      </c>
      <c r="T3887" s="17">
        <f t="shared" si="244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s="12" t="s">
        <v>8315</v>
      </c>
      <c r="R3888" t="s">
        <v>8357</v>
      </c>
      <c r="S3888" s="17">
        <f t="shared" si="243"/>
        <v>41954.228032407409</v>
      </c>
      <c r="T3888" s="17">
        <f t="shared" si="244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s="12" t="s">
        <v>8315</v>
      </c>
      <c r="R3889" t="s">
        <v>8357</v>
      </c>
      <c r="S3889" s="17">
        <f t="shared" si="243"/>
        <v>42079.857974537037</v>
      </c>
      <c r="T3889" s="17">
        <f t="shared" si="244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s="12" t="s">
        <v>8315</v>
      </c>
      <c r="R3890" t="s">
        <v>8316</v>
      </c>
      <c r="S3890" s="17">
        <f t="shared" si="243"/>
        <v>42762.545810185184</v>
      </c>
      <c r="T3890" s="17">
        <f t="shared" si="244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s="12" t="s">
        <v>8315</v>
      </c>
      <c r="R3891" t="s">
        <v>8316</v>
      </c>
      <c r="S3891" s="17">
        <f t="shared" si="243"/>
        <v>41977.004976851851</v>
      </c>
      <c r="T3891" s="17">
        <f t="shared" si="244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s="12" t="s">
        <v>8315</v>
      </c>
      <c r="R3892" t="s">
        <v>8316</v>
      </c>
      <c r="S3892" s="17">
        <f t="shared" si="243"/>
        <v>42171.758611111116</v>
      </c>
      <c r="T3892" s="17">
        <f t="shared" si="244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s="12" t="s">
        <v>8315</v>
      </c>
      <c r="R3893" t="s">
        <v>8316</v>
      </c>
      <c r="S3893" s="17">
        <f t="shared" si="243"/>
        <v>42056.1324537037</v>
      </c>
      <c r="T3893" s="17">
        <f t="shared" si="244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s="12" t="s">
        <v>8315</v>
      </c>
      <c r="R3894" t="s">
        <v>8316</v>
      </c>
      <c r="S3894" s="17">
        <f t="shared" si="243"/>
        <v>41867.652280092596</v>
      </c>
      <c r="T3894" s="17">
        <f t="shared" si="244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s="12" t="s">
        <v>8315</v>
      </c>
      <c r="R3895" t="s">
        <v>8316</v>
      </c>
      <c r="S3895" s="17">
        <f t="shared" si="243"/>
        <v>41779.657870370371</v>
      </c>
      <c r="T3895" s="17">
        <f t="shared" si="244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s="12" t="s">
        <v>8315</v>
      </c>
      <c r="R3896" t="s">
        <v>8316</v>
      </c>
      <c r="S3896" s="17">
        <f t="shared" si="243"/>
        <v>42679.958472222221</v>
      </c>
      <c r="T3896" s="17">
        <f t="shared" si="244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s="12" t="s">
        <v>8315</v>
      </c>
      <c r="R3897" t="s">
        <v>8316</v>
      </c>
      <c r="S3897" s="17">
        <f t="shared" si="243"/>
        <v>42032.250208333338</v>
      </c>
      <c r="T3897" s="17">
        <f t="shared" si="244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s="12" t="s">
        <v>8315</v>
      </c>
      <c r="R3898" t="s">
        <v>8316</v>
      </c>
      <c r="S3898" s="17">
        <f t="shared" si="243"/>
        <v>41793.191875000004</v>
      </c>
      <c r="T3898" s="17">
        <f t="shared" si="244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s="12" t="s">
        <v>8315</v>
      </c>
      <c r="R3899" t="s">
        <v>8316</v>
      </c>
      <c r="S3899" s="17">
        <f t="shared" si="243"/>
        <v>41982.87364583333</v>
      </c>
      <c r="T3899" s="17">
        <f t="shared" si="244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s="12" t="s">
        <v>8315</v>
      </c>
      <c r="R3900" t="s">
        <v>8316</v>
      </c>
      <c r="S3900" s="17">
        <f t="shared" si="243"/>
        <v>42193.482291666667</v>
      </c>
      <c r="T3900" s="17">
        <f t="shared" si="244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s="12" t="s">
        <v>8315</v>
      </c>
      <c r="R3901" t="s">
        <v>8316</v>
      </c>
      <c r="S3901" s="17">
        <f t="shared" si="243"/>
        <v>41843.775011574071</v>
      </c>
      <c r="T3901" s="17">
        <f t="shared" si="244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s="12" t="s">
        <v>8315</v>
      </c>
      <c r="R3902" t="s">
        <v>8316</v>
      </c>
      <c r="S3902" s="17">
        <f t="shared" si="243"/>
        <v>42136.092488425929</v>
      </c>
      <c r="T3902" s="17">
        <f t="shared" si="244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s="12" t="s">
        <v>8315</v>
      </c>
      <c r="R3903" t="s">
        <v>8316</v>
      </c>
      <c r="S3903" s="17">
        <f t="shared" si="243"/>
        <v>42317.826377314821</v>
      </c>
      <c r="T3903" s="17">
        <f t="shared" si="244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s="12" t="s">
        <v>8315</v>
      </c>
      <c r="R3904" t="s">
        <v>8316</v>
      </c>
      <c r="S3904" s="17">
        <f t="shared" si="243"/>
        <v>42663.468078703707</v>
      </c>
      <c r="T3904" s="17">
        <f t="shared" si="244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s="12" t="s">
        <v>8315</v>
      </c>
      <c r="R3905" t="s">
        <v>8316</v>
      </c>
      <c r="S3905" s="17">
        <f t="shared" si="243"/>
        <v>42186.01116898148</v>
      </c>
      <c r="T3905" s="17">
        <f t="shared" si="244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2"/>
        <v>1.5</v>
      </c>
      <c r="Q3906" s="12" t="s">
        <v>8315</v>
      </c>
      <c r="R3906" t="s">
        <v>8316</v>
      </c>
      <c r="S3906" s="17">
        <f t="shared" si="243"/>
        <v>42095.229166666672</v>
      </c>
      <c r="T3906" s="17">
        <f t="shared" si="244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ref="P3907:P3970" si="246">IFERROR(ROUND(E3907/L3907,2),0)</f>
        <v>24.71</v>
      </c>
      <c r="Q3907" s="12" t="s">
        <v>8315</v>
      </c>
      <c r="R3907" t="s">
        <v>8316</v>
      </c>
      <c r="S3907" s="17">
        <f t="shared" ref="S3907:S3970" si="247">(((J3907/60)/60)/24)+DATE(1970,1,1)</f>
        <v>42124.623877314814</v>
      </c>
      <c r="T3907" s="17">
        <f t="shared" ref="T3907:T3970" si="248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12" t="s">
        <v>8315</v>
      </c>
      <c r="R3908" t="s">
        <v>8316</v>
      </c>
      <c r="S3908" s="17">
        <f t="shared" si="247"/>
        <v>42143.917743055557</v>
      </c>
      <c r="T3908" s="17">
        <f t="shared" si="248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12" t="s">
        <v>8315</v>
      </c>
      <c r="R3909" t="s">
        <v>8316</v>
      </c>
      <c r="S3909" s="17">
        <f t="shared" si="247"/>
        <v>41906.819513888891</v>
      </c>
      <c r="T3909" s="17">
        <f t="shared" si="248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12" t="s">
        <v>8315</v>
      </c>
      <c r="R3910" t="s">
        <v>8316</v>
      </c>
      <c r="S3910" s="17">
        <f t="shared" si="247"/>
        <v>41834.135370370372</v>
      </c>
      <c r="T3910" s="17">
        <f t="shared" si="248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12" t="s">
        <v>8315</v>
      </c>
      <c r="R3911" t="s">
        <v>8316</v>
      </c>
      <c r="S3911" s="17">
        <f t="shared" si="247"/>
        <v>41863.359282407408</v>
      </c>
      <c r="T3911" s="17">
        <f t="shared" si="248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12" t="s">
        <v>8315</v>
      </c>
      <c r="R3912" t="s">
        <v>8316</v>
      </c>
      <c r="S3912" s="17">
        <f t="shared" si="247"/>
        <v>42224.756909722222</v>
      </c>
      <c r="T3912" s="17">
        <f t="shared" si="248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12" t="s">
        <v>8315</v>
      </c>
      <c r="R3913" t="s">
        <v>8316</v>
      </c>
      <c r="S3913" s="17">
        <f t="shared" si="247"/>
        <v>41939.8122337963</v>
      </c>
      <c r="T3913" s="17">
        <f t="shared" si="248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12" t="s">
        <v>8315</v>
      </c>
      <c r="R3914" t="s">
        <v>8316</v>
      </c>
      <c r="S3914" s="17">
        <f t="shared" si="247"/>
        <v>42059.270023148143</v>
      </c>
      <c r="T3914" s="17">
        <f t="shared" si="248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12" t="s">
        <v>8315</v>
      </c>
      <c r="R3915" t="s">
        <v>8316</v>
      </c>
      <c r="S3915" s="17">
        <f t="shared" si="247"/>
        <v>42308.211215277777</v>
      </c>
      <c r="T3915" s="17">
        <f t="shared" si="248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12" t="s">
        <v>8315</v>
      </c>
      <c r="R3916" t="s">
        <v>8316</v>
      </c>
      <c r="S3916" s="17">
        <f t="shared" si="247"/>
        <v>42114.818935185183</v>
      </c>
      <c r="T3916" s="17">
        <f t="shared" si="248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12" t="s">
        <v>8315</v>
      </c>
      <c r="R3917" t="s">
        <v>8316</v>
      </c>
      <c r="S3917" s="17">
        <f t="shared" si="247"/>
        <v>42492.98505787037</v>
      </c>
      <c r="T3917" s="17">
        <f t="shared" si="248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s="12" t="s">
        <v>8315</v>
      </c>
      <c r="R3918" t="s">
        <v>8316</v>
      </c>
      <c r="S3918" s="17">
        <f t="shared" si="247"/>
        <v>42494.471666666665</v>
      </c>
      <c r="T3918" s="17">
        <f t="shared" si="248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12" t="s">
        <v>8315</v>
      </c>
      <c r="R3919" t="s">
        <v>8316</v>
      </c>
      <c r="S3919" s="17">
        <f t="shared" si="247"/>
        <v>41863.527326388888</v>
      </c>
      <c r="T3919" s="17">
        <f t="shared" si="248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12" t="s">
        <v>8315</v>
      </c>
      <c r="R3920" t="s">
        <v>8316</v>
      </c>
      <c r="S3920" s="17">
        <f t="shared" si="247"/>
        <v>41843.664618055554</v>
      </c>
      <c r="T3920" s="17">
        <f t="shared" si="248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12" t="s">
        <v>8315</v>
      </c>
      <c r="R3921" t="s">
        <v>8316</v>
      </c>
      <c r="S3921" s="17">
        <f t="shared" si="247"/>
        <v>42358.684872685189</v>
      </c>
      <c r="T3921" s="17">
        <f t="shared" si="248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12" t="s">
        <v>8315</v>
      </c>
      <c r="R3922" t="s">
        <v>8316</v>
      </c>
      <c r="S3922" s="17">
        <f t="shared" si="247"/>
        <v>42657.38726851852</v>
      </c>
      <c r="T3922" s="17">
        <f t="shared" si="248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s="12" t="s">
        <v>8315</v>
      </c>
      <c r="R3923" t="s">
        <v>8316</v>
      </c>
      <c r="S3923" s="17">
        <f t="shared" si="247"/>
        <v>41926.542303240742</v>
      </c>
      <c r="T3923" s="17">
        <f t="shared" si="248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s="12" t="s">
        <v>8315</v>
      </c>
      <c r="R3924" t="s">
        <v>8316</v>
      </c>
      <c r="S3924" s="17">
        <f t="shared" si="247"/>
        <v>42020.768634259264</v>
      </c>
      <c r="T3924" s="17">
        <f t="shared" si="248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s="12" t="s">
        <v>8315</v>
      </c>
      <c r="R3925" t="s">
        <v>8316</v>
      </c>
      <c r="S3925" s="17">
        <f t="shared" si="247"/>
        <v>42075.979988425926</v>
      </c>
      <c r="T3925" s="17">
        <f t="shared" si="248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s="12" t="s">
        <v>8315</v>
      </c>
      <c r="R3926" t="s">
        <v>8316</v>
      </c>
      <c r="S3926" s="17">
        <f t="shared" si="247"/>
        <v>41786.959745370368</v>
      </c>
      <c r="T3926" s="17">
        <f t="shared" si="248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s="12" t="s">
        <v>8315</v>
      </c>
      <c r="R3927" t="s">
        <v>8316</v>
      </c>
      <c r="S3927" s="17">
        <f t="shared" si="247"/>
        <v>41820.870821759258</v>
      </c>
      <c r="T3927" s="17">
        <f t="shared" si="248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s="12" t="s">
        <v>8315</v>
      </c>
      <c r="R3928" t="s">
        <v>8316</v>
      </c>
      <c r="S3928" s="17">
        <f t="shared" si="247"/>
        <v>41970.085046296299</v>
      </c>
      <c r="T3928" s="17">
        <f t="shared" si="248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s="12" t="s">
        <v>8315</v>
      </c>
      <c r="R3929" t="s">
        <v>8316</v>
      </c>
      <c r="S3929" s="17">
        <f t="shared" si="247"/>
        <v>41830.267407407409</v>
      </c>
      <c r="T3929" s="17">
        <f t="shared" si="248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s="12" t="s">
        <v>8315</v>
      </c>
      <c r="R3930" t="s">
        <v>8316</v>
      </c>
      <c r="S3930" s="17">
        <f t="shared" si="247"/>
        <v>42265.683182870373</v>
      </c>
      <c r="T3930" s="17">
        <f t="shared" si="248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s="12" t="s">
        <v>8315</v>
      </c>
      <c r="R3931" t="s">
        <v>8316</v>
      </c>
      <c r="S3931" s="17">
        <f t="shared" si="247"/>
        <v>42601.827141203699</v>
      </c>
      <c r="T3931" s="17">
        <f t="shared" si="248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s="12" t="s">
        <v>8315</v>
      </c>
      <c r="R3932" t="s">
        <v>8316</v>
      </c>
      <c r="S3932" s="17">
        <f t="shared" si="247"/>
        <v>42433.338749999995</v>
      </c>
      <c r="T3932" s="17">
        <f t="shared" si="248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s="12" t="s">
        <v>8315</v>
      </c>
      <c r="R3933" t="s">
        <v>8316</v>
      </c>
      <c r="S3933" s="17">
        <f t="shared" si="247"/>
        <v>42228.151701388888</v>
      </c>
      <c r="T3933" s="17">
        <f t="shared" si="248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s="12" t="s">
        <v>8315</v>
      </c>
      <c r="R3934" t="s">
        <v>8316</v>
      </c>
      <c r="S3934" s="17">
        <f t="shared" si="247"/>
        <v>42415.168564814812</v>
      </c>
      <c r="T3934" s="17">
        <f t="shared" si="248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s="12" t="s">
        <v>8315</v>
      </c>
      <c r="R3935" t="s">
        <v>8316</v>
      </c>
      <c r="S3935" s="17">
        <f t="shared" si="247"/>
        <v>42538.968310185184</v>
      </c>
      <c r="T3935" s="17">
        <f t="shared" si="248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s="12" t="s">
        <v>8315</v>
      </c>
      <c r="R3936" t="s">
        <v>8316</v>
      </c>
      <c r="S3936" s="17">
        <f t="shared" si="247"/>
        <v>42233.671747685185</v>
      </c>
      <c r="T3936" s="17">
        <f t="shared" si="248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s="12" t="s">
        <v>8315</v>
      </c>
      <c r="R3937" t="s">
        <v>8316</v>
      </c>
      <c r="S3937" s="17">
        <f t="shared" si="247"/>
        <v>42221.656782407401</v>
      </c>
      <c r="T3937" s="17">
        <f t="shared" si="248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s="12" t="s">
        <v>8315</v>
      </c>
      <c r="R3938" t="s">
        <v>8316</v>
      </c>
      <c r="S3938" s="17">
        <f t="shared" si="247"/>
        <v>42675.262962962966</v>
      </c>
      <c r="T3938" s="17">
        <f t="shared" si="248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s="12" t="s">
        <v>8315</v>
      </c>
      <c r="R3939" t="s">
        <v>8316</v>
      </c>
      <c r="S3939" s="17">
        <f t="shared" si="247"/>
        <v>42534.631481481483</v>
      </c>
      <c r="T3939" s="17">
        <f t="shared" si="248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s="12" t="s">
        <v>8315</v>
      </c>
      <c r="R3940" t="s">
        <v>8316</v>
      </c>
      <c r="S3940" s="17">
        <f t="shared" si="247"/>
        <v>42151.905717592599</v>
      </c>
      <c r="T3940" s="17">
        <f t="shared" si="248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s="12" t="s">
        <v>8315</v>
      </c>
      <c r="R3941" t="s">
        <v>8316</v>
      </c>
      <c r="S3941" s="17">
        <f t="shared" si="247"/>
        <v>41915.400219907409</v>
      </c>
      <c r="T3941" s="17">
        <f t="shared" si="248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s="12" t="s">
        <v>8315</v>
      </c>
      <c r="R3942" t="s">
        <v>8316</v>
      </c>
      <c r="S3942" s="17">
        <f t="shared" si="247"/>
        <v>41961.492488425924</v>
      </c>
      <c r="T3942" s="17">
        <f t="shared" si="248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s="12" t="s">
        <v>8315</v>
      </c>
      <c r="R3943" t="s">
        <v>8316</v>
      </c>
      <c r="S3943" s="17">
        <f t="shared" si="247"/>
        <v>41940.587233796294</v>
      </c>
      <c r="T3943" s="17">
        <f t="shared" si="248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s="12" t="s">
        <v>8315</v>
      </c>
      <c r="R3944" t="s">
        <v>8316</v>
      </c>
      <c r="S3944" s="17">
        <f t="shared" si="247"/>
        <v>42111.904097222221</v>
      </c>
      <c r="T3944" s="17">
        <f t="shared" si="248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s="12" t="s">
        <v>8315</v>
      </c>
      <c r="R3945" t="s">
        <v>8316</v>
      </c>
      <c r="S3945" s="17">
        <f t="shared" si="247"/>
        <v>42279.778564814813</v>
      </c>
      <c r="T3945" s="17">
        <f t="shared" si="248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s="12" t="s">
        <v>8315</v>
      </c>
      <c r="R3946" t="s">
        <v>8316</v>
      </c>
      <c r="S3946" s="17">
        <f t="shared" si="247"/>
        <v>42213.662905092591</v>
      </c>
      <c r="T3946" s="17">
        <f t="shared" si="248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s="12" t="s">
        <v>8315</v>
      </c>
      <c r="R3947" t="s">
        <v>8316</v>
      </c>
      <c r="S3947" s="17">
        <f t="shared" si="247"/>
        <v>42109.801712962959</v>
      </c>
      <c r="T3947" s="17">
        <f t="shared" si="248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s="12" t="s">
        <v>8315</v>
      </c>
      <c r="R3948" t="s">
        <v>8316</v>
      </c>
      <c r="S3948" s="17">
        <f t="shared" si="247"/>
        <v>42031.833587962959</v>
      </c>
      <c r="T3948" s="17">
        <f t="shared" si="248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s="12" t="s">
        <v>8315</v>
      </c>
      <c r="R3949" t="s">
        <v>8316</v>
      </c>
      <c r="S3949" s="17">
        <f t="shared" si="247"/>
        <v>42615.142870370371</v>
      </c>
      <c r="T3949" s="17">
        <f t="shared" si="248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s="12" t="s">
        <v>8315</v>
      </c>
      <c r="R3950" t="s">
        <v>8316</v>
      </c>
      <c r="S3950" s="17">
        <f t="shared" si="247"/>
        <v>41829.325497685182</v>
      </c>
      <c r="T3950" s="17">
        <f t="shared" si="248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s="12" t="s">
        <v>8315</v>
      </c>
      <c r="R3951" t="s">
        <v>8316</v>
      </c>
      <c r="S3951" s="17">
        <f t="shared" si="247"/>
        <v>42016.120613425926</v>
      </c>
      <c r="T3951" s="17">
        <f t="shared" si="248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s="12" t="s">
        <v>8315</v>
      </c>
      <c r="R3952" t="s">
        <v>8316</v>
      </c>
      <c r="S3952" s="17">
        <f t="shared" si="247"/>
        <v>42439.702314814815</v>
      </c>
      <c r="T3952" s="17">
        <f t="shared" si="248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s="12" t="s">
        <v>8315</v>
      </c>
      <c r="R3953" t="s">
        <v>8316</v>
      </c>
      <c r="S3953" s="17">
        <f t="shared" si="247"/>
        <v>42433.825717592597</v>
      </c>
      <c r="T3953" s="17">
        <f t="shared" si="248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s="12" t="s">
        <v>8315</v>
      </c>
      <c r="R3954" t="s">
        <v>8316</v>
      </c>
      <c r="S3954" s="17">
        <f t="shared" si="247"/>
        <v>42243.790393518517</v>
      </c>
      <c r="T3954" s="17">
        <f t="shared" si="248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s="12" t="s">
        <v>8315</v>
      </c>
      <c r="R3955" t="s">
        <v>8316</v>
      </c>
      <c r="S3955" s="17">
        <f t="shared" si="247"/>
        <v>42550.048449074078</v>
      </c>
      <c r="T3955" s="17">
        <f t="shared" si="248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s="12" t="s">
        <v>8315</v>
      </c>
      <c r="R3956" t="s">
        <v>8316</v>
      </c>
      <c r="S3956" s="17">
        <f t="shared" si="247"/>
        <v>41774.651203703703</v>
      </c>
      <c r="T3956" s="17">
        <f t="shared" si="248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s="12" t="s">
        <v>8315</v>
      </c>
      <c r="R3957" t="s">
        <v>8316</v>
      </c>
      <c r="S3957" s="17">
        <f t="shared" si="247"/>
        <v>42306.848854166667</v>
      </c>
      <c r="T3957" s="17">
        <f t="shared" si="248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s="12" t="s">
        <v>8315</v>
      </c>
      <c r="R3958" t="s">
        <v>8316</v>
      </c>
      <c r="S3958" s="17">
        <f t="shared" si="247"/>
        <v>42457.932025462964</v>
      </c>
      <c r="T3958" s="17">
        <f t="shared" si="248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s="12" t="s">
        <v>8315</v>
      </c>
      <c r="R3959" t="s">
        <v>8316</v>
      </c>
      <c r="S3959" s="17">
        <f t="shared" si="247"/>
        <v>42513.976319444439</v>
      </c>
      <c r="T3959" s="17">
        <f t="shared" si="248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s="12" t="s">
        <v>8315</v>
      </c>
      <c r="R3960" t="s">
        <v>8316</v>
      </c>
      <c r="S3960" s="17">
        <f t="shared" si="247"/>
        <v>41816.950370370374</v>
      </c>
      <c r="T3960" s="17">
        <f t="shared" si="248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s="12" t="s">
        <v>8315</v>
      </c>
      <c r="R3961" t="s">
        <v>8316</v>
      </c>
      <c r="S3961" s="17">
        <f t="shared" si="247"/>
        <v>41880.788842592592</v>
      </c>
      <c r="T3961" s="17">
        <f t="shared" si="248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s="12" t="s">
        <v>8315</v>
      </c>
      <c r="R3962" t="s">
        <v>8316</v>
      </c>
      <c r="S3962" s="17">
        <f t="shared" si="247"/>
        <v>42342.845555555556</v>
      </c>
      <c r="T3962" s="17">
        <f t="shared" si="248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s="12" t="s">
        <v>8315</v>
      </c>
      <c r="R3963" t="s">
        <v>8316</v>
      </c>
      <c r="S3963" s="17">
        <f t="shared" si="247"/>
        <v>41745.891319444447</v>
      </c>
      <c r="T3963" s="17">
        <f t="shared" si="248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s="12" t="s">
        <v>8315</v>
      </c>
      <c r="R3964" t="s">
        <v>8316</v>
      </c>
      <c r="S3964" s="17">
        <f t="shared" si="247"/>
        <v>42311.621458333335</v>
      </c>
      <c r="T3964" s="17">
        <f t="shared" si="248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s="12" t="s">
        <v>8315</v>
      </c>
      <c r="R3965" t="s">
        <v>8316</v>
      </c>
      <c r="S3965" s="17">
        <f t="shared" si="247"/>
        <v>42296.154131944444</v>
      </c>
      <c r="T3965" s="17">
        <f t="shared" si="248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s="12" t="s">
        <v>8315</v>
      </c>
      <c r="R3966" t="s">
        <v>8316</v>
      </c>
      <c r="S3966" s="17">
        <f t="shared" si="247"/>
        <v>42053.722060185188</v>
      </c>
      <c r="T3966" s="17">
        <f t="shared" si="248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s="12" t="s">
        <v>8315</v>
      </c>
      <c r="R3967" t="s">
        <v>8316</v>
      </c>
      <c r="S3967" s="17">
        <f t="shared" si="247"/>
        <v>42414.235879629632</v>
      </c>
      <c r="T3967" s="17">
        <f t="shared" si="248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s="12" t="s">
        <v>8315</v>
      </c>
      <c r="R3968" t="s">
        <v>8316</v>
      </c>
      <c r="S3968" s="17">
        <f t="shared" si="247"/>
        <v>41801.711550925924</v>
      </c>
      <c r="T3968" s="17">
        <f t="shared" si="248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s="12" t="s">
        <v>8315</v>
      </c>
      <c r="R3969" t="s">
        <v>8316</v>
      </c>
      <c r="S3969" s="17">
        <f t="shared" si="247"/>
        <v>42770.290590277778</v>
      </c>
      <c r="T3969" s="17">
        <f t="shared" si="248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6"/>
        <v>47.91</v>
      </c>
      <c r="Q3970" s="12" t="s">
        <v>8315</v>
      </c>
      <c r="R3970" t="s">
        <v>8316</v>
      </c>
      <c r="S3970" s="17">
        <f t="shared" si="247"/>
        <v>42452.815659722226</v>
      </c>
      <c r="T3970" s="17">
        <f t="shared" si="248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ref="P3971:P4034" si="250">IFERROR(ROUND(E3971/L3971,2),0)</f>
        <v>35.17</v>
      </c>
      <c r="Q3971" s="12" t="s">
        <v>8315</v>
      </c>
      <c r="R3971" t="s">
        <v>8316</v>
      </c>
      <c r="S3971" s="17">
        <f t="shared" ref="S3971:S4034" si="251">(((J3971/60)/60)/24)+DATE(1970,1,1)</f>
        <v>42601.854699074072</v>
      </c>
      <c r="T3971" s="17">
        <f t="shared" ref="T3971:T4034" si="252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12" t="s">
        <v>8315</v>
      </c>
      <c r="R3972" t="s">
        <v>8316</v>
      </c>
      <c r="S3972" s="17">
        <f t="shared" si="251"/>
        <v>42447.863553240735</v>
      </c>
      <c r="T3972" s="17">
        <f t="shared" si="252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12" t="s">
        <v>8315</v>
      </c>
      <c r="R3973" t="s">
        <v>8316</v>
      </c>
      <c r="S3973" s="17">
        <f t="shared" si="251"/>
        <v>41811.536180555559</v>
      </c>
      <c r="T3973" s="17">
        <f t="shared" si="252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12" t="s">
        <v>8315</v>
      </c>
      <c r="R3974" t="s">
        <v>8316</v>
      </c>
      <c r="S3974" s="17">
        <f t="shared" si="251"/>
        <v>41981.067523148144</v>
      </c>
      <c r="T3974" s="17">
        <f t="shared" si="252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12" t="s">
        <v>8315</v>
      </c>
      <c r="R3975" t="s">
        <v>8316</v>
      </c>
      <c r="S3975" s="17">
        <f t="shared" si="251"/>
        <v>42469.68414351852</v>
      </c>
      <c r="T3975" s="17">
        <f t="shared" si="252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12" t="s">
        <v>8315</v>
      </c>
      <c r="R3976" t="s">
        <v>8316</v>
      </c>
      <c r="S3976" s="17">
        <f t="shared" si="251"/>
        <v>42493.546851851846</v>
      </c>
      <c r="T3976" s="17">
        <f t="shared" si="252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12" t="s">
        <v>8315</v>
      </c>
      <c r="R3977" t="s">
        <v>8316</v>
      </c>
      <c r="S3977" s="17">
        <f t="shared" si="251"/>
        <v>42534.866875</v>
      </c>
      <c r="T3977" s="17">
        <f t="shared" si="252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12" t="s">
        <v>8315</v>
      </c>
      <c r="R3978" t="s">
        <v>8316</v>
      </c>
      <c r="S3978" s="17">
        <f t="shared" si="251"/>
        <v>41830.858344907407</v>
      </c>
      <c r="T3978" s="17">
        <f t="shared" si="252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12" t="s">
        <v>8315</v>
      </c>
      <c r="R3979" t="s">
        <v>8316</v>
      </c>
      <c r="S3979" s="17">
        <f t="shared" si="251"/>
        <v>42543.788564814815</v>
      </c>
      <c r="T3979" s="17">
        <f t="shared" si="252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12" t="s">
        <v>8315</v>
      </c>
      <c r="R3980" t="s">
        <v>8316</v>
      </c>
      <c r="S3980" s="17">
        <f t="shared" si="251"/>
        <v>41975.642974537041</v>
      </c>
      <c r="T3980" s="17">
        <f t="shared" si="252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12" t="s">
        <v>8315</v>
      </c>
      <c r="R3981" t="s">
        <v>8316</v>
      </c>
      <c r="S3981" s="17">
        <f t="shared" si="251"/>
        <v>42069.903437500005</v>
      </c>
      <c r="T3981" s="17">
        <f t="shared" si="252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12" t="s">
        <v>8315</v>
      </c>
      <c r="R3982" t="s">
        <v>8316</v>
      </c>
      <c r="S3982" s="17">
        <f t="shared" si="251"/>
        <v>41795.598923611113</v>
      </c>
      <c r="T3982" s="17">
        <f t="shared" si="252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12" t="s">
        <v>8315</v>
      </c>
      <c r="R3983" t="s">
        <v>8316</v>
      </c>
      <c r="S3983" s="17">
        <f t="shared" si="251"/>
        <v>42508.179965277777</v>
      </c>
      <c r="T3983" s="17">
        <f t="shared" si="252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12" t="s">
        <v>8315</v>
      </c>
      <c r="R3984" t="s">
        <v>8316</v>
      </c>
      <c r="S3984" s="17">
        <f t="shared" si="251"/>
        <v>42132.809953703705</v>
      </c>
      <c r="T3984" s="17">
        <f t="shared" si="252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12" t="s">
        <v>8315</v>
      </c>
      <c r="R3985" t="s">
        <v>8316</v>
      </c>
      <c r="S3985" s="17">
        <f t="shared" si="251"/>
        <v>41747.86986111111</v>
      </c>
      <c r="T3985" s="17">
        <f t="shared" si="252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12" t="s">
        <v>8315</v>
      </c>
      <c r="R3986" t="s">
        <v>8316</v>
      </c>
      <c r="S3986" s="17">
        <f t="shared" si="251"/>
        <v>41920.963472222218</v>
      </c>
      <c r="T3986" s="17">
        <f t="shared" si="252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12" t="s">
        <v>8315</v>
      </c>
      <c r="R3987" t="s">
        <v>8316</v>
      </c>
      <c r="S3987" s="17">
        <f t="shared" si="251"/>
        <v>42399.707407407404</v>
      </c>
      <c r="T3987" s="17">
        <f t="shared" si="252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s="12" t="s">
        <v>8315</v>
      </c>
      <c r="R3988" t="s">
        <v>8316</v>
      </c>
      <c r="S3988" s="17">
        <f t="shared" si="251"/>
        <v>42467.548541666663</v>
      </c>
      <c r="T3988" s="17">
        <f t="shared" si="252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s="12" t="s">
        <v>8315</v>
      </c>
      <c r="R3989" t="s">
        <v>8316</v>
      </c>
      <c r="S3989" s="17">
        <f t="shared" si="251"/>
        <v>41765.92465277778</v>
      </c>
      <c r="T3989" s="17">
        <f t="shared" si="252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s="12" t="s">
        <v>8315</v>
      </c>
      <c r="R3990" t="s">
        <v>8316</v>
      </c>
      <c r="S3990" s="17">
        <f t="shared" si="251"/>
        <v>42230.08116898148</v>
      </c>
      <c r="T3990" s="17">
        <f t="shared" si="252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s="12" t="s">
        <v>8315</v>
      </c>
      <c r="R3991" t="s">
        <v>8316</v>
      </c>
      <c r="S3991" s="17">
        <f t="shared" si="251"/>
        <v>42286.749780092592</v>
      </c>
      <c r="T3991" s="17">
        <f t="shared" si="252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s="12" t="s">
        <v>8315</v>
      </c>
      <c r="R3992" t="s">
        <v>8316</v>
      </c>
      <c r="S3992" s="17">
        <f t="shared" si="251"/>
        <v>42401.672372685185</v>
      </c>
      <c r="T3992" s="17">
        <f t="shared" si="252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s="12" t="s">
        <v>8315</v>
      </c>
      <c r="R3993" t="s">
        <v>8316</v>
      </c>
      <c r="S3993" s="17">
        <f t="shared" si="251"/>
        <v>42125.644467592589</v>
      </c>
      <c r="T3993" s="17">
        <f t="shared" si="252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s="12" t="s">
        <v>8315</v>
      </c>
      <c r="R3994" t="s">
        <v>8316</v>
      </c>
      <c r="S3994" s="17">
        <f t="shared" si="251"/>
        <v>42289.94049768518</v>
      </c>
      <c r="T3994" s="17">
        <f t="shared" si="252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s="12" t="s">
        <v>8315</v>
      </c>
      <c r="R3995" t="s">
        <v>8316</v>
      </c>
      <c r="S3995" s="17">
        <f t="shared" si="251"/>
        <v>42107.864722222221</v>
      </c>
      <c r="T3995" s="17">
        <f t="shared" si="252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s="12" t="s">
        <v>8315</v>
      </c>
      <c r="R3996" t="s">
        <v>8316</v>
      </c>
      <c r="S3996" s="17">
        <f t="shared" si="251"/>
        <v>41809.389930555553</v>
      </c>
      <c r="T3996" s="17">
        <f t="shared" si="252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s="12" t="s">
        <v>8315</v>
      </c>
      <c r="R3997" t="s">
        <v>8316</v>
      </c>
      <c r="S3997" s="17">
        <f t="shared" si="251"/>
        <v>42019.683761574073</v>
      </c>
      <c r="T3997" s="17">
        <f t="shared" si="252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s="12" t="s">
        <v>8315</v>
      </c>
      <c r="R3998" t="s">
        <v>8316</v>
      </c>
      <c r="S3998" s="17">
        <f t="shared" si="251"/>
        <v>41950.26694444444</v>
      </c>
      <c r="T3998" s="17">
        <f t="shared" si="252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s="12" t="s">
        <v>8315</v>
      </c>
      <c r="R3999" t="s">
        <v>8316</v>
      </c>
      <c r="S3999" s="17">
        <f t="shared" si="251"/>
        <v>42069.391446759255</v>
      </c>
      <c r="T3999" s="17">
        <f t="shared" si="252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s="12" t="s">
        <v>8315</v>
      </c>
      <c r="R4000" t="s">
        <v>8316</v>
      </c>
      <c r="S4000" s="17">
        <f t="shared" si="251"/>
        <v>42061.963263888887</v>
      </c>
      <c r="T4000" s="17">
        <f t="shared" si="252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s="12" t="s">
        <v>8315</v>
      </c>
      <c r="R4001" t="s">
        <v>8316</v>
      </c>
      <c r="S4001" s="17">
        <f t="shared" si="251"/>
        <v>41842.828680555554</v>
      </c>
      <c r="T4001" s="17">
        <f t="shared" si="252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s="12" t="s">
        <v>8315</v>
      </c>
      <c r="R4002" t="s">
        <v>8316</v>
      </c>
      <c r="S4002" s="17">
        <f t="shared" si="251"/>
        <v>42437.64534722222</v>
      </c>
      <c r="T4002" s="17">
        <f t="shared" si="252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s="12" t="s">
        <v>8315</v>
      </c>
      <c r="R4003" t="s">
        <v>8316</v>
      </c>
      <c r="S4003" s="17">
        <f t="shared" si="251"/>
        <v>42775.964212962965</v>
      </c>
      <c r="T4003" s="17">
        <f t="shared" si="252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s="12" t="s">
        <v>8315</v>
      </c>
      <c r="R4004" t="s">
        <v>8316</v>
      </c>
      <c r="S4004" s="17">
        <f t="shared" si="251"/>
        <v>41879.043530092589</v>
      </c>
      <c r="T4004" s="17">
        <f t="shared" si="252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s="12" t="s">
        <v>8315</v>
      </c>
      <c r="R4005" t="s">
        <v>8316</v>
      </c>
      <c r="S4005" s="17">
        <f t="shared" si="251"/>
        <v>42020.587349537032</v>
      </c>
      <c r="T4005" s="17">
        <f t="shared" si="252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s="12" t="s">
        <v>8315</v>
      </c>
      <c r="R4006" t="s">
        <v>8316</v>
      </c>
      <c r="S4006" s="17">
        <f t="shared" si="251"/>
        <v>41890.16269675926</v>
      </c>
      <c r="T4006" s="17">
        <f t="shared" si="252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s="12" t="s">
        <v>8315</v>
      </c>
      <c r="R4007" t="s">
        <v>8316</v>
      </c>
      <c r="S4007" s="17">
        <f t="shared" si="251"/>
        <v>41872.807696759257</v>
      </c>
      <c r="T4007" s="17">
        <f t="shared" si="252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s="12" t="s">
        <v>8315</v>
      </c>
      <c r="R4008" t="s">
        <v>8316</v>
      </c>
      <c r="S4008" s="17">
        <f t="shared" si="251"/>
        <v>42391.772997685184</v>
      </c>
      <c r="T4008" s="17">
        <f t="shared" si="252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s="12" t="s">
        <v>8315</v>
      </c>
      <c r="R4009" t="s">
        <v>8316</v>
      </c>
      <c r="S4009" s="17">
        <f t="shared" si="251"/>
        <v>41848.772928240738</v>
      </c>
      <c r="T4009" s="17">
        <f t="shared" si="252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s="12" t="s">
        <v>8315</v>
      </c>
      <c r="R4010" t="s">
        <v>8316</v>
      </c>
      <c r="S4010" s="17">
        <f t="shared" si="251"/>
        <v>42177.964201388888</v>
      </c>
      <c r="T4010" s="17">
        <f t="shared" si="252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s="12" t="s">
        <v>8315</v>
      </c>
      <c r="R4011" t="s">
        <v>8316</v>
      </c>
      <c r="S4011" s="17">
        <f t="shared" si="251"/>
        <v>41851.700925925928</v>
      </c>
      <c r="T4011" s="17">
        <f t="shared" si="252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s="12" t="s">
        <v>8315</v>
      </c>
      <c r="R4012" t="s">
        <v>8316</v>
      </c>
      <c r="S4012" s="17">
        <f t="shared" si="251"/>
        <v>41921.770439814813</v>
      </c>
      <c r="T4012" s="17">
        <f t="shared" si="252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s="12" t="s">
        <v>8315</v>
      </c>
      <c r="R4013" t="s">
        <v>8316</v>
      </c>
      <c r="S4013" s="17">
        <f t="shared" si="251"/>
        <v>42002.54488425926</v>
      </c>
      <c r="T4013" s="17">
        <f t="shared" si="252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s="12" t="s">
        <v>8315</v>
      </c>
      <c r="R4014" t="s">
        <v>8316</v>
      </c>
      <c r="S4014" s="17">
        <f t="shared" si="251"/>
        <v>42096.544548611113</v>
      </c>
      <c r="T4014" s="17">
        <f t="shared" si="252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s="12" t="s">
        <v>8315</v>
      </c>
      <c r="R4015" t="s">
        <v>8316</v>
      </c>
      <c r="S4015" s="17">
        <f t="shared" si="251"/>
        <v>42021.301192129627</v>
      </c>
      <c r="T4015" s="17">
        <f t="shared" si="252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s="12" t="s">
        <v>8315</v>
      </c>
      <c r="R4016" t="s">
        <v>8316</v>
      </c>
      <c r="S4016" s="17">
        <f t="shared" si="251"/>
        <v>42419.246168981481</v>
      </c>
      <c r="T4016" s="17">
        <f t="shared" si="252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s="12" t="s">
        <v>8315</v>
      </c>
      <c r="R4017" t="s">
        <v>8316</v>
      </c>
      <c r="S4017" s="17">
        <f t="shared" si="251"/>
        <v>42174.780821759254</v>
      </c>
      <c r="T4017" s="17">
        <f t="shared" si="252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s="12" t="s">
        <v>8315</v>
      </c>
      <c r="R4018" t="s">
        <v>8316</v>
      </c>
      <c r="S4018" s="17">
        <f t="shared" si="251"/>
        <v>41869.872685185182</v>
      </c>
      <c r="T4018" s="17">
        <f t="shared" si="252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s="12" t="s">
        <v>8315</v>
      </c>
      <c r="R4019" t="s">
        <v>8316</v>
      </c>
      <c r="S4019" s="17">
        <f t="shared" si="251"/>
        <v>41856.672152777777</v>
      </c>
      <c r="T4019" s="17">
        <f t="shared" si="252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s="12" t="s">
        <v>8315</v>
      </c>
      <c r="R4020" t="s">
        <v>8316</v>
      </c>
      <c r="S4020" s="17">
        <f t="shared" si="251"/>
        <v>42620.91097222222</v>
      </c>
      <c r="T4020" s="17">
        <f t="shared" si="252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s="12" t="s">
        <v>8315</v>
      </c>
      <c r="R4021" t="s">
        <v>8316</v>
      </c>
      <c r="S4021" s="17">
        <f t="shared" si="251"/>
        <v>42417.675879629634</v>
      </c>
      <c r="T4021" s="17">
        <f t="shared" si="252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s="12" t="s">
        <v>8315</v>
      </c>
      <c r="R4022" t="s">
        <v>8316</v>
      </c>
      <c r="S4022" s="17">
        <f t="shared" si="251"/>
        <v>42057.190960648149</v>
      </c>
      <c r="T4022" s="17">
        <f t="shared" si="252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s="12" t="s">
        <v>8315</v>
      </c>
      <c r="R4023" t="s">
        <v>8316</v>
      </c>
      <c r="S4023" s="17">
        <f t="shared" si="251"/>
        <v>41878.911550925928</v>
      </c>
      <c r="T4023" s="17">
        <f t="shared" si="252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s="12" t="s">
        <v>8315</v>
      </c>
      <c r="R4024" t="s">
        <v>8316</v>
      </c>
      <c r="S4024" s="17">
        <f t="shared" si="251"/>
        <v>41990.584108796291</v>
      </c>
      <c r="T4024" s="17">
        <f t="shared" si="252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s="12" t="s">
        <v>8315</v>
      </c>
      <c r="R4025" t="s">
        <v>8316</v>
      </c>
      <c r="S4025" s="17">
        <f t="shared" si="251"/>
        <v>42408.999571759254</v>
      </c>
      <c r="T4025" s="17">
        <f t="shared" si="252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s="12" t="s">
        <v>8315</v>
      </c>
      <c r="R4026" t="s">
        <v>8316</v>
      </c>
      <c r="S4026" s="17">
        <f t="shared" si="251"/>
        <v>42217.670104166667</v>
      </c>
      <c r="T4026" s="17">
        <f t="shared" si="252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s="12" t="s">
        <v>8315</v>
      </c>
      <c r="R4027" t="s">
        <v>8316</v>
      </c>
      <c r="S4027" s="17">
        <f t="shared" si="251"/>
        <v>42151.237685185188</v>
      </c>
      <c r="T4027" s="17">
        <f t="shared" si="252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s="12" t="s">
        <v>8315</v>
      </c>
      <c r="R4028" t="s">
        <v>8316</v>
      </c>
      <c r="S4028" s="17">
        <f t="shared" si="251"/>
        <v>42282.655543981484</v>
      </c>
      <c r="T4028" s="17">
        <f t="shared" si="252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s="12" t="s">
        <v>8315</v>
      </c>
      <c r="R4029" t="s">
        <v>8316</v>
      </c>
      <c r="S4029" s="17">
        <f t="shared" si="251"/>
        <v>42768.97084490741</v>
      </c>
      <c r="T4029" s="17">
        <f t="shared" si="252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s="12" t="s">
        <v>8315</v>
      </c>
      <c r="R4030" t="s">
        <v>8316</v>
      </c>
      <c r="S4030" s="17">
        <f t="shared" si="251"/>
        <v>41765.938657407409</v>
      </c>
      <c r="T4030" s="17">
        <f t="shared" si="252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s="12" t="s">
        <v>8315</v>
      </c>
      <c r="R4031" t="s">
        <v>8316</v>
      </c>
      <c r="S4031" s="17">
        <f t="shared" si="251"/>
        <v>42322.025115740747</v>
      </c>
      <c r="T4031" s="17">
        <f t="shared" si="252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s="12" t="s">
        <v>8315</v>
      </c>
      <c r="R4032" t="s">
        <v>8316</v>
      </c>
      <c r="S4032" s="17">
        <f t="shared" si="251"/>
        <v>42374.655081018514</v>
      </c>
      <c r="T4032" s="17">
        <f t="shared" si="252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s="12" t="s">
        <v>8315</v>
      </c>
      <c r="R4033" t="s">
        <v>8316</v>
      </c>
      <c r="S4033" s="17">
        <f t="shared" si="251"/>
        <v>41941.585231481484</v>
      </c>
      <c r="T4033" s="17">
        <f t="shared" si="252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0"/>
        <v>59</v>
      </c>
      <c r="Q4034" s="12" t="s">
        <v>8315</v>
      </c>
      <c r="R4034" t="s">
        <v>8316</v>
      </c>
      <c r="S4034" s="17">
        <f t="shared" si="251"/>
        <v>42293.809212962966</v>
      </c>
      <c r="T4034" s="17">
        <f t="shared" si="252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ref="P4035:P4098" si="254">IFERROR(ROUND(E4035/L4035,2),0)</f>
        <v>65.34</v>
      </c>
      <c r="Q4035" s="12" t="s">
        <v>8315</v>
      </c>
      <c r="R4035" t="s">
        <v>8316</v>
      </c>
      <c r="S4035" s="17">
        <f t="shared" ref="S4035:S4098" si="255">(((J4035/60)/60)/24)+DATE(1970,1,1)</f>
        <v>42614.268796296295</v>
      </c>
      <c r="T4035" s="17">
        <f t="shared" ref="T4035:T4098" si="256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12" t="s">
        <v>8315</v>
      </c>
      <c r="R4036" t="s">
        <v>8316</v>
      </c>
      <c r="S4036" s="17">
        <f t="shared" si="255"/>
        <v>42067.947337962964</v>
      </c>
      <c r="T4036" s="17">
        <f t="shared" si="256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12" t="s">
        <v>8315</v>
      </c>
      <c r="R4037" t="s">
        <v>8316</v>
      </c>
      <c r="S4037" s="17">
        <f t="shared" si="255"/>
        <v>41903.882951388885</v>
      </c>
      <c r="T4037" s="17">
        <f t="shared" si="256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12" t="s">
        <v>8315</v>
      </c>
      <c r="R4038" t="s">
        <v>8316</v>
      </c>
      <c r="S4038" s="17">
        <f t="shared" si="255"/>
        <v>41804.937083333331</v>
      </c>
      <c r="T4038" s="17">
        <f t="shared" si="256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12" t="s">
        <v>8315</v>
      </c>
      <c r="R4039" t="s">
        <v>8316</v>
      </c>
      <c r="S4039" s="17">
        <f t="shared" si="255"/>
        <v>42497.070775462969</v>
      </c>
      <c r="T4039" s="17">
        <f t="shared" si="256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12" t="s">
        <v>8315</v>
      </c>
      <c r="R4040" t="s">
        <v>8316</v>
      </c>
      <c r="S4040" s="17">
        <f t="shared" si="255"/>
        <v>41869.798726851855</v>
      </c>
      <c r="T4040" s="17">
        <f t="shared" si="256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12" t="s">
        <v>8315</v>
      </c>
      <c r="R4041" t="s">
        <v>8316</v>
      </c>
      <c r="S4041" s="17">
        <f t="shared" si="255"/>
        <v>42305.670914351853</v>
      </c>
      <c r="T4041" s="17">
        <f t="shared" si="256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12" t="s">
        <v>8315</v>
      </c>
      <c r="R4042" t="s">
        <v>8316</v>
      </c>
      <c r="S4042" s="17">
        <f t="shared" si="255"/>
        <v>42144.231527777782</v>
      </c>
      <c r="T4042" s="17">
        <f t="shared" si="256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12" t="s">
        <v>8315</v>
      </c>
      <c r="R4043" t="s">
        <v>8316</v>
      </c>
      <c r="S4043" s="17">
        <f t="shared" si="255"/>
        <v>42559.474004629628</v>
      </c>
      <c r="T4043" s="17">
        <f t="shared" si="256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12" t="s">
        <v>8315</v>
      </c>
      <c r="R4044" t="s">
        <v>8316</v>
      </c>
      <c r="S4044" s="17">
        <f t="shared" si="255"/>
        <v>41995.084074074075</v>
      </c>
      <c r="T4044" s="17">
        <f t="shared" si="256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s="12" t="s">
        <v>8315</v>
      </c>
      <c r="R4045" t="s">
        <v>8316</v>
      </c>
      <c r="S4045" s="17">
        <f t="shared" si="255"/>
        <v>41948.957465277781</v>
      </c>
      <c r="T4045" s="17">
        <f t="shared" si="256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12" t="s">
        <v>8315</v>
      </c>
      <c r="R4046" t="s">
        <v>8316</v>
      </c>
      <c r="S4046" s="17">
        <f t="shared" si="255"/>
        <v>42074.219699074078</v>
      </c>
      <c r="T4046" s="17">
        <f t="shared" si="256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12" t="s">
        <v>8315</v>
      </c>
      <c r="R4047" t="s">
        <v>8316</v>
      </c>
      <c r="S4047" s="17">
        <f t="shared" si="255"/>
        <v>41842.201261574075</v>
      </c>
      <c r="T4047" s="17">
        <f t="shared" si="256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12" t="s">
        <v>8315</v>
      </c>
      <c r="R4048" t="s">
        <v>8316</v>
      </c>
      <c r="S4048" s="17">
        <f t="shared" si="255"/>
        <v>41904.650578703702</v>
      </c>
      <c r="T4048" s="17">
        <f t="shared" si="256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12" t="s">
        <v>8315</v>
      </c>
      <c r="R4049" t="s">
        <v>8316</v>
      </c>
      <c r="S4049" s="17">
        <f t="shared" si="255"/>
        <v>41991.022488425922</v>
      </c>
      <c r="T4049" s="17">
        <f t="shared" si="256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12" t="s">
        <v>8315</v>
      </c>
      <c r="R4050" t="s">
        <v>8316</v>
      </c>
      <c r="S4050" s="17">
        <f t="shared" si="255"/>
        <v>42436.509108796294</v>
      </c>
      <c r="T4050" s="17">
        <f t="shared" si="256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12" t="s">
        <v>8315</v>
      </c>
      <c r="R4051" t="s">
        <v>8316</v>
      </c>
      <c r="S4051" s="17">
        <f t="shared" si="255"/>
        <v>42169.958506944444</v>
      </c>
      <c r="T4051" s="17">
        <f t="shared" si="256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s="12" t="s">
        <v>8315</v>
      </c>
      <c r="R4052" t="s">
        <v>8316</v>
      </c>
      <c r="S4052" s="17">
        <f t="shared" si="255"/>
        <v>41905.636469907404</v>
      </c>
      <c r="T4052" s="17">
        <f t="shared" si="256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s="12" t="s">
        <v>8315</v>
      </c>
      <c r="R4053" t="s">
        <v>8316</v>
      </c>
      <c r="S4053" s="17">
        <f t="shared" si="255"/>
        <v>41761.810150462967</v>
      </c>
      <c r="T4053" s="17">
        <f t="shared" si="256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s="12" t="s">
        <v>8315</v>
      </c>
      <c r="R4054" t="s">
        <v>8316</v>
      </c>
      <c r="S4054" s="17">
        <f t="shared" si="255"/>
        <v>41865.878657407404</v>
      </c>
      <c r="T4054" s="17">
        <f t="shared" si="256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s="12" t="s">
        <v>8315</v>
      </c>
      <c r="R4055" t="s">
        <v>8316</v>
      </c>
      <c r="S4055" s="17">
        <f t="shared" si="255"/>
        <v>41928.690138888887</v>
      </c>
      <c r="T4055" s="17">
        <f t="shared" si="256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s="12" t="s">
        <v>8315</v>
      </c>
      <c r="R4056" t="s">
        <v>8316</v>
      </c>
      <c r="S4056" s="17">
        <f t="shared" si="255"/>
        <v>42613.841261574074</v>
      </c>
      <c r="T4056" s="17">
        <f t="shared" si="256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s="12" t="s">
        <v>8315</v>
      </c>
      <c r="R4057" t="s">
        <v>8316</v>
      </c>
      <c r="S4057" s="17">
        <f t="shared" si="255"/>
        <v>41779.648506944446</v>
      </c>
      <c r="T4057" s="17">
        <f t="shared" si="256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s="12" t="s">
        <v>8315</v>
      </c>
      <c r="R4058" t="s">
        <v>8316</v>
      </c>
      <c r="S4058" s="17">
        <f t="shared" si="255"/>
        <v>42534.933321759265</v>
      </c>
      <c r="T4058" s="17">
        <f t="shared" si="256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s="12" t="s">
        <v>8315</v>
      </c>
      <c r="R4059" t="s">
        <v>8316</v>
      </c>
      <c r="S4059" s="17">
        <f t="shared" si="255"/>
        <v>42310.968518518523</v>
      </c>
      <c r="T4059" s="17">
        <f t="shared" si="256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s="12" t="s">
        <v>8315</v>
      </c>
      <c r="R4060" t="s">
        <v>8316</v>
      </c>
      <c r="S4060" s="17">
        <f t="shared" si="255"/>
        <v>42446.060694444444</v>
      </c>
      <c r="T4060" s="17">
        <f t="shared" si="256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s="12" t="s">
        <v>8315</v>
      </c>
      <c r="R4061" t="s">
        <v>8316</v>
      </c>
      <c r="S4061" s="17">
        <f t="shared" si="255"/>
        <v>41866.640648148146</v>
      </c>
      <c r="T4061" s="17">
        <f t="shared" si="256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s="12" t="s">
        <v>8315</v>
      </c>
      <c r="R4062" t="s">
        <v>8316</v>
      </c>
      <c r="S4062" s="17">
        <f t="shared" si="255"/>
        <v>41779.695092592592</v>
      </c>
      <c r="T4062" s="17">
        <f t="shared" si="256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s="12" t="s">
        <v>8315</v>
      </c>
      <c r="R4063" t="s">
        <v>8316</v>
      </c>
      <c r="S4063" s="17">
        <f t="shared" si="255"/>
        <v>42421.141469907408</v>
      </c>
      <c r="T4063" s="17">
        <f t="shared" si="256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s="12" t="s">
        <v>8315</v>
      </c>
      <c r="R4064" t="s">
        <v>8316</v>
      </c>
      <c r="S4064" s="17">
        <f t="shared" si="255"/>
        <v>42523.739212962959</v>
      </c>
      <c r="T4064" s="17">
        <f t="shared" si="256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s="12" t="s">
        <v>8315</v>
      </c>
      <c r="R4065" t="s">
        <v>8316</v>
      </c>
      <c r="S4065" s="17">
        <f t="shared" si="255"/>
        <v>41787.681527777779</v>
      </c>
      <c r="T4065" s="17">
        <f t="shared" si="256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s="12" t="s">
        <v>8315</v>
      </c>
      <c r="R4066" t="s">
        <v>8316</v>
      </c>
      <c r="S4066" s="17">
        <f t="shared" si="255"/>
        <v>42093.588263888887</v>
      </c>
      <c r="T4066" s="17">
        <f t="shared" si="256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s="12" t="s">
        <v>8315</v>
      </c>
      <c r="R4067" t="s">
        <v>8316</v>
      </c>
      <c r="S4067" s="17">
        <f t="shared" si="255"/>
        <v>41833.951516203706</v>
      </c>
      <c r="T4067" s="17">
        <f t="shared" si="256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s="12" t="s">
        <v>8315</v>
      </c>
      <c r="R4068" t="s">
        <v>8316</v>
      </c>
      <c r="S4068" s="17">
        <f t="shared" si="255"/>
        <v>42479.039212962962</v>
      </c>
      <c r="T4068" s="17">
        <f t="shared" si="256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s="12" t="s">
        <v>8315</v>
      </c>
      <c r="R4069" t="s">
        <v>8316</v>
      </c>
      <c r="S4069" s="17">
        <f t="shared" si="255"/>
        <v>42235.117476851854</v>
      </c>
      <c r="T4069" s="17">
        <f t="shared" si="256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s="12" t="s">
        <v>8315</v>
      </c>
      <c r="R4070" t="s">
        <v>8316</v>
      </c>
      <c r="S4070" s="17">
        <f t="shared" si="255"/>
        <v>42718.963599537034</v>
      </c>
      <c r="T4070" s="17">
        <f t="shared" si="256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s="12" t="s">
        <v>8315</v>
      </c>
      <c r="R4071" t="s">
        <v>8316</v>
      </c>
      <c r="S4071" s="17">
        <f t="shared" si="255"/>
        <v>42022.661527777775</v>
      </c>
      <c r="T4071" s="17">
        <f t="shared" si="256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s="12" t="s">
        <v>8315</v>
      </c>
      <c r="R4072" t="s">
        <v>8316</v>
      </c>
      <c r="S4072" s="17">
        <f t="shared" si="255"/>
        <v>42031.666898148149</v>
      </c>
      <c r="T4072" s="17">
        <f t="shared" si="256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s="12" t="s">
        <v>8315</v>
      </c>
      <c r="R4073" t="s">
        <v>8316</v>
      </c>
      <c r="S4073" s="17">
        <f t="shared" si="255"/>
        <v>42700.804756944446</v>
      </c>
      <c r="T4073" s="17">
        <f t="shared" si="256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s="12" t="s">
        <v>8315</v>
      </c>
      <c r="R4074" t="s">
        <v>8316</v>
      </c>
      <c r="S4074" s="17">
        <f t="shared" si="255"/>
        <v>41812.77443287037</v>
      </c>
      <c r="T4074" s="17">
        <f t="shared" si="256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s="12" t="s">
        <v>8315</v>
      </c>
      <c r="R4075" t="s">
        <v>8316</v>
      </c>
      <c r="S4075" s="17">
        <f t="shared" si="255"/>
        <v>42078.34520833334</v>
      </c>
      <c r="T4075" s="17">
        <f t="shared" si="256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s="12" t="s">
        <v>8315</v>
      </c>
      <c r="R4076" t="s">
        <v>8316</v>
      </c>
      <c r="S4076" s="17">
        <f t="shared" si="255"/>
        <v>42283.552951388891</v>
      </c>
      <c r="T4076" s="17">
        <f t="shared" si="256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s="12" t="s">
        <v>8315</v>
      </c>
      <c r="R4077" t="s">
        <v>8316</v>
      </c>
      <c r="S4077" s="17">
        <f t="shared" si="255"/>
        <v>41779.045937499999</v>
      </c>
      <c r="T4077" s="17">
        <f t="shared" si="256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s="12" t="s">
        <v>8315</v>
      </c>
      <c r="R4078" t="s">
        <v>8316</v>
      </c>
      <c r="S4078" s="17">
        <f t="shared" si="255"/>
        <v>41905.795706018522</v>
      </c>
      <c r="T4078" s="17">
        <f t="shared" si="256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s="12" t="s">
        <v>8315</v>
      </c>
      <c r="R4079" t="s">
        <v>8316</v>
      </c>
      <c r="S4079" s="17">
        <f t="shared" si="255"/>
        <v>42695.7105787037</v>
      </c>
      <c r="T4079" s="17">
        <f t="shared" si="256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s="12" t="s">
        <v>8315</v>
      </c>
      <c r="R4080" t="s">
        <v>8316</v>
      </c>
      <c r="S4080" s="17">
        <f t="shared" si="255"/>
        <v>42732.787523148145</v>
      </c>
      <c r="T4080" s="17">
        <f t="shared" si="256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s="12" t="s">
        <v>8315</v>
      </c>
      <c r="R4081" t="s">
        <v>8316</v>
      </c>
      <c r="S4081" s="17">
        <f t="shared" si="255"/>
        <v>42510.938900462963</v>
      </c>
      <c r="T4081" s="17">
        <f t="shared" si="256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s="12" t="s">
        <v>8315</v>
      </c>
      <c r="R4082" t="s">
        <v>8316</v>
      </c>
      <c r="S4082" s="17">
        <f t="shared" si="255"/>
        <v>42511.698101851856</v>
      </c>
      <c r="T4082" s="17">
        <f t="shared" si="256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s="12" t="s">
        <v>8315</v>
      </c>
      <c r="R4083" t="s">
        <v>8316</v>
      </c>
      <c r="S4083" s="17">
        <f t="shared" si="255"/>
        <v>42041.581307870365</v>
      </c>
      <c r="T4083" s="17">
        <f t="shared" si="256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s="12" t="s">
        <v>8315</v>
      </c>
      <c r="R4084" t="s">
        <v>8316</v>
      </c>
      <c r="S4084" s="17">
        <f t="shared" si="255"/>
        <v>42307.189270833333</v>
      </c>
      <c r="T4084" s="17">
        <f t="shared" si="256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s="12" t="s">
        <v>8315</v>
      </c>
      <c r="R4085" t="s">
        <v>8316</v>
      </c>
      <c r="S4085" s="17">
        <f t="shared" si="255"/>
        <v>42353.761759259258</v>
      </c>
      <c r="T4085" s="17">
        <f t="shared" si="256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s="12" t="s">
        <v>8315</v>
      </c>
      <c r="R4086" t="s">
        <v>8316</v>
      </c>
      <c r="S4086" s="17">
        <f t="shared" si="255"/>
        <v>42622.436412037037</v>
      </c>
      <c r="T4086" s="17">
        <f t="shared" si="256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s="12" t="s">
        <v>8315</v>
      </c>
      <c r="R4087" t="s">
        <v>8316</v>
      </c>
      <c r="S4087" s="17">
        <f t="shared" si="255"/>
        <v>42058.603877314818</v>
      </c>
      <c r="T4087" s="17">
        <f t="shared" si="256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s="12" t="s">
        <v>8315</v>
      </c>
      <c r="R4088" t="s">
        <v>8316</v>
      </c>
      <c r="S4088" s="17">
        <f t="shared" si="255"/>
        <v>42304.940960648149</v>
      </c>
      <c r="T4088" s="17">
        <f t="shared" si="256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s="12" t="s">
        <v>8315</v>
      </c>
      <c r="R4089" t="s">
        <v>8316</v>
      </c>
      <c r="S4089" s="17">
        <f t="shared" si="255"/>
        <v>42538.742893518516</v>
      </c>
      <c r="T4089" s="17">
        <f t="shared" si="256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s="12" t="s">
        <v>8315</v>
      </c>
      <c r="R4090" t="s">
        <v>8316</v>
      </c>
      <c r="S4090" s="17">
        <f t="shared" si="255"/>
        <v>41990.612546296295</v>
      </c>
      <c r="T4090" s="17">
        <f t="shared" si="256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s="12" t="s">
        <v>8315</v>
      </c>
      <c r="R4091" t="s">
        <v>8316</v>
      </c>
      <c r="S4091" s="17">
        <f t="shared" si="255"/>
        <v>42122.732499999998</v>
      </c>
      <c r="T4091" s="17">
        <f t="shared" si="256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s="12" t="s">
        <v>8315</v>
      </c>
      <c r="R4092" t="s">
        <v>8316</v>
      </c>
      <c r="S4092" s="17">
        <f t="shared" si="255"/>
        <v>42209.67288194444</v>
      </c>
      <c r="T4092" s="17">
        <f t="shared" si="256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s="12" t="s">
        <v>8315</v>
      </c>
      <c r="R4093" t="s">
        <v>8316</v>
      </c>
      <c r="S4093" s="17">
        <f t="shared" si="255"/>
        <v>41990.506377314814</v>
      </c>
      <c r="T4093" s="17">
        <f t="shared" si="256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s="12" t="s">
        <v>8315</v>
      </c>
      <c r="R4094" t="s">
        <v>8316</v>
      </c>
      <c r="S4094" s="17">
        <f t="shared" si="255"/>
        <v>42039.194988425923</v>
      </c>
      <c r="T4094" s="17">
        <f t="shared" si="256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s="12" t="s">
        <v>8315</v>
      </c>
      <c r="R4095" t="s">
        <v>8316</v>
      </c>
      <c r="S4095" s="17">
        <f t="shared" si="255"/>
        <v>42178.815891203703</v>
      </c>
      <c r="T4095" s="17">
        <f t="shared" si="256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s="12" t="s">
        <v>8315</v>
      </c>
      <c r="R4096" t="s">
        <v>8316</v>
      </c>
      <c r="S4096" s="17">
        <f t="shared" si="255"/>
        <v>41890.086805555555</v>
      </c>
      <c r="T4096" s="17">
        <f t="shared" si="256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s="12" t="s">
        <v>8315</v>
      </c>
      <c r="R4097" t="s">
        <v>8316</v>
      </c>
      <c r="S4097" s="17">
        <f t="shared" si="255"/>
        <v>42693.031828703708</v>
      </c>
      <c r="T4097" s="17">
        <f t="shared" si="256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4"/>
        <v>80</v>
      </c>
      <c r="Q4098" s="12" t="s">
        <v>8315</v>
      </c>
      <c r="R4098" t="s">
        <v>8316</v>
      </c>
      <c r="S4098" s="17">
        <f t="shared" si="255"/>
        <v>42750.530312499999</v>
      </c>
      <c r="T4098" s="17">
        <f t="shared" si="256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ref="P4099:P4115" si="258">IFERROR(ROUND(E4099/L4099,2),0)</f>
        <v>0</v>
      </c>
      <c r="Q4099" s="12" t="s">
        <v>8315</v>
      </c>
      <c r="R4099" t="s">
        <v>8316</v>
      </c>
      <c r="S4099" s="17">
        <f t="shared" ref="S4099:S4115" si="259">(((J4099/60)/60)/24)+DATE(1970,1,1)</f>
        <v>42344.824502314819</v>
      </c>
      <c r="T4099" s="17">
        <f t="shared" ref="T4099:T4115" si="260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s="12" t="s">
        <v>8315</v>
      </c>
      <c r="R4100" t="s">
        <v>8316</v>
      </c>
      <c r="S4100" s="17">
        <f t="shared" si="259"/>
        <v>42495.722187499996</v>
      </c>
      <c r="T4100" s="17">
        <f t="shared" si="260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12" t="s">
        <v>8315</v>
      </c>
      <c r="R4101" t="s">
        <v>8316</v>
      </c>
      <c r="S4101" s="17">
        <f t="shared" si="259"/>
        <v>42570.850381944445</v>
      </c>
      <c r="T4101" s="17">
        <f t="shared" si="260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s="12" t="s">
        <v>8315</v>
      </c>
      <c r="R4102" t="s">
        <v>8316</v>
      </c>
      <c r="S4102" s="17">
        <f t="shared" si="259"/>
        <v>41927.124884259261</v>
      </c>
      <c r="T4102" s="17">
        <f t="shared" si="260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12" t="s">
        <v>8315</v>
      </c>
      <c r="R4103" t="s">
        <v>8316</v>
      </c>
      <c r="S4103" s="17">
        <f t="shared" si="259"/>
        <v>42730.903726851851</v>
      </c>
      <c r="T4103" s="17">
        <f t="shared" si="260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12" t="s">
        <v>8315</v>
      </c>
      <c r="R4104" t="s">
        <v>8316</v>
      </c>
      <c r="S4104" s="17">
        <f t="shared" si="259"/>
        <v>42475.848067129627</v>
      </c>
      <c r="T4104" s="17">
        <f t="shared" si="260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12" t="s">
        <v>8315</v>
      </c>
      <c r="R4105" t="s">
        <v>8316</v>
      </c>
      <c r="S4105" s="17">
        <f t="shared" si="259"/>
        <v>42188.83293981482</v>
      </c>
      <c r="T4105" s="17">
        <f t="shared" si="260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12" t="s">
        <v>8315</v>
      </c>
      <c r="R4106" t="s">
        <v>8316</v>
      </c>
      <c r="S4106" s="17">
        <f t="shared" si="259"/>
        <v>42640.278171296297</v>
      </c>
      <c r="T4106" s="17">
        <f t="shared" si="260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12" t="s">
        <v>8315</v>
      </c>
      <c r="R4107" t="s">
        <v>8316</v>
      </c>
      <c r="S4107" s="17">
        <f t="shared" si="259"/>
        <v>42697.010520833333</v>
      </c>
      <c r="T4107" s="17">
        <f t="shared" si="260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12" t="s">
        <v>8315</v>
      </c>
      <c r="R4108" t="s">
        <v>8316</v>
      </c>
      <c r="S4108" s="17">
        <f t="shared" si="259"/>
        <v>42053.049375000002</v>
      </c>
      <c r="T4108" s="17">
        <f t="shared" si="260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12" t="s">
        <v>8315</v>
      </c>
      <c r="R4109" t="s">
        <v>8316</v>
      </c>
      <c r="S4109" s="17">
        <f t="shared" si="259"/>
        <v>41883.916678240741</v>
      </c>
      <c r="T4109" s="17">
        <f t="shared" si="260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12" t="s">
        <v>8315</v>
      </c>
      <c r="R4110" t="s">
        <v>8316</v>
      </c>
      <c r="S4110" s="17">
        <f t="shared" si="259"/>
        <v>42767.031678240746</v>
      </c>
      <c r="T4110" s="17">
        <f t="shared" si="260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s="12" t="s">
        <v>8315</v>
      </c>
      <c r="R4111" t="s">
        <v>8316</v>
      </c>
      <c r="S4111" s="17">
        <f t="shared" si="259"/>
        <v>42307.539398148147</v>
      </c>
      <c r="T4111" s="17">
        <f t="shared" si="260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12" t="s">
        <v>8315</v>
      </c>
      <c r="R4112" t="s">
        <v>8316</v>
      </c>
      <c r="S4112" s="17">
        <f t="shared" si="259"/>
        <v>42512.626747685179</v>
      </c>
      <c r="T4112" s="17">
        <f t="shared" si="260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12" t="s">
        <v>8315</v>
      </c>
      <c r="R4113" t="s">
        <v>8316</v>
      </c>
      <c r="S4113" s="17">
        <f t="shared" si="259"/>
        <v>42029.135879629626</v>
      </c>
      <c r="T4113" s="17">
        <f t="shared" si="260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12" t="s">
        <v>8315</v>
      </c>
      <c r="R4114" t="s">
        <v>8316</v>
      </c>
      <c r="S4114" s="17">
        <f t="shared" si="259"/>
        <v>42400.946597222224</v>
      </c>
      <c r="T4114" s="17">
        <f t="shared" si="260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s="12" t="s">
        <v>8315</v>
      </c>
      <c r="R4115" t="s">
        <v>8316</v>
      </c>
      <c r="S4115" s="17">
        <f t="shared" si="259"/>
        <v>42358.573182870372</v>
      </c>
      <c r="T4115" s="17">
        <f t="shared" si="260"/>
        <v>42377.273611111115</v>
      </c>
    </row>
  </sheetData>
  <autoFilter ref="G1:R4115" xr:uid="{1B691125-3A47-4D27-A226-96BD851F5C19}">
    <filterColumn colId="0">
      <filters>
        <filter val="GB"/>
      </filters>
    </filterColumn>
    <filterColumn colId="11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1048576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FC77E-BE00-425F-8CC2-DD6922EC6A41}">
  <dimension ref="A1:C10"/>
  <sheetViews>
    <sheetView workbookViewId="0">
      <selection activeCell="A3" sqref="A3"/>
    </sheetView>
  </sheetViews>
  <sheetFormatPr defaultRowHeight="15.6" x14ac:dyDescent="0.3"/>
  <cols>
    <col min="1" max="1" width="30.88671875" style="44" customWidth="1"/>
    <col min="2" max="2" width="18.109375" style="45" customWidth="1"/>
    <col min="3" max="3" width="14.44140625" style="45" customWidth="1"/>
    <col min="4" max="16384" width="8.88671875" style="44"/>
  </cols>
  <sheetData>
    <row r="1" spans="1:3" x14ac:dyDescent="0.3">
      <c r="B1" s="45" t="s">
        <v>8385</v>
      </c>
      <c r="C1" s="45" t="s">
        <v>8386</v>
      </c>
    </row>
    <row r="2" spans="1:3" x14ac:dyDescent="0.3">
      <c r="A2" s="44" t="s">
        <v>8387</v>
      </c>
      <c r="B2" s="45">
        <f>AVERAGE('Successful US Kickstarters'!D:D)</f>
        <v>5048.8786407766993</v>
      </c>
      <c r="C2" s="45">
        <f>AVERAGE('Failed US Kickstarters'!D:D)</f>
        <v>10554.212</v>
      </c>
    </row>
    <row r="3" spans="1:3" x14ac:dyDescent="0.3">
      <c r="A3" s="44" t="s">
        <v>8388</v>
      </c>
      <c r="B3" s="45">
        <f>MEDIAN('Successful US Kickstarters'!D:D)</f>
        <v>3000</v>
      </c>
      <c r="C3" s="45">
        <f>MEDIAN('Failed US Kickstarters'!D:D)</f>
        <v>5000</v>
      </c>
    </row>
    <row r="5" spans="1:3" x14ac:dyDescent="0.3">
      <c r="A5" s="44" t="s">
        <v>8389</v>
      </c>
      <c r="B5" s="45">
        <f>AVERAGE('Successful US Kickstarters'!E:E)</f>
        <v>5601.5458009708727</v>
      </c>
      <c r="C5" s="45">
        <f>AVERAGE('Failed US Kickstarters'!E:E)</f>
        <v>558.65484000000004</v>
      </c>
    </row>
    <row r="6" spans="1:3" x14ac:dyDescent="0.3">
      <c r="A6" s="44" t="s">
        <v>8390</v>
      </c>
      <c r="B6" s="45">
        <f>MEDIAN('Successful US Kickstarters'!E:E)</f>
        <v>3167.5</v>
      </c>
      <c r="C6" s="45">
        <f>MEDIAN('Failed US Kickstarters'!E:E)</f>
        <v>103</v>
      </c>
    </row>
    <row r="7" spans="1:3" x14ac:dyDescent="0.3">
      <c r="A7" s="44" t="s">
        <v>8391</v>
      </c>
      <c r="B7" s="45">
        <f>_xlfn.STDEV.P('Successful US Kickstarters'!E:E)</f>
        <v>8334.5731699164608</v>
      </c>
      <c r="C7" s="45">
        <f>_xlfn.STDEV.P('Failed US Kickstarters'!E:E)</f>
        <v>1330.5230280400915</v>
      </c>
    </row>
    <row r="8" spans="1:3" x14ac:dyDescent="0.3">
      <c r="A8" s="44" t="s">
        <v>8392</v>
      </c>
      <c r="B8" s="45">
        <f>_xlfn.QUARTILE.EXC('Successful US Kickstarters'!E:E,3)</f>
        <v>5699</v>
      </c>
      <c r="C8" s="45">
        <f>_xlfn.QUARTILE.EXC('Failed US Kickstarters'!E:E,3)</f>
        <v>501</v>
      </c>
    </row>
    <row r="9" spans="1:3" x14ac:dyDescent="0.3">
      <c r="A9" s="44" t="s">
        <v>8393</v>
      </c>
      <c r="B9" s="45">
        <f>_xlfn.QUARTILE.EXC('Successful US Kickstarters'!E:E,1)</f>
        <v>1716.5074999999999</v>
      </c>
      <c r="C9" s="45">
        <f>_xlfn.QUARTILE.EXC('Failed US Kickstarters'!E:E,1)</f>
        <v>9.25</v>
      </c>
    </row>
    <row r="10" spans="1:3" x14ac:dyDescent="0.3">
      <c r="A10" s="44" t="s">
        <v>8394</v>
      </c>
      <c r="B10" s="45">
        <f>B8-B9</f>
        <v>3982.4925000000003</v>
      </c>
      <c r="C10" s="45">
        <f>C8-C9</f>
        <v>491.75</v>
      </c>
    </row>
  </sheetData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EBBC4-2944-4B81-AF17-ACAAB609EA1B}">
  <dimension ref="A1:T251"/>
  <sheetViews>
    <sheetView workbookViewId="0">
      <selection activeCell="C9" sqref="C9"/>
    </sheetView>
  </sheetViews>
  <sheetFormatPr defaultColWidth="28.5546875" defaultRowHeight="12" x14ac:dyDescent="0.25"/>
  <cols>
    <col min="1" max="1" width="3.88671875" style="33" bestFit="1" customWidth="1"/>
    <col min="2" max="3" width="28.5546875" style="33"/>
    <col min="4" max="4" width="9.77734375" style="33" bestFit="1" customWidth="1"/>
    <col min="5" max="5" width="7.88671875" style="33" bestFit="1" customWidth="1"/>
    <col min="6" max="6" width="7.5546875" style="33" bestFit="1" customWidth="1"/>
    <col min="7" max="7" width="6" style="33" bestFit="1" customWidth="1"/>
    <col min="8" max="8" width="6.6640625" style="33" bestFit="1" customWidth="1"/>
    <col min="9" max="9" width="8.5546875" style="33" bestFit="1" customWidth="1"/>
    <col min="10" max="10" width="9.21875" style="33" bestFit="1" customWidth="1"/>
    <col min="11" max="11" width="7.44140625" style="33" bestFit="1" customWidth="1"/>
    <col min="12" max="12" width="10.6640625" style="33" bestFit="1" customWidth="1"/>
    <col min="13" max="13" width="6.88671875" style="33" bestFit="1" customWidth="1"/>
    <col min="14" max="14" width="18.77734375" style="33" bestFit="1" customWidth="1"/>
    <col min="15" max="15" width="14.21875" style="33" bestFit="1" customWidth="1"/>
    <col min="16" max="16" width="13.21875" style="33" bestFit="1" customWidth="1"/>
    <col min="17" max="17" width="11.77734375" style="33" bestFit="1" customWidth="1"/>
    <col min="18" max="18" width="9.21875" style="33" bestFit="1" customWidth="1"/>
    <col min="19" max="19" width="18.109375" style="33" bestFit="1" customWidth="1"/>
    <col min="20" max="20" width="17" style="33" bestFit="1" customWidth="1"/>
    <col min="21" max="16384" width="28.5546875" style="33"/>
  </cols>
  <sheetData>
    <row r="1" spans="1:20" x14ac:dyDescent="0.25">
      <c r="A1" s="35" t="s">
        <v>0</v>
      </c>
      <c r="B1" s="20" t="s">
        <v>1</v>
      </c>
      <c r="C1" s="20" t="s">
        <v>4110</v>
      </c>
      <c r="D1" s="36" t="s">
        <v>8216</v>
      </c>
      <c r="E1" s="37" t="s">
        <v>8217</v>
      </c>
      <c r="F1" s="35" t="s">
        <v>8304</v>
      </c>
      <c r="G1" s="35" t="s">
        <v>8222</v>
      </c>
      <c r="H1" s="35" t="s">
        <v>8244</v>
      </c>
      <c r="I1" s="35" t="s">
        <v>8258</v>
      </c>
      <c r="J1" s="35" t="s">
        <v>8259</v>
      </c>
      <c r="K1" s="35" t="s">
        <v>8260</v>
      </c>
      <c r="L1" s="35" t="s">
        <v>8261</v>
      </c>
      <c r="M1" s="35" t="s">
        <v>8262</v>
      </c>
      <c r="N1" s="35" t="s">
        <v>8305</v>
      </c>
      <c r="O1" s="35" t="s">
        <v>8306</v>
      </c>
      <c r="P1" s="35" t="s">
        <v>8307</v>
      </c>
      <c r="Q1" s="38" t="s">
        <v>8359</v>
      </c>
      <c r="R1" s="35" t="s">
        <v>8358</v>
      </c>
      <c r="S1" s="39" t="s">
        <v>8365</v>
      </c>
      <c r="T1" s="39" t="s">
        <v>8366</v>
      </c>
    </row>
    <row r="2" spans="1:20" ht="48" x14ac:dyDescent="0.25">
      <c r="A2" s="33">
        <v>2843</v>
      </c>
      <c r="B2" s="27" t="s">
        <v>2843</v>
      </c>
      <c r="C2" s="27" t="s">
        <v>6953</v>
      </c>
      <c r="D2" s="40">
        <v>1200</v>
      </c>
      <c r="E2" s="41">
        <v>0</v>
      </c>
      <c r="F2" s="33" t="s">
        <v>8220</v>
      </c>
      <c r="G2" s="33" t="s">
        <v>8223</v>
      </c>
      <c r="H2" s="33" t="s">
        <v>8245</v>
      </c>
      <c r="I2" s="33">
        <v>1465790400</v>
      </c>
      <c r="J2" s="33">
        <v>1462210950</v>
      </c>
      <c r="K2" s="33" t="b">
        <v>0</v>
      </c>
      <c r="L2" s="33">
        <v>0</v>
      </c>
      <c r="M2" s="33" t="b">
        <v>0</v>
      </c>
      <c r="N2" s="33" t="s">
        <v>8269</v>
      </c>
      <c r="O2" s="33">
        <v>0</v>
      </c>
      <c r="P2" s="33">
        <v>0</v>
      </c>
      <c r="Q2" s="42" t="s">
        <v>8315</v>
      </c>
      <c r="R2" s="33" t="s">
        <v>8316</v>
      </c>
      <c r="S2" s="43">
        <v>42492.737847222219</v>
      </c>
      <c r="T2" s="43">
        <v>42534.166666666672</v>
      </c>
    </row>
    <row r="3" spans="1:20" ht="48" x14ac:dyDescent="0.25">
      <c r="A3" s="33">
        <v>2845</v>
      </c>
      <c r="B3" s="27" t="s">
        <v>2845</v>
      </c>
      <c r="C3" s="27" t="s">
        <v>6955</v>
      </c>
      <c r="D3" s="40">
        <v>7500</v>
      </c>
      <c r="E3" s="41">
        <v>2366</v>
      </c>
      <c r="F3" s="33" t="s">
        <v>8220</v>
      </c>
      <c r="G3" s="33" t="s">
        <v>8223</v>
      </c>
      <c r="H3" s="33" t="s">
        <v>8245</v>
      </c>
      <c r="I3" s="33">
        <v>1433723033</v>
      </c>
      <c r="J3" s="33">
        <v>1428539033</v>
      </c>
      <c r="K3" s="33" t="b">
        <v>0</v>
      </c>
      <c r="L3" s="33">
        <v>39</v>
      </c>
      <c r="M3" s="33" t="b">
        <v>0</v>
      </c>
      <c r="N3" s="33" t="s">
        <v>8269</v>
      </c>
      <c r="O3" s="33">
        <v>32</v>
      </c>
      <c r="P3" s="33">
        <v>60.67</v>
      </c>
      <c r="Q3" s="42" t="s">
        <v>8315</v>
      </c>
      <c r="R3" s="33" t="s">
        <v>8316</v>
      </c>
      <c r="S3" s="43">
        <v>42103.016585648147</v>
      </c>
      <c r="T3" s="43">
        <v>42163.016585648147</v>
      </c>
    </row>
    <row r="4" spans="1:20" ht="60" x14ac:dyDescent="0.25">
      <c r="A4" s="33">
        <v>2846</v>
      </c>
      <c r="B4" s="27" t="s">
        <v>2846</v>
      </c>
      <c r="C4" s="27" t="s">
        <v>6956</v>
      </c>
      <c r="D4" s="40">
        <v>8000</v>
      </c>
      <c r="E4" s="41">
        <v>0</v>
      </c>
      <c r="F4" s="33" t="s">
        <v>8220</v>
      </c>
      <c r="G4" s="33" t="s">
        <v>8223</v>
      </c>
      <c r="H4" s="33" t="s">
        <v>8245</v>
      </c>
      <c r="I4" s="33">
        <v>1432917394</v>
      </c>
      <c r="J4" s="33">
        <v>1429029394</v>
      </c>
      <c r="K4" s="33" t="b">
        <v>0</v>
      </c>
      <c r="L4" s="33">
        <v>0</v>
      </c>
      <c r="M4" s="33" t="b">
        <v>0</v>
      </c>
      <c r="N4" s="33" t="s">
        <v>8269</v>
      </c>
      <c r="O4" s="33">
        <v>0</v>
      </c>
      <c r="P4" s="33">
        <v>0</v>
      </c>
      <c r="Q4" s="42" t="s">
        <v>8315</v>
      </c>
      <c r="R4" s="33" t="s">
        <v>8316</v>
      </c>
      <c r="S4" s="43">
        <v>42108.692060185189</v>
      </c>
      <c r="T4" s="43">
        <v>42153.692060185189</v>
      </c>
    </row>
    <row r="5" spans="1:20" ht="48" x14ac:dyDescent="0.25">
      <c r="A5" s="33">
        <v>2847</v>
      </c>
      <c r="B5" s="27" t="s">
        <v>2847</v>
      </c>
      <c r="C5" s="27" t="s">
        <v>6957</v>
      </c>
      <c r="D5" s="40">
        <v>2000</v>
      </c>
      <c r="E5" s="41">
        <v>0</v>
      </c>
      <c r="F5" s="33" t="s">
        <v>8220</v>
      </c>
      <c r="G5" s="33" t="s">
        <v>8223</v>
      </c>
      <c r="H5" s="33" t="s">
        <v>8245</v>
      </c>
      <c r="I5" s="33">
        <v>1464031265</v>
      </c>
      <c r="J5" s="33">
        <v>1458847265</v>
      </c>
      <c r="K5" s="33" t="b">
        <v>0</v>
      </c>
      <c r="L5" s="33">
        <v>0</v>
      </c>
      <c r="M5" s="33" t="b">
        <v>0</v>
      </c>
      <c r="N5" s="33" t="s">
        <v>8269</v>
      </c>
      <c r="O5" s="33">
        <v>0</v>
      </c>
      <c r="P5" s="33">
        <v>0</v>
      </c>
      <c r="Q5" s="42" t="s">
        <v>8315</v>
      </c>
      <c r="R5" s="33" t="s">
        <v>8316</v>
      </c>
      <c r="S5" s="43">
        <v>42453.806307870371</v>
      </c>
      <c r="T5" s="43">
        <v>42513.806307870371</v>
      </c>
    </row>
    <row r="6" spans="1:20" ht="48" x14ac:dyDescent="0.25">
      <c r="A6" s="33">
        <v>2848</v>
      </c>
      <c r="B6" s="27" t="s">
        <v>2848</v>
      </c>
      <c r="C6" s="27" t="s">
        <v>6958</v>
      </c>
      <c r="D6" s="40">
        <v>35000</v>
      </c>
      <c r="E6" s="41">
        <v>70</v>
      </c>
      <c r="F6" s="33" t="s">
        <v>8220</v>
      </c>
      <c r="G6" s="33" t="s">
        <v>8223</v>
      </c>
      <c r="H6" s="33" t="s">
        <v>8245</v>
      </c>
      <c r="I6" s="33">
        <v>1432913659</v>
      </c>
      <c r="J6" s="33">
        <v>1430321659</v>
      </c>
      <c r="K6" s="33" t="b">
        <v>0</v>
      </c>
      <c r="L6" s="33">
        <v>3</v>
      </c>
      <c r="M6" s="33" t="b">
        <v>0</v>
      </c>
      <c r="N6" s="33" t="s">
        <v>8269</v>
      </c>
      <c r="O6" s="33">
        <v>0</v>
      </c>
      <c r="P6" s="33">
        <v>23.33</v>
      </c>
      <c r="Q6" s="42" t="s">
        <v>8315</v>
      </c>
      <c r="R6" s="33" t="s">
        <v>8316</v>
      </c>
      <c r="S6" s="43">
        <v>42123.648831018523</v>
      </c>
      <c r="T6" s="43">
        <v>42153.648831018523</v>
      </c>
    </row>
    <row r="7" spans="1:20" ht="48" x14ac:dyDescent="0.25">
      <c r="A7" s="33">
        <v>2850</v>
      </c>
      <c r="B7" s="27" t="s">
        <v>2850</v>
      </c>
      <c r="C7" s="27" t="s">
        <v>6960</v>
      </c>
      <c r="D7" s="40">
        <v>8000</v>
      </c>
      <c r="E7" s="41">
        <v>311</v>
      </c>
      <c r="F7" s="33" t="s">
        <v>8220</v>
      </c>
      <c r="G7" s="33" t="s">
        <v>8223</v>
      </c>
      <c r="H7" s="33" t="s">
        <v>8245</v>
      </c>
      <c r="I7" s="33">
        <v>1409962211</v>
      </c>
      <c r="J7" s="33">
        <v>1407370211</v>
      </c>
      <c r="K7" s="33" t="b">
        <v>0</v>
      </c>
      <c r="L7" s="33">
        <v>13</v>
      </c>
      <c r="M7" s="33" t="b">
        <v>0</v>
      </c>
      <c r="N7" s="33" t="s">
        <v>8269</v>
      </c>
      <c r="O7" s="33">
        <v>4</v>
      </c>
      <c r="P7" s="33">
        <v>23.92</v>
      </c>
      <c r="Q7" s="42" t="s">
        <v>8315</v>
      </c>
      <c r="R7" s="33" t="s">
        <v>8316</v>
      </c>
      <c r="S7" s="43">
        <v>41858.007071759261</v>
      </c>
      <c r="T7" s="43">
        <v>41888.007071759261</v>
      </c>
    </row>
    <row r="8" spans="1:20" ht="36" x14ac:dyDescent="0.25">
      <c r="A8" s="33">
        <v>2852</v>
      </c>
      <c r="B8" s="27" t="s">
        <v>2852</v>
      </c>
      <c r="C8" s="27" t="s">
        <v>6962</v>
      </c>
      <c r="D8" s="40">
        <v>5000</v>
      </c>
      <c r="E8" s="41">
        <v>95</v>
      </c>
      <c r="F8" s="33" t="s">
        <v>8220</v>
      </c>
      <c r="G8" s="33" t="s">
        <v>8223</v>
      </c>
      <c r="H8" s="33" t="s">
        <v>8245</v>
      </c>
      <c r="I8" s="33">
        <v>1403312703</v>
      </c>
      <c r="J8" s="33">
        <v>1400720703</v>
      </c>
      <c r="K8" s="33" t="b">
        <v>0</v>
      </c>
      <c r="L8" s="33">
        <v>6</v>
      </c>
      <c r="M8" s="33" t="b">
        <v>0</v>
      </c>
      <c r="N8" s="33" t="s">
        <v>8269</v>
      </c>
      <c r="O8" s="33">
        <v>2</v>
      </c>
      <c r="P8" s="33">
        <v>15.83</v>
      </c>
      <c r="Q8" s="42" t="s">
        <v>8315</v>
      </c>
      <c r="R8" s="33" t="s">
        <v>8316</v>
      </c>
      <c r="S8" s="43">
        <v>41781.045173611114</v>
      </c>
      <c r="T8" s="43">
        <v>41811.045173611114</v>
      </c>
    </row>
    <row r="9" spans="1:20" ht="48" x14ac:dyDescent="0.25">
      <c r="A9" s="33">
        <v>2855</v>
      </c>
      <c r="B9" s="27" t="s">
        <v>2855</v>
      </c>
      <c r="C9" s="27" t="s">
        <v>6965</v>
      </c>
      <c r="D9" s="40">
        <v>600</v>
      </c>
      <c r="E9" s="41">
        <v>300</v>
      </c>
      <c r="F9" s="33" t="s">
        <v>8220</v>
      </c>
      <c r="G9" s="33" t="s">
        <v>8223</v>
      </c>
      <c r="H9" s="33" t="s">
        <v>8245</v>
      </c>
      <c r="I9" s="33">
        <v>1454110440</v>
      </c>
      <c r="J9" s="33">
        <v>1451607071</v>
      </c>
      <c r="K9" s="33" t="b">
        <v>0</v>
      </c>
      <c r="L9" s="33">
        <v>5</v>
      </c>
      <c r="M9" s="33" t="b">
        <v>0</v>
      </c>
      <c r="N9" s="33" t="s">
        <v>8269</v>
      </c>
      <c r="O9" s="33">
        <v>50</v>
      </c>
      <c r="P9" s="33">
        <v>60</v>
      </c>
      <c r="Q9" s="42" t="s">
        <v>8315</v>
      </c>
      <c r="R9" s="33" t="s">
        <v>8316</v>
      </c>
      <c r="S9" s="43">
        <v>42370.007766203707</v>
      </c>
      <c r="T9" s="43">
        <v>42398.981944444444</v>
      </c>
    </row>
    <row r="10" spans="1:20" ht="48" x14ac:dyDescent="0.25">
      <c r="A10" s="33">
        <v>2856</v>
      </c>
      <c r="B10" s="27" t="s">
        <v>2856</v>
      </c>
      <c r="C10" s="27" t="s">
        <v>6966</v>
      </c>
      <c r="D10" s="40">
        <v>3000</v>
      </c>
      <c r="E10" s="41">
        <v>146</v>
      </c>
      <c r="F10" s="33" t="s">
        <v>8220</v>
      </c>
      <c r="G10" s="33" t="s">
        <v>8223</v>
      </c>
      <c r="H10" s="33" t="s">
        <v>8245</v>
      </c>
      <c r="I10" s="33">
        <v>1439069640</v>
      </c>
      <c r="J10" s="33">
        <v>1433897647</v>
      </c>
      <c r="K10" s="33" t="b">
        <v>0</v>
      </c>
      <c r="L10" s="33">
        <v>6</v>
      </c>
      <c r="M10" s="33" t="b">
        <v>0</v>
      </c>
      <c r="N10" s="33" t="s">
        <v>8269</v>
      </c>
      <c r="O10" s="33">
        <v>5</v>
      </c>
      <c r="P10" s="33">
        <v>24.33</v>
      </c>
      <c r="Q10" s="42" t="s">
        <v>8315</v>
      </c>
      <c r="R10" s="33" t="s">
        <v>8316</v>
      </c>
      <c r="S10" s="43">
        <v>42165.037581018521</v>
      </c>
      <c r="T10" s="43">
        <v>42224.898611111115</v>
      </c>
    </row>
    <row r="11" spans="1:20" ht="48" x14ac:dyDescent="0.25">
      <c r="A11" s="33">
        <v>2860</v>
      </c>
      <c r="B11" s="27" t="s">
        <v>2860</v>
      </c>
      <c r="C11" s="27" t="s">
        <v>6970</v>
      </c>
      <c r="D11" s="40">
        <v>4000</v>
      </c>
      <c r="E11" s="41">
        <v>266</v>
      </c>
      <c r="F11" s="33" t="s">
        <v>8220</v>
      </c>
      <c r="G11" s="33" t="s">
        <v>8223</v>
      </c>
      <c r="H11" s="33" t="s">
        <v>8245</v>
      </c>
      <c r="I11" s="33">
        <v>1466363576</v>
      </c>
      <c r="J11" s="33">
        <v>1461179576</v>
      </c>
      <c r="K11" s="33" t="b">
        <v>0</v>
      </c>
      <c r="L11" s="33">
        <v>9</v>
      </c>
      <c r="M11" s="33" t="b">
        <v>0</v>
      </c>
      <c r="N11" s="33" t="s">
        <v>8269</v>
      </c>
      <c r="O11" s="33">
        <v>7</v>
      </c>
      <c r="P11" s="33">
        <v>29.56</v>
      </c>
      <c r="Q11" s="42" t="s">
        <v>8315</v>
      </c>
      <c r="R11" s="33" t="s">
        <v>8316</v>
      </c>
      <c r="S11" s="43">
        <v>42480.800648148142</v>
      </c>
      <c r="T11" s="43">
        <v>42540.800648148142</v>
      </c>
    </row>
    <row r="12" spans="1:20" ht="48" x14ac:dyDescent="0.25">
      <c r="A12" s="33">
        <v>2862</v>
      </c>
      <c r="B12" s="27" t="s">
        <v>2862</v>
      </c>
      <c r="C12" s="27" t="s">
        <v>6972</v>
      </c>
      <c r="D12" s="40">
        <v>12700</v>
      </c>
      <c r="E12" s="41">
        <v>55</v>
      </c>
      <c r="F12" s="33" t="s">
        <v>8220</v>
      </c>
      <c r="G12" s="33" t="s">
        <v>8223</v>
      </c>
      <c r="H12" s="33" t="s">
        <v>8245</v>
      </c>
      <c r="I12" s="33">
        <v>1403636229</v>
      </c>
      <c r="J12" s="33">
        <v>1401044229</v>
      </c>
      <c r="K12" s="33" t="b">
        <v>0</v>
      </c>
      <c r="L12" s="33">
        <v>3</v>
      </c>
      <c r="M12" s="33" t="b">
        <v>0</v>
      </c>
      <c r="N12" s="33" t="s">
        <v>8269</v>
      </c>
      <c r="O12" s="33">
        <v>0</v>
      </c>
      <c r="P12" s="33">
        <v>18.329999999999998</v>
      </c>
      <c r="Q12" s="42" t="s">
        <v>8315</v>
      </c>
      <c r="R12" s="33" t="s">
        <v>8316</v>
      </c>
      <c r="S12" s="43">
        <v>41784.789687500001</v>
      </c>
      <c r="T12" s="43">
        <v>41814.789687500001</v>
      </c>
    </row>
    <row r="13" spans="1:20" ht="48" x14ac:dyDescent="0.25">
      <c r="A13" s="33">
        <v>2863</v>
      </c>
      <c r="B13" s="27" t="s">
        <v>2863</v>
      </c>
      <c r="C13" s="27" t="s">
        <v>6973</v>
      </c>
      <c r="D13" s="40">
        <v>50000</v>
      </c>
      <c r="E13" s="41">
        <v>20</v>
      </c>
      <c r="F13" s="33" t="s">
        <v>8220</v>
      </c>
      <c r="G13" s="33" t="s">
        <v>8223</v>
      </c>
      <c r="H13" s="33" t="s">
        <v>8245</v>
      </c>
      <c r="I13" s="33">
        <v>1410279123</v>
      </c>
      <c r="J13" s="33">
        <v>1405095123</v>
      </c>
      <c r="K13" s="33" t="b">
        <v>0</v>
      </c>
      <c r="L13" s="33">
        <v>1</v>
      </c>
      <c r="M13" s="33" t="b">
        <v>0</v>
      </c>
      <c r="N13" s="33" t="s">
        <v>8269</v>
      </c>
      <c r="O13" s="33">
        <v>0</v>
      </c>
      <c r="P13" s="33">
        <v>20</v>
      </c>
      <c r="Q13" s="42" t="s">
        <v>8315</v>
      </c>
      <c r="R13" s="33" t="s">
        <v>8316</v>
      </c>
      <c r="S13" s="43">
        <v>41831.675034722226</v>
      </c>
      <c r="T13" s="43">
        <v>41891.675034722226</v>
      </c>
    </row>
    <row r="14" spans="1:20" ht="48" x14ac:dyDescent="0.25">
      <c r="A14" s="33">
        <v>2865</v>
      </c>
      <c r="B14" s="27" t="s">
        <v>2865</v>
      </c>
      <c r="C14" s="27" t="s">
        <v>6975</v>
      </c>
      <c r="D14" s="40">
        <v>2888</v>
      </c>
      <c r="E14" s="41">
        <v>0</v>
      </c>
      <c r="F14" s="33" t="s">
        <v>8220</v>
      </c>
      <c r="G14" s="33" t="s">
        <v>8223</v>
      </c>
      <c r="H14" s="33" t="s">
        <v>8245</v>
      </c>
      <c r="I14" s="33">
        <v>1420512259</v>
      </c>
      <c r="J14" s="33">
        <v>1415328259</v>
      </c>
      <c r="K14" s="33" t="b">
        <v>0</v>
      </c>
      <c r="L14" s="33">
        <v>0</v>
      </c>
      <c r="M14" s="33" t="b">
        <v>0</v>
      </c>
      <c r="N14" s="33" t="s">
        <v>8269</v>
      </c>
      <c r="O14" s="33">
        <v>0</v>
      </c>
      <c r="P14" s="33">
        <v>0</v>
      </c>
      <c r="Q14" s="42" t="s">
        <v>8315</v>
      </c>
      <c r="R14" s="33" t="s">
        <v>8316</v>
      </c>
      <c r="S14" s="43">
        <v>41950.114108796297</v>
      </c>
      <c r="T14" s="43">
        <v>42010.114108796297</v>
      </c>
    </row>
    <row r="15" spans="1:20" ht="48" x14ac:dyDescent="0.25">
      <c r="A15" s="33">
        <v>2866</v>
      </c>
      <c r="B15" s="27" t="s">
        <v>2866</v>
      </c>
      <c r="C15" s="27" t="s">
        <v>6976</v>
      </c>
      <c r="D15" s="40">
        <v>5000</v>
      </c>
      <c r="E15" s="41">
        <v>45</v>
      </c>
      <c r="F15" s="33" t="s">
        <v>8220</v>
      </c>
      <c r="G15" s="33" t="s">
        <v>8223</v>
      </c>
      <c r="H15" s="33" t="s">
        <v>8245</v>
      </c>
      <c r="I15" s="33">
        <v>1476482400</v>
      </c>
      <c r="J15" s="33">
        <v>1473893721</v>
      </c>
      <c r="K15" s="33" t="b">
        <v>0</v>
      </c>
      <c r="L15" s="33">
        <v>2</v>
      </c>
      <c r="M15" s="33" t="b">
        <v>0</v>
      </c>
      <c r="N15" s="33" t="s">
        <v>8269</v>
      </c>
      <c r="O15" s="33">
        <v>1</v>
      </c>
      <c r="P15" s="33">
        <v>22.5</v>
      </c>
      <c r="Q15" s="42" t="s">
        <v>8315</v>
      </c>
      <c r="R15" s="33" t="s">
        <v>8316</v>
      </c>
      <c r="S15" s="43">
        <v>42627.955104166671</v>
      </c>
      <c r="T15" s="43">
        <v>42657.916666666672</v>
      </c>
    </row>
    <row r="16" spans="1:20" ht="48" x14ac:dyDescent="0.25">
      <c r="A16" s="33">
        <v>2867</v>
      </c>
      <c r="B16" s="27" t="s">
        <v>2867</v>
      </c>
      <c r="C16" s="27" t="s">
        <v>6977</v>
      </c>
      <c r="D16" s="40">
        <v>2500</v>
      </c>
      <c r="E16" s="41">
        <v>504</v>
      </c>
      <c r="F16" s="33" t="s">
        <v>8220</v>
      </c>
      <c r="G16" s="33" t="s">
        <v>8223</v>
      </c>
      <c r="H16" s="33" t="s">
        <v>8245</v>
      </c>
      <c r="I16" s="33">
        <v>1467604800</v>
      </c>
      <c r="J16" s="33">
        <v>1465533672</v>
      </c>
      <c r="K16" s="33" t="b">
        <v>0</v>
      </c>
      <c r="L16" s="33">
        <v>10</v>
      </c>
      <c r="M16" s="33" t="b">
        <v>0</v>
      </c>
      <c r="N16" s="33" t="s">
        <v>8269</v>
      </c>
      <c r="O16" s="33">
        <v>20</v>
      </c>
      <c r="P16" s="33">
        <v>50.4</v>
      </c>
      <c r="Q16" s="42" t="s">
        <v>8315</v>
      </c>
      <c r="R16" s="33" t="s">
        <v>8316</v>
      </c>
      <c r="S16" s="43">
        <v>42531.195277777777</v>
      </c>
      <c r="T16" s="43">
        <v>42555.166666666672</v>
      </c>
    </row>
    <row r="17" spans="1:20" ht="48" x14ac:dyDescent="0.25">
      <c r="A17" s="33">
        <v>2868</v>
      </c>
      <c r="B17" s="27" t="s">
        <v>2868</v>
      </c>
      <c r="C17" s="27" t="s">
        <v>6978</v>
      </c>
      <c r="D17" s="40">
        <v>15000</v>
      </c>
      <c r="E17" s="41">
        <v>6301.76</v>
      </c>
      <c r="F17" s="33" t="s">
        <v>8220</v>
      </c>
      <c r="G17" s="33" t="s">
        <v>8223</v>
      </c>
      <c r="H17" s="33" t="s">
        <v>8245</v>
      </c>
      <c r="I17" s="33">
        <v>1475697054</v>
      </c>
      <c r="J17" s="33">
        <v>1473105054</v>
      </c>
      <c r="K17" s="33" t="b">
        <v>0</v>
      </c>
      <c r="L17" s="33">
        <v>60</v>
      </c>
      <c r="M17" s="33" t="b">
        <v>0</v>
      </c>
      <c r="N17" s="33" t="s">
        <v>8269</v>
      </c>
      <c r="O17" s="33">
        <v>42</v>
      </c>
      <c r="P17" s="33">
        <v>105.03</v>
      </c>
      <c r="Q17" s="42" t="s">
        <v>8315</v>
      </c>
      <c r="R17" s="33" t="s">
        <v>8316</v>
      </c>
      <c r="S17" s="43">
        <v>42618.827013888891</v>
      </c>
      <c r="T17" s="43">
        <v>42648.827013888891</v>
      </c>
    </row>
    <row r="18" spans="1:20" ht="48" x14ac:dyDescent="0.25">
      <c r="A18" s="33">
        <v>2869</v>
      </c>
      <c r="B18" s="27" t="s">
        <v>2869</v>
      </c>
      <c r="C18" s="27" t="s">
        <v>6979</v>
      </c>
      <c r="D18" s="40">
        <v>20000</v>
      </c>
      <c r="E18" s="41">
        <v>177</v>
      </c>
      <c r="F18" s="33" t="s">
        <v>8220</v>
      </c>
      <c r="G18" s="33" t="s">
        <v>8223</v>
      </c>
      <c r="H18" s="33" t="s">
        <v>8245</v>
      </c>
      <c r="I18" s="33">
        <v>1468937681</v>
      </c>
      <c r="J18" s="33">
        <v>1466345681</v>
      </c>
      <c r="K18" s="33" t="b">
        <v>0</v>
      </c>
      <c r="L18" s="33">
        <v>5</v>
      </c>
      <c r="M18" s="33" t="b">
        <v>0</v>
      </c>
      <c r="N18" s="33" t="s">
        <v>8269</v>
      </c>
      <c r="O18" s="33">
        <v>1</v>
      </c>
      <c r="P18" s="33">
        <v>35.4</v>
      </c>
      <c r="Q18" s="42" t="s">
        <v>8315</v>
      </c>
      <c r="R18" s="33" t="s">
        <v>8316</v>
      </c>
      <c r="S18" s="43">
        <v>42540.593530092592</v>
      </c>
      <c r="T18" s="43">
        <v>42570.593530092592</v>
      </c>
    </row>
    <row r="19" spans="1:20" ht="48" x14ac:dyDescent="0.25">
      <c r="A19" s="33">
        <v>2870</v>
      </c>
      <c r="B19" s="27" t="s">
        <v>2870</v>
      </c>
      <c r="C19" s="27" t="s">
        <v>6980</v>
      </c>
      <c r="D19" s="40">
        <v>5000</v>
      </c>
      <c r="E19" s="41">
        <v>750</v>
      </c>
      <c r="F19" s="33" t="s">
        <v>8220</v>
      </c>
      <c r="G19" s="33" t="s">
        <v>8223</v>
      </c>
      <c r="H19" s="33" t="s">
        <v>8245</v>
      </c>
      <c r="I19" s="33">
        <v>1400301165</v>
      </c>
      <c r="J19" s="33">
        <v>1397709165</v>
      </c>
      <c r="K19" s="33" t="b">
        <v>0</v>
      </c>
      <c r="L19" s="33">
        <v>9</v>
      </c>
      <c r="M19" s="33" t="b">
        <v>0</v>
      </c>
      <c r="N19" s="33" t="s">
        <v>8269</v>
      </c>
      <c r="O19" s="33">
        <v>15</v>
      </c>
      <c r="P19" s="33">
        <v>83.33</v>
      </c>
      <c r="Q19" s="42" t="s">
        <v>8315</v>
      </c>
      <c r="R19" s="33" t="s">
        <v>8316</v>
      </c>
      <c r="S19" s="43">
        <v>41746.189409722225</v>
      </c>
      <c r="T19" s="43">
        <v>41776.189409722225</v>
      </c>
    </row>
    <row r="20" spans="1:20" ht="36" x14ac:dyDescent="0.25">
      <c r="A20" s="33">
        <v>2871</v>
      </c>
      <c r="B20" s="27" t="s">
        <v>2871</v>
      </c>
      <c r="C20" s="27" t="s">
        <v>6981</v>
      </c>
      <c r="D20" s="40">
        <v>10000</v>
      </c>
      <c r="E20" s="41">
        <v>467</v>
      </c>
      <c r="F20" s="33" t="s">
        <v>8220</v>
      </c>
      <c r="G20" s="33" t="s">
        <v>8223</v>
      </c>
      <c r="H20" s="33" t="s">
        <v>8245</v>
      </c>
      <c r="I20" s="33">
        <v>1419183813</v>
      </c>
      <c r="J20" s="33">
        <v>1417455813</v>
      </c>
      <c r="K20" s="33" t="b">
        <v>0</v>
      </c>
      <c r="L20" s="33">
        <v>13</v>
      </c>
      <c r="M20" s="33" t="b">
        <v>0</v>
      </c>
      <c r="N20" s="33" t="s">
        <v>8269</v>
      </c>
      <c r="O20" s="33">
        <v>5</v>
      </c>
      <c r="P20" s="33">
        <v>35.92</v>
      </c>
      <c r="Q20" s="42" t="s">
        <v>8315</v>
      </c>
      <c r="R20" s="33" t="s">
        <v>8316</v>
      </c>
      <c r="S20" s="43">
        <v>41974.738576388889</v>
      </c>
      <c r="T20" s="43">
        <v>41994.738576388889</v>
      </c>
    </row>
    <row r="21" spans="1:20" ht="36" x14ac:dyDescent="0.25">
      <c r="A21" s="33">
        <v>2872</v>
      </c>
      <c r="B21" s="27" t="s">
        <v>2872</v>
      </c>
      <c r="C21" s="27" t="s">
        <v>6982</v>
      </c>
      <c r="D21" s="40">
        <v>3000</v>
      </c>
      <c r="E21" s="41">
        <v>0</v>
      </c>
      <c r="F21" s="33" t="s">
        <v>8220</v>
      </c>
      <c r="G21" s="33" t="s">
        <v>8223</v>
      </c>
      <c r="H21" s="33" t="s">
        <v>8245</v>
      </c>
      <c r="I21" s="33">
        <v>1434768438</v>
      </c>
      <c r="J21" s="33">
        <v>1429584438</v>
      </c>
      <c r="K21" s="33" t="b">
        <v>0</v>
      </c>
      <c r="L21" s="33">
        <v>0</v>
      </c>
      <c r="M21" s="33" t="b">
        <v>0</v>
      </c>
      <c r="N21" s="33" t="s">
        <v>8269</v>
      </c>
      <c r="O21" s="33">
        <v>0</v>
      </c>
      <c r="P21" s="33">
        <v>0</v>
      </c>
      <c r="Q21" s="42" t="s">
        <v>8315</v>
      </c>
      <c r="R21" s="33" t="s">
        <v>8316</v>
      </c>
      <c r="S21" s="43">
        <v>42115.11618055556</v>
      </c>
      <c r="T21" s="43">
        <v>42175.11618055556</v>
      </c>
    </row>
    <row r="22" spans="1:20" ht="48" x14ac:dyDescent="0.25">
      <c r="A22" s="33">
        <v>2873</v>
      </c>
      <c r="B22" s="27" t="s">
        <v>2873</v>
      </c>
      <c r="C22" s="27" t="s">
        <v>6983</v>
      </c>
      <c r="D22" s="40">
        <v>2500</v>
      </c>
      <c r="E22" s="41">
        <v>953</v>
      </c>
      <c r="F22" s="33" t="s">
        <v>8220</v>
      </c>
      <c r="G22" s="33" t="s">
        <v>8223</v>
      </c>
      <c r="H22" s="33" t="s">
        <v>8245</v>
      </c>
      <c r="I22" s="33">
        <v>1422473831</v>
      </c>
      <c r="J22" s="33">
        <v>1419881831</v>
      </c>
      <c r="K22" s="33" t="b">
        <v>0</v>
      </c>
      <c r="L22" s="33">
        <v>8</v>
      </c>
      <c r="M22" s="33" t="b">
        <v>0</v>
      </c>
      <c r="N22" s="33" t="s">
        <v>8269</v>
      </c>
      <c r="O22" s="33">
        <v>38</v>
      </c>
      <c r="P22" s="33">
        <v>119.13</v>
      </c>
      <c r="Q22" s="42" t="s">
        <v>8315</v>
      </c>
      <c r="R22" s="33" t="s">
        <v>8316</v>
      </c>
      <c r="S22" s="43">
        <v>42002.817488425921</v>
      </c>
      <c r="T22" s="43">
        <v>42032.817488425921</v>
      </c>
    </row>
    <row r="23" spans="1:20" ht="48" x14ac:dyDescent="0.25">
      <c r="A23" s="33">
        <v>2874</v>
      </c>
      <c r="B23" s="27" t="s">
        <v>2874</v>
      </c>
      <c r="C23" s="27" t="s">
        <v>6984</v>
      </c>
      <c r="D23" s="40">
        <v>5000</v>
      </c>
      <c r="E23" s="41">
        <v>271</v>
      </c>
      <c r="F23" s="33" t="s">
        <v>8220</v>
      </c>
      <c r="G23" s="33" t="s">
        <v>8223</v>
      </c>
      <c r="H23" s="33" t="s">
        <v>8245</v>
      </c>
      <c r="I23" s="33">
        <v>1484684186</v>
      </c>
      <c r="J23" s="33">
        <v>1482092186</v>
      </c>
      <c r="K23" s="33" t="b">
        <v>0</v>
      </c>
      <c r="L23" s="33">
        <v>3</v>
      </c>
      <c r="M23" s="33" t="b">
        <v>0</v>
      </c>
      <c r="N23" s="33" t="s">
        <v>8269</v>
      </c>
      <c r="O23" s="33">
        <v>5</v>
      </c>
      <c r="P23" s="33">
        <v>90.33</v>
      </c>
      <c r="Q23" s="42" t="s">
        <v>8315</v>
      </c>
      <c r="R23" s="33" t="s">
        <v>8316</v>
      </c>
      <c r="S23" s="43">
        <v>42722.84474537037</v>
      </c>
      <c r="T23" s="43">
        <v>42752.84474537037</v>
      </c>
    </row>
    <row r="24" spans="1:20" ht="48" x14ac:dyDescent="0.25">
      <c r="A24" s="33">
        <v>2875</v>
      </c>
      <c r="B24" s="27" t="s">
        <v>2875</v>
      </c>
      <c r="C24" s="27" t="s">
        <v>6985</v>
      </c>
      <c r="D24" s="40">
        <v>20000</v>
      </c>
      <c r="E24" s="41">
        <v>7</v>
      </c>
      <c r="F24" s="33" t="s">
        <v>8220</v>
      </c>
      <c r="G24" s="33" t="s">
        <v>8223</v>
      </c>
      <c r="H24" s="33" t="s">
        <v>8245</v>
      </c>
      <c r="I24" s="33">
        <v>1462417493</v>
      </c>
      <c r="J24" s="33">
        <v>1459825493</v>
      </c>
      <c r="K24" s="33" t="b">
        <v>0</v>
      </c>
      <c r="L24" s="33">
        <v>3</v>
      </c>
      <c r="M24" s="33" t="b">
        <v>0</v>
      </c>
      <c r="N24" s="33" t="s">
        <v>8269</v>
      </c>
      <c r="O24" s="33">
        <v>0</v>
      </c>
      <c r="P24" s="33">
        <v>2.33</v>
      </c>
      <c r="Q24" s="42" t="s">
        <v>8315</v>
      </c>
      <c r="R24" s="33" t="s">
        <v>8316</v>
      </c>
      <c r="S24" s="43">
        <v>42465.128391203703</v>
      </c>
      <c r="T24" s="43">
        <v>42495.128391203703</v>
      </c>
    </row>
    <row r="25" spans="1:20" ht="48" x14ac:dyDescent="0.25">
      <c r="A25" s="33">
        <v>2876</v>
      </c>
      <c r="B25" s="27" t="s">
        <v>2876</v>
      </c>
      <c r="C25" s="27" t="s">
        <v>6986</v>
      </c>
      <c r="D25" s="40">
        <v>150000</v>
      </c>
      <c r="E25" s="41">
        <v>0</v>
      </c>
      <c r="F25" s="33" t="s">
        <v>8220</v>
      </c>
      <c r="G25" s="33" t="s">
        <v>8223</v>
      </c>
      <c r="H25" s="33" t="s">
        <v>8245</v>
      </c>
      <c r="I25" s="33">
        <v>1437069079</v>
      </c>
      <c r="J25" s="33">
        <v>1434477079</v>
      </c>
      <c r="K25" s="33" t="b">
        <v>0</v>
      </c>
      <c r="L25" s="33">
        <v>0</v>
      </c>
      <c r="M25" s="33" t="b">
        <v>0</v>
      </c>
      <c r="N25" s="33" t="s">
        <v>8269</v>
      </c>
      <c r="O25" s="33">
        <v>0</v>
      </c>
      <c r="P25" s="33">
        <v>0</v>
      </c>
      <c r="Q25" s="42" t="s">
        <v>8315</v>
      </c>
      <c r="R25" s="33" t="s">
        <v>8316</v>
      </c>
      <c r="S25" s="43">
        <v>42171.743969907402</v>
      </c>
      <c r="T25" s="43">
        <v>42201.743969907402</v>
      </c>
    </row>
    <row r="26" spans="1:20" ht="60" x14ac:dyDescent="0.25">
      <c r="A26" s="33">
        <v>2877</v>
      </c>
      <c r="B26" s="27" t="s">
        <v>2877</v>
      </c>
      <c r="C26" s="27" t="s">
        <v>6987</v>
      </c>
      <c r="D26" s="40">
        <v>6000</v>
      </c>
      <c r="E26" s="41">
        <v>650</v>
      </c>
      <c r="F26" s="33" t="s">
        <v>8220</v>
      </c>
      <c r="G26" s="33" t="s">
        <v>8223</v>
      </c>
      <c r="H26" s="33" t="s">
        <v>8245</v>
      </c>
      <c r="I26" s="33">
        <v>1480525200</v>
      </c>
      <c r="J26" s="33">
        <v>1477781724</v>
      </c>
      <c r="K26" s="33" t="b">
        <v>0</v>
      </c>
      <c r="L26" s="33">
        <v>6</v>
      </c>
      <c r="M26" s="33" t="b">
        <v>0</v>
      </c>
      <c r="N26" s="33" t="s">
        <v>8269</v>
      </c>
      <c r="O26" s="33">
        <v>11</v>
      </c>
      <c r="P26" s="33">
        <v>108.33</v>
      </c>
      <c r="Q26" s="42" t="s">
        <v>8315</v>
      </c>
      <c r="R26" s="33" t="s">
        <v>8316</v>
      </c>
      <c r="S26" s="43">
        <v>42672.955138888887</v>
      </c>
      <c r="T26" s="43">
        <v>42704.708333333328</v>
      </c>
    </row>
    <row r="27" spans="1:20" ht="36" x14ac:dyDescent="0.25">
      <c r="A27" s="33">
        <v>2879</v>
      </c>
      <c r="B27" s="27" t="s">
        <v>2879</v>
      </c>
      <c r="C27" s="27" t="s">
        <v>6989</v>
      </c>
      <c r="D27" s="40">
        <v>11200</v>
      </c>
      <c r="E27" s="41">
        <v>29</v>
      </c>
      <c r="F27" s="33" t="s">
        <v>8220</v>
      </c>
      <c r="G27" s="33" t="s">
        <v>8223</v>
      </c>
      <c r="H27" s="33" t="s">
        <v>8245</v>
      </c>
      <c r="I27" s="33">
        <v>1453310661</v>
      </c>
      <c r="J27" s="33">
        <v>1450718661</v>
      </c>
      <c r="K27" s="33" t="b">
        <v>0</v>
      </c>
      <c r="L27" s="33">
        <v>1</v>
      </c>
      <c r="M27" s="33" t="b">
        <v>0</v>
      </c>
      <c r="N27" s="33" t="s">
        <v>8269</v>
      </c>
      <c r="O27" s="33">
        <v>0</v>
      </c>
      <c r="P27" s="33">
        <v>29</v>
      </c>
      <c r="Q27" s="42" t="s">
        <v>8315</v>
      </c>
      <c r="R27" s="33" t="s">
        <v>8316</v>
      </c>
      <c r="S27" s="43">
        <v>42359.725243055553</v>
      </c>
      <c r="T27" s="43">
        <v>42389.725243055553</v>
      </c>
    </row>
    <row r="28" spans="1:20" ht="48" x14ac:dyDescent="0.25">
      <c r="A28" s="33">
        <v>2880</v>
      </c>
      <c r="B28" s="27" t="s">
        <v>2880</v>
      </c>
      <c r="C28" s="27" t="s">
        <v>6990</v>
      </c>
      <c r="D28" s="40">
        <v>12000</v>
      </c>
      <c r="E28" s="41">
        <v>2800</v>
      </c>
      <c r="F28" s="33" t="s">
        <v>8220</v>
      </c>
      <c r="G28" s="33" t="s">
        <v>8223</v>
      </c>
      <c r="H28" s="33" t="s">
        <v>8245</v>
      </c>
      <c r="I28" s="33">
        <v>1440090300</v>
      </c>
      <c r="J28" s="33">
        <v>1436305452</v>
      </c>
      <c r="K28" s="33" t="b">
        <v>0</v>
      </c>
      <c r="L28" s="33">
        <v>29</v>
      </c>
      <c r="M28" s="33" t="b">
        <v>0</v>
      </c>
      <c r="N28" s="33" t="s">
        <v>8269</v>
      </c>
      <c r="O28" s="33">
        <v>23</v>
      </c>
      <c r="P28" s="33">
        <v>96.55</v>
      </c>
      <c r="Q28" s="42" t="s">
        <v>8315</v>
      </c>
      <c r="R28" s="33" t="s">
        <v>8316</v>
      </c>
      <c r="S28" s="43">
        <v>42192.905694444446</v>
      </c>
      <c r="T28" s="43">
        <v>42236.711805555555</v>
      </c>
    </row>
    <row r="29" spans="1:20" ht="48" x14ac:dyDescent="0.25">
      <c r="A29" s="33">
        <v>2881</v>
      </c>
      <c r="B29" s="27" t="s">
        <v>2881</v>
      </c>
      <c r="C29" s="27" t="s">
        <v>6991</v>
      </c>
      <c r="D29" s="40">
        <v>5500</v>
      </c>
      <c r="E29" s="41">
        <v>0</v>
      </c>
      <c r="F29" s="33" t="s">
        <v>8220</v>
      </c>
      <c r="G29" s="33" t="s">
        <v>8223</v>
      </c>
      <c r="H29" s="33" t="s">
        <v>8245</v>
      </c>
      <c r="I29" s="33">
        <v>1417620036</v>
      </c>
      <c r="J29" s="33">
        <v>1412432436</v>
      </c>
      <c r="K29" s="33" t="b">
        <v>0</v>
      </c>
      <c r="L29" s="33">
        <v>0</v>
      </c>
      <c r="M29" s="33" t="b">
        <v>0</v>
      </c>
      <c r="N29" s="33" t="s">
        <v>8269</v>
      </c>
      <c r="O29" s="33">
        <v>0</v>
      </c>
      <c r="P29" s="33">
        <v>0</v>
      </c>
      <c r="Q29" s="42" t="s">
        <v>8315</v>
      </c>
      <c r="R29" s="33" t="s">
        <v>8316</v>
      </c>
      <c r="S29" s="43">
        <v>41916.597638888888</v>
      </c>
      <c r="T29" s="43">
        <v>41976.639305555553</v>
      </c>
    </row>
    <row r="30" spans="1:20" ht="48" x14ac:dyDescent="0.25">
      <c r="A30" s="33">
        <v>2882</v>
      </c>
      <c r="B30" s="27" t="s">
        <v>2882</v>
      </c>
      <c r="C30" s="27" t="s">
        <v>6992</v>
      </c>
      <c r="D30" s="40">
        <v>750</v>
      </c>
      <c r="E30" s="41">
        <v>252</v>
      </c>
      <c r="F30" s="33" t="s">
        <v>8220</v>
      </c>
      <c r="G30" s="33" t="s">
        <v>8223</v>
      </c>
      <c r="H30" s="33" t="s">
        <v>8245</v>
      </c>
      <c r="I30" s="33">
        <v>1462112318</v>
      </c>
      <c r="J30" s="33">
        <v>1459520318</v>
      </c>
      <c r="K30" s="33" t="b">
        <v>0</v>
      </c>
      <c r="L30" s="33">
        <v>4</v>
      </c>
      <c r="M30" s="33" t="b">
        <v>0</v>
      </c>
      <c r="N30" s="33" t="s">
        <v>8269</v>
      </c>
      <c r="O30" s="33">
        <v>34</v>
      </c>
      <c r="P30" s="33">
        <v>63</v>
      </c>
      <c r="Q30" s="42" t="s">
        <v>8315</v>
      </c>
      <c r="R30" s="33" t="s">
        <v>8316</v>
      </c>
      <c r="S30" s="43">
        <v>42461.596273148149</v>
      </c>
      <c r="T30" s="43">
        <v>42491.596273148149</v>
      </c>
    </row>
    <row r="31" spans="1:20" ht="48" x14ac:dyDescent="0.25">
      <c r="A31" s="33">
        <v>2883</v>
      </c>
      <c r="B31" s="27" t="s">
        <v>2883</v>
      </c>
      <c r="C31" s="27" t="s">
        <v>6993</v>
      </c>
      <c r="D31" s="40">
        <v>10000</v>
      </c>
      <c r="E31" s="41">
        <v>1908</v>
      </c>
      <c r="F31" s="33" t="s">
        <v>8220</v>
      </c>
      <c r="G31" s="33" t="s">
        <v>8223</v>
      </c>
      <c r="H31" s="33" t="s">
        <v>8245</v>
      </c>
      <c r="I31" s="33">
        <v>1454734740</v>
      </c>
      <c r="J31" s="33">
        <v>1451684437</v>
      </c>
      <c r="K31" s="33" t="b">
        <v>0</v>
      </c>
      <c r="L31" s="33">
        <v>5</v>
      </c>
      <c r="M31" s="33" t="b">
        <v>0</v>
      </c>
      <c r="N31" s="33" t="s">
        <v>8269</v>
      </c>
      <c r="O31" s="33">
        <v>19</v>
      </c>
      <c r="P31" s="33">
        <v>381.6</v>
      </c>
      <c r="Q31" s="42" t="s">
        <v>8315</v>
      </c>
      <c r="R31" s="33" t="s">
        <v>8316</v>
      </c>
      <c r="S31" s="43">
        <v>42370.90320601852</v>
      </c>
      <c r="T31" s="43">
        <v>42406.207638888889</v>
      </c>
    </row>
    <row r="32" spans="1:20" ht="36" x14ac:dyDescent="0.25">
      <c r="A32" s="33">
        <v>2884</v>
      </c>
      <c r="B32" s="27" t="s">
        <v>2884</v>
      </c>
      <c r="C32" s="27" t="s">
        <v>6994</v>
      </c>
      <c r="D32" s="40">
        <v>45000</v>
      </c>
      <c r="E32" s="41">
        <v>185</v>
      </c>
      <c r="F32" s="33" t="s">
        <v>8220</v>
      </c>
      <c r="G32" s="33" t="s">
        <v>8223</v>
      </c>
      <c r="H32" s="33" t="s">
        <v>8245</v>
      </c>
      <c r="I32" s="33">
        <v>1417800435</v>
      </c>
      <c r="J32" s="33">
        <v>1415208435</v>
      </c>
      <c r="K32" s="33" t="b">
        <v>0</v>
      </c>
      <c r="L32" s="33">
        <v>4</v>
      </c>
      <c r="M32" s="33" t="b">
        <v>0</v>
      </c>
      <c r="N32" s="33" t="s">
        <v>8269</v>
      </c>
      <c r="O32" s="33">
        <v>0</v>
      </c>
      <c r="P32" s="33">
        <v>46.25</v>
      </c>
      <c r="Q32" s="42" t="s">
        <v>8315</v>
      </c>
      <c r="R32" s="33" t="s">
        <v>8316</v>
      </c>
      <c r="S32" s="43">
        <v>41948.727256944447</v>
      </c>
      <c r="T32" s="43">
        <v>41978.727256944447</v>
      </c>
    </row>
    <row r="33" spans="1:20" ht="36" x14ac:dyDescent="0.25">
      <c r="A33" s="33">
        <v>2885</v>
      </c>
      <c r="B33" s="27" t="s">
        <v>2885</v>
      </c>
      <c r="C33" s="27" t="s">
        <v>6995</v>
      </c>
      <c r="D33" s="40">
        <v>400</v>
      </c>
      <c r="E33" s="41">
        <v>130</v>
      </c>
      <c r="F33" s="33" t="s">
        <v>8220</v>
      </c>
      <c r="G33" s="33" t="s">
        <v>8223</v>
      </c>
      <c r="H33" s="33" t="s">
        <v>8245</v>
      </c>
      <c r="I33" s="33">
        <v>1426294201</v>
      </c>
      <c r="J33" s="33">
        <v>1423705801</v>
      </c>
      <c r="K33" s="33" t="b">
        <v>0</v>
      </c>
      <c r="L33" s="33">
        <v>5</v>
      </c>
      <c r="M33" s="33" t="b">
        <v>0</v>
      </c>
      <c r="N33" s="33" t="s">
        <v>8269</v>
      </c>
      <c r="O33" s="33">
        <v>33</v>
      </c>
      <c r="P33" s="33">
        <v>26</v>
      </c>
      <c r="Q33" s="42" t="s">
        <v>8315</v>
      </c>
      <c r="R33" s="33" t="s">
        <v>8316</v>
      </c>
      <c r="S33" s="43">
        <v>42047.07640046296</v>
      </c>
      <c r="T33" s="43">
        <v>42077.034733796296</v>
      </c>
    </row>
    <row r="34" spans="1:20" ht="48" x14ac:dyDescent="0.25">
      <c r="A34" s="33">
        <v>2886</v>
      </c>
      <c r="B34" s="27" t="s">
        <v>2886</v>
      </c>
      <c r="C34" s="27" t="s">
        <v>6996</v>
      </c>
      <c r="D34" s="40">
        <v>200</v>
      </c>
      <c r="E34" s="41">
        <v>10</v>
      </c>
      <c r="F34" s="33" t="s">
        <v>8220</v>
      </c>
      <c r="G34" s="33" t="s">
        <v>8223</v>
      </c>
      <c r="H34" s="33" t="s">
        <v>8245</v>
      </c>
      <c r="I34" s="33">
        <v>1442635140</v>
      </c>
      <c r="J34" s="33">
        <v>1442243484</v>
      </c>
      <c r="K34" s="33" t="b">
        <v>0</v>
      </c>
      <c r="L34" s="33">
        <v>1</v>
      </c>
      <c r="M34" s="33" t="b">
        <v>0</v>
      </c>
      <c r="N34" s="33" t="s">
        <v>8269</v>
      </c>
      <c r="O34" s="33">
        <v>5</v>
      </c>
      <c r="P34" s="33">
        <v>10</v>
      </c>
      <c r="Q34" s="42" t="s">
        <v>8315</v>
      </c>
      <c r="R34" s="33" t="s">
        <v>8316</v>
      </c>
      <c r="S34" s="43">
        <v>42261.632916666669</v>
      </c>
      <c r="T34" s="43">
        <v>42266.165972222225</v>
      </c>
    </row>
    <row r="35" spans="1:20" ht="48" x14ac:dyDescent="0.25">
      <c r="A35" s="33">
        <v>2887</v>
      </c>
      <c r="B35" s="27" t="s">
        <v>2887</v>
      </c>
      <c r="C35" s="27" t="s">
        <v>6997</v>
      </c>
      <c r="D35" s="40">
        <v>3000</v>
      </c>
      <c r="E35" s="41">
        <v>5</v>
      </c>
      <c r="F35" s="33" t="s">
        <v>8220</v>
      </c>
      <c r="G35" s="33" t="s">
        <v>8223</v>
      </c>
      <c r="H35" s="33" t="s">
        <v>8245</v>
      </c>
      <c r="I35" s="33">
        <v>1420971324</v>
      </c>
      <c r="J35" s="33">
        <v>1418379324</v>
      </c>
      <c r="K35" s="33" t="b">
        <v>0</v>
      </c>
      <c r="L35" s="33">
        <v>1</v>
      </c>
      <c r="M35" s="33" t="b">
        <v>0</v>
      </c>
      <c r="N35" s="33" t="s">
        <v>8269</v>
      </c>
      <c r="O35" s="33">
        <v>0</v>
      </c>
      <c r="P35" s="33">
        <v>5</v>
      </c>
      <c r="Q35" s="42" t="s">
        <v>8315</v>
      </c>
      <c r="R35" s="33" t="s">
        <v>8316</v>
      </c>
      <c r="S35" s="43">
        <v>41985.427361111113</v>
      </c>
      <c r="T35" s="43">
        <v>42015.427361111113</v>
      </c>
    </row>
    <row r="36" spans="1:20" ht="48" x14ac:dyDescent="0.25">
      <c r="A36" s="33">
        <v>2888</v>
      </c>
      <c r="B36" s="27" t="s">
        <v>2888</v>
      </c>
      <c r="C36" s="27" t="s">
        <v>6998</v>
      </c>
      <c r="D36" s="40">
        <v>30000</v>
      </c>
      <c r="E36" s="41">
        <v>0</v>
      </c>
      <c r="F36" s="33" t="s">
        <v>8220</v>
      </c>
      <c r="G36" s="33" t="s">
        <v>8223</v>
      </c>
      <c r="H36" s="33" t="s">
        <v>8245</v>
      </c>
      <c r="I36" s="33">
        <v>1413608340</v>
      </c>
      <c r="J36" s="33">
        <v>1412945440</v>
      </c>
      <c r="K36" s="33" t="b">
        <v>0</v>
      </c>
      <c r="L36" s="33">
        <v>0</v>
      </c>
      <c r="M36" s="33" t="b">
        <v>0</v>
      </c>
      <c r="N36" s="33" t="s">
        <v>8269</v>
      </c>
      <c r="O36" s="33">
        <v>0</v>
      </c>
      <c r="P36" s="33">
        <v>0</v>
      </c>
      <c r="Q36" s="42" t="s">
        <v>8315</v>
      </c>
      <c r="R36" s="33" t="s">
        <v>8316</v>
      </c>
      <c r="S36" s="43">
        <v>41922.535185185188</v>
      </c>
      <c r="T36" s="43">
        <v>41930.207638888889</v>
      </c>
    </row>
    <row r="37" spans="1:20" ht="48" x14ac:dyDescent="0.25">
      <c r="A37" s="33">
        <v>2889</v>
      </c>
      <c r="B37" s="27" t="s">
        <v>2889</v>
      </c>
      <c r="C37" s="27" t="s">
        <v>6999</v>
      </c>
      <c r="D37" s="40">
        <v>3000</v>
      </c>
      <c r="E37" s="41">
        <v>1142</v>
      </c>
      <c r="F37" s="33" t="s">
        <v>8220</v>
      </c>
      <c r="G37" s="33" t="s">
        <v>8223</v>
      </c>
      <c r="H37" s="33" t="s">
        <v>8245</v>
      </c>
      <c r="I37" s="33">
        <v>1409344985</v>
      </c>
      <c r="J37" s="33">
        <v>1406752985</v>
      </c>
      <c r="K37" s="33" t="b">
        <v>0</v>
      </c>
      <c r="L37" s="33">
        <v>14</v>
      </c>
      <c r="M37" s="33" t="b">
        <v>0</v>
      </c>
      <c r="N37" s="33" t="s">
        <v>8269</v>
      </c>
      <c r="O37" s="33">
        <v>38</v>
      </c>
      <c r="P37" s="33">
        <v>81.569999999999993</v>
      </c>
      <c r="Q37" s="42" t="s">
        <v>8315</v>
      </c>
      <c r="R37" s="33" t="s">
        <v>8316</v>
      </c>
      <c r="S37" s="43">
        <v>41850.863252314812</v>
      </c>
      <c r="T37" s="43">
        <v>41880.863252314812</v>
      </c>
    </row>
    <row r="38" spans="1:20" ht="48" x14ac:dyDescent="0.25">
      <c r="A38" s="33">
        <v>2890</v>
      </c>
      <c r="B38" s="27" t="s">
        <v>2890</v>
      </c>
      <c r="C38" s="27" t="s">
        <v>7000</v>
      </c>
      <c r="D38" s="40">
        <v>2000</v>
      </c>
      <c r="E38" s="41">
        <v>21</v>
      </c>
      <c r="F38" s="33" t="s">
        <v>8220</v>
      </c>
      <c r="G38" s="33" t="s">
        <v>8223</v>
      </c>
      <c r="H38" s="33" t="s">
        <v>8245</v>
      </c>
      <c r="I38" s="33">
        <v>1407553200</v>
      </c>
      <c r="J38" s="33">
        <v>1405100992</v>
      </c>
      <c r="K38" s="33" t="b">
        <v>0</v>
      </c>
      <c r="L38" s="33">
        <v>3</v>
      </c>
      <c r="M38" s="33" t="b">
        <v>0</v>
      </c>
      <c r="N38" s="33" t="s">
        <v>8269</v>
      </c>
      <c r="O38" s="33">
        <v>1</v>
      </c>
      <c r="P38" s="33">
        <v>7</v>
      </c>
      <c r="Q38" s="42" t="s">
        <v>8315</v>
      </c>
      <c r="R38" s="33" t="s">
        <v>8316</v>
      </c>
      <c r="S38" s="43">
        <v>41831.742962962962</v>
      </c>
      <c r="T38" s="43">
        <v>41860.125</v>
      </c>
    </row>
    <row r="39" spans="1:20" ht="48" x14ac:dyDescent="0.25">
      <c r="A39" s="33">
        <v>2891</v>
      </c>
      <c r="B39" s="27" t="s">
        <v>2891</v>
      </c>
      <c r="C39" s="27" t="s">
        <v>7001</v>
      </c>
      <c r="D39" s="40">
        <v>10000</v>
      </c>
      <c r="E39" s="41">
        <v>273</v>
      </c>
      <c r="F39" s="33" t="s">
        <v>8220</v>
      </c>
      <c r="G39" s="33" t="s">
        <v>8223</v>
      </c>
      <c r="H39" s="33" t="s">
        <v>8245</v>
      </c>
      <c r="I39" s="33">
        <v>1460751128</v>
      </c>
      <c r="J39" s="33">
        <v>1455570728</v>
      </c>
      <c r="K39" s="33" t="b">
        <v>0</v>
      </c>
      <c r="L39" s="33">
        <v>10</v>
      </c>
      <c r="M39" s="33" t="b">
        <v>0</v>
      </c>
      <c r="N39" s="33" t="s">
        <v>8269</v>
      </c>
      <c r="O39" s="33">
        <v>3</v>
      </c>
      <c r="P39" s="33">
        <v>27.3</v>
      </c>
      <c r="Q39" s="42" t="s">
        <v>8315</v>
      </c>
      <c r="R39" s="33" t="s">
        <v>8316</v>
      </c>
      <c r="S39" s="43">
        <v>42415.883425925931</v>
      </c>
      <c r="T39" s="43">
        <v>42475.84175925926</v>
      </c>
    </row>
    <row r="40" spans="1:20" ht="48" x14ac:dyDescent="0.25">
      <c r="A40" s="33">
        <v>2892</v>
      </c>
      <c r="B40" s="27" t="s">
        <v>2892</v>
      </c>
      <c r="C40" s="27" t="s">
        <v>7002</v>
      </c>
      <c r="D40" s="40">
        <v>5500</v>
      </c>
      <c r="E40" s="41">
        <v>500</v>
      </c>
      <c r="F40" s="33" t="s">
        <v>8220</v>
      </c>
      <c r="G40" s="33" t="s">
        <v>8223</v>
      </c>
      <c r="H40" s="33" t="s">
        <v>8245</v>
      </c>
      <c r="I40" s="33">
        <v>1409000400</v>
      </c>
      <c r="J40" s="33">
        <v>1408381704</v>
      </c>
      <c r="K40" s="33" t="b">
        <v>0</v>
      </c>
      <c r="L40" s="33">
        <v>17</v>
      </c>
      <c r="M40" s="33" t="b">
        <v>0</v>
      </c>
      <c r="N40" s="33" t="s">
        <v>8269</v>
      </c>
      <c r="O40" s="33">
        <v>9</v>
      </c>
      <c r="P40" s="33">
        <v>29.41</v>
      </c>
      <c r="Q40" s="42" t="s">
        <v>8315</v>
      </c>
      <c r="R40" s="33" t="s">
        <v>8316</v>
      </c>
      <c r="S40" s="43">
        <v>41869.714166666665</v>
      </c>
      <c r="T40" s="43">
        <v>41876.875</v>
      </c>
    </row>
    <row r="41" spans="1:20" ht="24" x14ac:dyDescent="0.25">
      <c r="A41" s="33">
        <v>2893</v>
      </c>
      <c r="B41" s="27" t="s">
        <v>2893</v>
      </c>
      <c r="C41" s="27" t="s">
        <v>7003</v>
      </c>
      <c r="D41" s="40">
        <v>5000</v>
      </c>
      <c r="E41" s="41">
        <v>25</v>
      </c>
      <c r="F41" s="33" t="s">
        <v>8220</v>
      </c>
      <c r="G41" s="33" t="s">
        <v>8223</v>
      </c>
      <c r="H41" s="33" t="s">
        <v>8245</v>
      </c>
      <c r="I41" s="33">
        <v>1420768800</v>
      </c>
      <c r="J41" s="33">
        <v>1415644395</v>
      </c>
      <c r="K41" s="33" t="b">
        <v>0</v>
      </c>
      <c r="L41" s="33">
        <v>2</v>
      </c>
      <c r="M41" s="33" t="b">
        <v>0</v>
      </c>
      <c r="N41" s="33" t="s">
        <v>8269</v>
      </c>
      <c r="O41" s="33">
        <v>1</v>
      </c>
      <c r="P41" s="33">
        <v>12.5</v>
      </c>
      <c r="Q41" s="42" t="s">
        <v>8315</v>
      </c>
      <c r="R41" s="33" t="s">
        <v>8316</v>
      </c>
      <c r="S41" s="43">
        <v>41953.773090277777</v>
      </c>
      <c r="T41" s="43">
        <v>42013.083333333328</v>
      </c>
    </row>
    <row r="42" spans="1:20" ht="24" x14ac:dyDescent="0.25">
      <c r="A42" s="33">
        <v>2894</v>
      </c>
      <c r="B42" s="27" t="s">
        <v>2894</v>
      </c>
      <c r="C42" s="27" t="s">
        <v>7004</v>
      </c>
      <c r="D42" s="40">
        <v>50000</v>
      </c>
      <c r="E42" s="41">
        <v>0</v>
      </c>
      <c r="F42" s="33" t="s">
        <v>8220</v>
      </c>
      <c r="G42" s="33" t="s">
        <v>8223</v>
      </c>
      <c r="H42" s="33" t="s">
        <v>8245</v>
      </c>
      <c r="I42" s="33">
        <v>1428100815</v>
      </c>
      <c r="J42" s="33">
        <v>1422920415</v>
      </c>
      <c r="K42" s="33" t="b">
        <v>0</v>
      </c>
      <c r="L42" s="33">
        <v>0</v>
      </c>
      <c r="M42" s="33" t="b">
        <v>0</v>
      </c>
      <c r="N42" s="33" t="s">
        <v>8269</v>
      </c>
      <c r="O42" s="33">
        <v>0</v>
      </c>
      <c r="P42" s="33">
        <v>0</v>
      </c>
      <c r="Q42" s="42" t="s">
        <v>8315</v>
      </c>
      <c r="R42" s="33" t="s">
        <v>8316</v>
      </c>
      <c r="S42" s="43">
        <v>42037.986284722225</v>
      </c>
      <c r="T42" s="43">
        <v>42097.944618055553</v>
      </c>
    </row>
    <row r="43" spans="1:20" ht="48" x14ac:dyDescent="0.25">
      <c r="A43" s="33">
        <v>2895</v>
      </c>
      <c r="B43" s="27" t="s">
        <v>2895</v>
      </c>
      <c r="C43" s="27" t="s">
        <v>7005</v>
      </c>
      <c r="D43" s="40">
        <v>500</v>
      </c>
      <c r="E43" s="41">
        <v>23</v>
      </c>
      <c r="F43" s="33" t="s">
        <v>8220</v>
      </c>
      <c r="G43" s="33" t="s">
        <v>8223</v>
      </c>
      <c r="H43" s="33" t="s">
        <v>8245</v>
      </c>
      <c r="I43" s="33">
        <v>1403470800</v>
      </c>
      <c r="J43" s="33">
        <v>1403356792</v>
      </c>
      <c r="K43" s="33" t="b">
        <v>0</v>
      </c>
      <c r="L43" s="33">
        <v>4</v>
      </c>
      <c r="M43" s="33" t="b">
        <v>0</v>
      </c>
      <c r="N43" s="33" t="s">
        <v>8269</v>
      </c>
      <c r="O43" s="33">
        <v>5</v>
      </c>
      <c r="P43" s="33">
        <v>5.75</v>
      </c>
      <c r="Q43" s="42" t="s">
        <v>8315</v>
      </c>
      <c r="R43" s="33" t="s">
        <v>8316</v>
      </c>
      <c r="S43" s="43">
        <v>41811.555462962962</v>
      </c>
      <c r="T43" s="43">
        <v>41812.875</v>
      </c>
    </row>
    <row r="44" spans="1:20" ht="36" x14ac:dyDescent="0.25">
      <c r="A44" s="33">
        <v>2896</v>
      </c>
      <c r="B44" s="27" t="s">
        <v>2896</v>
      </c>
      <c r="C44" s="27" t="s">
        <v>7006</v>
      </c>
      <c r="D44" s="40">
        <v>3000</v>
      </c>
      <c r="E44" s="41">
        <v>625</v>
      </c>
      <c r="F44" s="33" t="s">
        <v>8220</v>
      </c>
      <c r="G44" s="33" t="s">
        <v>8223</v>
      </c>
      <c r="H44" s="33" t="s">
        <v>8245</v>
      </c>
      <c r="I44" s="33">
        <v>1481522400</v>
      </c>
      <c r="J44" s="33">
        <v>1480283321</v>
      </c>
      <c r="K44" s="33" t="b">
        <v>0</v>
      </c>
      <c r="L44" s="33">
        <v>12</v>
      </c>
      <c r="M44" s="33" t="b">
        <v>0</v>
      </c>
      <c r="N44" s="33" t="s">
        <v>8269</v>
      </c>
      <c r="O44" s="33">
        <v>21</v>
      </c>
      <c r="P44" s="33">
        <v>52.08</v>
      </c>
      <c r="Q44" s="42" t="s">
        <v>8315</v>
      </c>
      <c r="R44" s="33" t="s">
        <v>8316</v>
      </c>
      <c r="S44" s="43">
        <v>42701.908807870372</v>
      </c>
      <c r="T44" s="43">
        <v>42716.25</v>
      </c>
    </row>
    <row r="45" spans="1:20" ht="48" x14ac:dyDescent="0.25">
      <c r="A45" s="33">
        <v>2897</v>
      </c>
      <c r="B45" s="27" t="s">
        <v>2897</v>
      </c>
      <c r="C45" s="27" t="s">
        <v>7007</v>
      </c>
      <c r="D45" s="40">
        <v>12000</v>
      </c>
      <c r="E45" s="41">
        <v>550</v>
      </c>
      <c r="F45" s="33" t="s">
        <v>8220</v>
      </c>
      <c r="G45" s="33" t="s">
        <v>8223</v>
      </c>
      <c r="H45" s="33" t="s">
        <v>8245</v>
      </c>
      <c r="I45" s="33">
        <v>1444577345</v>
      </c>
      <c r="J45" s="33">
        <v>1441985458</v>
      </c>
      <c r="K45" s="33" t="b">
        <v>0</v>
      </c>
      <c r="L45" s="33">
        <v>3</v>
      </c>
      <c r="M45" s="33" t="b">
        <v>0</v>
      </c>
      <c r="N45" s="33" t="s">
        <v>8269</v>
      </c>
      <c r="O45" s="33">
        <v>5</v>
      </c>
      <c r="P45" s="33">
        <v>183.33</v>
      </c>
      <c r="Q45" s="42" t="s">
        <v>8315</v>
      </c>
      <c r="R45" s="33" t="s">
        <v>8316</v>
      </c>
      <c r="S45" s="43">
        <v>42258.646504629629</v>
      </c>
      <c r="T45" s="43">
        <v>42288.645196759258</v>
      </c>
    </row>
    <row r="46" spans="1:20" ht="48" x14ac:dyDescent="0.25">
      <c r="A46" s="33">
        <v>2898</v>
      </c>
      <c r="B46" s="27" t="s">
        <v>2898</v>
      </c>
      <c r="C46" s="27" t="s">
        <v>7008</v>
      </c>
      <c r="D46" s="40">
        <v>7500</v>
      </c>
      <c r="E46" s="41">
        <v>316</v>
      </c>
      <c r="F46" s="33" t="s">
        <v>8220</v>
      </c>
      <c r="G46" s="33" t="s">
        <v>8223</v>
      </c>
      <c r="H46" s="33" t="s">
        <v>8245</v>
      </c>
      <c r="I46" s="33">
        <v>1446307053</v>
      </c>
      <c r="J46" s="33">
        <v>1443715053</v>
      </c>
      <c r="K46" s="33" t="b">
        <v>0</v>
      </c>
      <c r="L46" s="33">
        <v>12</v>
      </c>
      <c r="M46" s="33" t="b">
        <v>0</v>
      </c>
      <c r="N46" s="33" t="s">
        <v>8269</v>
      </c>
      <c r="O46" s="33">
        <v>4</v>
      </c>
      <c r="P46" s="33">
        <v>26.33</v>
      </c>
      <c r="Q46" s="42" t="s">
        <v>8315</v>
      </c>
      <c r="R46" s="33" t="s">
        <v>8316</v>
      </c>
      <c r="S46" s="43">
        <v>42278.664965277778</v>
      </c>
      <c r="T46" s="43">
        <v>42308.664965277778</v>
      </c>
    </row>
    <row r="47" spans="1:20" ht="48" x14ac:dyDescent="0.25">
      <c r="A47" s="33">
        <v>2899</v>
      </c>
      <c r="B47" s="27" t="s">
        <v>2899</v>
      </c>
      <c r="C47" s="27" t="s">
        <v>7009</v>
      </c>
      <c r="D47" s="40">
        <v>10000</v>
      </c>
      <c r="E47" s="41">
        <v>0</v>
      </c>
      <c r="F47" s="33" t="s">
        <v>8220</v>
      </c>
      <c r="G47" s="33" t="s">
        <v>8223</v>
      </c>
      <c r="H47" s="33" t="s">
        <v>8245</v>
      </c>
      <c r="I47" s="33">
        <v>1469325158</v>
      </c>
      <c r="J47" s="33">
        <v>1464141158</v>
      </c>
      <c r="K47" s="33" t="b">
        <v>0</v>
      </c>
      <c r="L47" s="33">
        <v>0</v>
      </c>
      <c r="M47" s="33" t="b">
        <v>0</v>
      </c>
      <c r="N47" s="33" t="s">
        <v>8269</v>
      </c>
      <c r="O47" s="33">
        <v>0</v>
      </c>
      <c r="P47" s="33">
        <v>0</v>
      </c>
      <c r="Q47" s="42" t="s">
        <v>8315</v>
      </c>
      <c r="R47" s="33" t="s">
        <v>8316</v>
      </c>
      <c r="S47" s="43">
        <v>42515.078217592592</v>
      </c>
      <c r="T47" s="43">
        <v>42575.078217592592</v>
      </c>
    </row>
    <row r="48" spans="1:20" ht="60" x14ac:dyDescent="0.25">
      <c r="A48" s="33">
        <v>2900</v>
      </c>
      <c r="B48" s="27" t="s">
        <v>2900</v>
      </c>
      <c r="C48" s="27" t="s">
        <v>7010</v>
      </c>
      <c r="D48" s="40">
        <v>5500</v>
      </c>
      <c r="E48" s="41">
        <v>3405</v>
      </c>
      <c r="F48" s="33" t="s">
        <v>8220</v>
      </c>
      <c r="G48" s="33" t="s">
        <v>8223</v>
      </c>
      <c r="H48" s="33" t="s">
        <v>8245</v>
      </c>
      <c r="I48" s="33">
        <v>1407562632</v>
      </c>
      <c r="J48" s="33">
        <v>1404970632</v>
      </c>
      <c r="K48" s="33" t="b">
        <v>0</v>
      </c>
      <c r="L48" s="33">
        <v>7</v>
      </c>
      <c r="M48" s="33" t="b">
        <v>0</v>
      </c>
      <c r="N48" s="33" t="s">
        <v>8269</v>
      </c>
      <c r="O48" s="33">
        <v>62</v>
      </c>
      <c r="P48" s="33">
        <v>486.43</v>
      </c>
      <c r="Q48" s="42" t="s">
        <v>8315</v>
      </c>
      <c r="R48" s="33" t="s">
        <v>8316</v>
      </c>
      <c r="S48" s="43">
        <v>41830.234166666669</v>
      </c>
      <c r="T48" s="43">
        <v>41860.234166666669</v>
      </c>
    </row>
    <row r="49" spans="1:20" ht="48" x14ac:dyDescent="0.25">
      <c r="A49" s="33">
        <v>2901</v>
      </c>
      <c r="B49" s="27" t="s">
        <v>2901</v>
      </c>
      <c r="C49" s="27" t="s">
        <v>7011</v>
      </c>
      <c r="D49" s="40">
        <v>750</v>
      </c>
      <c r="E49" s="41">
        <v>6</v>
      </c>
      <c r="F49" s="33" t="s">
        <v>8220</v>
      </c>
      <c r="G49" s="33" t="s">
        <v>8223</v>
      </c>
      <c r="H49" s="33" t="s">
        <v>8245</v>
      </c>
      <c r="I49" s="33">
        <v>1423345339</v>
      </c>
      <c r="J49" s="33">
        <v>1418161339</v>
      </c>
      <c r="K49" s="33" t="b">
        <v>0</v>
      </c>
      <c r="L49" s="33">
        <v>2</v>
      </c>
      <c r="M49" s="33" t="b">
        <v>0</v>
      </c>
      <c r="N49" s="33" t="s">
        <v>8269</v>
      </c>
      <c r="O49" s="33">
        <v>1</v>
      </c>
      <c r="P49" s="33">
        <v>3</v>
      </c>
      <c r="Q49" s="42" t="s">
        <v>8315</v>
      </c>
      <c r="R49" s="33" t="s">
        <v>8316</v>
      </c>
      <c r="S49" s="43">
        <v>41982.904386574075</v>
      </c>
      <c r="T49" s="43">
        <v>42042.904386574075</v>
      </c>
    </row>
    <row r="50" spans="1:20" ht="36" x14ac:dyDescent="0.25">
      <c r="A50" s="33">
        <v>2902</v>
      </c>
      <c r="B50" s="27" t="s">
        <v>2902</v>
      </c>
      <c r="C50" s="27" t="s">
        <v>7012</v>
      </c>
      <c r="D50" s="40">
        <v>150000</v>
      </c>
      <c r="E50" s="41">
        <v>25</v>
      </c>
      <c r="F50" s="33" t="s">
        <v>8220</v>
      </c>
      <c r="G50" s="33" t="s">
        <v>8223</v>
      </c>
      <c r="H50" s="33" t="s">
        <v>8245</v>
      </c>
      <c r="I50" s="33">
        <v>1440412396</v>
      </c>
      <c r="J50" s="33">
        <v>1437820396</v>
      </c>
      <c r="K50" s="33" t="b">
        <v>0</v>
      </c>
      <c r="L50" s="33">
        <v>1</v>
      </c>
      <c r="M50" s="33" t="b">
        <v>0</v>
      </c>
      <c r="N50" s="33" t="s">
        <v>8269</v>
      </c>
      <c r="O50" s="33">
        <v>0</v>
      </c>
      <c r="P50" s="33">
        <v>25</v>
      </c>
      <c r="Q50" s="42" t="s">
        <v>8315</v>
      </c>
      <c r="R50" s="33" t="s">
        <v>8316</v>
      </c>
      <c r="S50" s="43">
        <v>42210.439768518518</v>
      </c>
      <c r="T50" s="43">
        <v>42240.439768518518</v>
      </c>
    </row>
    <row r="51" spans="1:20" ht="48" x14ac:dyDescent="0.25">
      <c r="A51" s="33">
        <v>2903</v>
      </c>
      <c r="B51" s="27" t="s">
        <v>2903</v>
      </c>
      <c r="C51" s="27" t="s">
        <v>7013</v>
      </c>
      <c r="D51" s="40">
        <v>5000</v>
      </c>
      <c r="E51" s="41">
        <v>39</v>
      </c>
      <c r="F51" s="33" t="s">
        <v>8220</v>
      </c>
      <c r="G51" s="33" t="s">
        <v>8223</v>
      </c>
      <c r="H51" s="33" t="s">
        <v>8245</v>
      </c>
      <c r="I51" s="33">
        <v>1441771218</v>
      </c>
      <c r="J51" s="33">
        <v>1436587218</v>
      </c>
      <c r="K51" s="33" t="b">
        <v>0</v>
      </c>
      <c r="L51" s="33">
        <v>4</v>
      </c>
      <c r="M51" s="33" t="b">
        <v>0</v>
      </c>
      <c r="N51" s="33" t="s">
        <v>8269</v>
      </c>
      <c r="O51" s="33">
        <v>1</v>
      </c>
      <c r="P51" s="33">
        <v>9.75</v>
      </c>
      <c r="Q51" s="42" t="s">
        <v>8315</v>
      </c>
      <c r="R51" s="33" t="s">
        <v>8316</v>
      </c>
      <c r="S51" s="43">
        <v>42196.166874999995</v>
      </c>
      <c r="T51" s="43">
        <v>42256.166874999995</v>
      </c>
    </row>
    <row r="52" spans="1:20" ht="48" x14ac:dyDescent="0.25">
      <c r="A52" s="33">
        <v>2905</v>
      </c>
      <c r="B52" s="27" t="s">
        <v>2905</v>
      </c>
      <c r="C52" s="27" t="s">
        <v>7015</v>
      </c>
      <c r="D52" s="40">
        <v>3500</v>
      </c>
      <c r="E52" s="41">
        <v>622</v>
      </c>
      <c r="F52" s="33" t="s">
        <v>8220</v>
      </c>
      <c r="G52" s="33" t="s">
        <v>8223</v>
      </c>
      <c r="H52" s="33" t="s">
        <v>8245</v>
      </c>
      <c r="I52" s="33">
        <v>1473211313</v>
      </c>
      <c r="J52" s="33">
        <v>1472001713</v>
      </c>
      <c r="K52" s="33" t="b">
        <v>0</v>
      </c>
      <c r="L52" s="33">
        <v>17</v>
      </c>
      <c r="M52" s="33" t="b">
        <v>0</v>
      </c>
      <c r="N52" s="33" t="s">
        <v>8269</v>
      </c>
      <c r="O52" s="33">
        <v>18</v>
      </c>
      <c r="P52" s="33">
        <v>36.590000000000003</v>
      </c>
      <c r="Q52" s="42" t="s">
        <v>8315</v>
      </c>
      <c r="R52" s="33" t="s">
        <v>8316</v>
      </c>
      <c r="S52" s="43">
        <v>42606.056863425925</v>
      </c>
      <c r="T52" s="43">
        <v>42620.056863425925</v>
      </c>
    </row>
    <row r="53" spans="1:20" ht="48" x14ac:dyDescent="0.25">
      <c r="A53" s="33">
        <v>2906</v>
      </c>
      <c r="B53" s="27" t="s">
        <v>2906</v>
      </c>
      <c r="C53" s="27" t="s">
        <v>7016</v>
      </c>
      <c r="D53" s="40">
        <v>6000</v>
      </c>
      <c r="E53" s="41">
        <v>565</v>
      </c>
      <c r="F53" s="33" t="s">
        <v>8220</v>
      </c>
      <c r="G53" s="33" t="s">
        <v>8223</v>
      </c>
      <c r="H53" s="33" t="s">
        <v>8245</v>
      </c>
      <c r="I53" s="33">
        <v>1438390800</v>
      </c>
      <c r="J53" s="33">
        <v>1436888066</v>
      </c>
      <c r="K53" s="33" t="b">
        <v>0</v>
      </c>
      <c r="L53" s="33">
        <v>7</v>
      </c>
      <c r="M53" s="33" t="b">
        <v>0</v>
      </c>
      <c r="N53" s="33" t="s">
        <v>8269</v>
      </c>
      <c r="O53" s="33">
        <v>9</v>
      </c>
      <c r="P53" s="33">
        <v>80.709999999999994</v>
      </c>
      <c r="Q53" s="42" t="s">
        <v>8315</v>
      </c>
      <c r="R53" s="33" t="s">
        <v>8316</v>
      </c>
      <c r="S53" s="43">
        <v>42199.648912037039</v>
      </c>
      <c r="T53" s="43">
        <v>42217.041666666672</v>
      </c>
    </row>
    <row r="54" spans="1:20" ht="48" x14ac:dyDescent="0.25">
      <c r="A54" s="33">
        <v>2907</v>
      </c>
      <c r="B54" s="27" t="s">
        <v>2907</v>
      </c>
      <c r="C54" s="27" t="s">
        <v>7017</v>
      </c>
      <c r="D54" s="40">
        <v>2500</v>
      </c>
      <c r="E54" s="41">
        <v>2</v>
      </c>
      <c r="F54" s="33" t="s">
        <v>8220</v>
      </c>
      <c r="G54" s="33" t="s">
        <v>8223</v>
      </c>
      <c r="H54" s="33" t="s">
        <v>8245</v>
      </c>
      <c r="I54" s="33">
        <v>1463259837</v>
      </c>
      <c r="J54" s="33">
        <v>1458075837</v>
      </c>
      <c r="K54" s="33" t="b">
        <v>0</v>
      </c>
      <c r="L54" s="33">
        <v>2</v>
      </c>
      <c r="M54" s="33" t="b">
        <v>0</v>
      </c>
      <c r="N54" s="33" t="s">
        <v>8269</v>
      </c>
      <c r="O54" s="33">
        <v>0</v>
      </c>
      <c r="P54" s="33">
        <v>1</v>
      </c>
      <c r="Q54" s="42" t="s">
        <v>8315</v>
      </c>
      <c r="R54" s="33" t="s">
        <v>8316</v>
      </c>
      <c r="S54" s="43">
        <v>42444.877743055549</v>
      </c>
      <c r="T54" s="43">
        <v>42504.877743055549</v>
      </c>
    </row>
    <row r="55" spans="1:20" ht="48" x14ac:dyDescent="0.25">
      <c r="A55" s="33">
        <v>2908</v>
      </c>
      <c r="B55" s="27" t="s">
        <v>2908</v>
      </c>
      <c r="C55" s="27" t="s">
        <v>7018</v>
      </c>
      <c r="D55" s="40">
        <v>9600</v>
      </c>
      <c r="E55" s="41">
        <v>264</v>
      </c>
      <c r="F55" s="33" t="s">
        <v>8220</v>
      </c>
      <c r="G55" s="33" t="s">
        <v>8223</v>
      </c>
      <c r="H55" s="33" t="s">
        <v>8245</v>
      </c>
      <c r="I55" s="33">
        <v>1465407219</v>
      </c>
      <c r="J55" s="33">
        <v>1462815219</v>
      </c>
      <c r="K55" s="33" t="b">
        <v>0</v>
      </c>
      <c r="L55" s="33">
        <v>5</v>
      </c>
      <c r="M55" s="33" t="b">
        <v>0</v>
      </c>
      <c r="N55" s="33" t="s">
        <v>8269</v>
      </c>
      <c r="O55" s="33">
        <v>3</v>
      </c>
      <c r="P55" s="33">
        <v>52.8</v>
      </c>
      <c r="Q55" s="42" t="s">
        <v>8315</v>
      </c>
      <c r="R55" s="33" t="s">
        <v>8316</v>
      </c>
      <c r="S55" s="43">
        <v>42499.731701388882</v>
      </c>
      <c r="T55" s="43">
        <v>42529.731701388882</v>
      </c>
    </row>
    <row r="56" spans="1:20" ht="48" x14ac:dyDescent="0.25">
      <c r="A56" s="33">
        <v>2909</v>
      </c>
      <c r="B56" s="27" t="s">
        <v>2909</v>
      </c>
      <c r="C56" s="27" t="s">
        <v>7019</v>
      </c>
      <c r="D56" s="40">
        <v>180000</v>
      </c>
      <c r="E56" s="41">
        <v>20</v>
      </c>
      <c r="F56" s="33" t="s">
        <v>8220</v>
      </c>
      <c r="G56" s="33" t="s">
        <v>8223</v>
      </c>
      <c r="H56" s="33" t="s">
        <v>8245</v>
      </c>
      <c r="I56" s="33">
        <v>1416944760</v>
      </c>
      <c r="J56" s="33">
        <v>1413527001</v>
      </c>
      <c r="K56" s="33" t="b">
        <v>0</v>
      </c>
      <c r="L56" s="33">
        <v>1</v>
      </c>
      <c r="M56" s="33" t="b">
        <v>0</v>
      </c>
      <c r="N56" s="33" t="s">
        <v>8269</v>
      </c>
      <c r="O56" s="33">
        <v>0</v>
      </c>
      <c r="P56" s="33">
        <v>20</v>
      </c>
      <c r="Q56" s="42" t="s">
        <v>8315</v>
      </c>
      <c r="R56" s="33" t="s">
        <v>8316</v>
      </c>
      <c r="S56" s="43">
        <v>41929.266215277778</v>
      </c>
      <c r="T56" s="43">
        <v>41968.823611111111</v>
      </c>
    </row>
    <row r="57" spans="1:20" ht="48" x14ac:dyDescent="0.25">
      <c r="A57" s="33">
        <v>2911</v>
      </c>
      <c r="B57" s="27" t="s">
        <v>2911</v>
      </c>
      <c r="C57" s="27" t="s">
        <v>7021</v>
      </c>
      <c r="D57" s="40">
        <v>1800</v>
      </c>
      <c r="E57" s="41">
        <v>657</v>
      </c>
      <c r="F57" s="33" t="s">
        <v>8220</v>
      </c>
      <c r="G57" s="33" t="s">
        <v>8223</v>
      </c>
      <c r="H57" s="33" t="s">
        <v>8245</v>
      </c>
      <c r="I57" s="33">
        <v>1435429626</v>
      </c>
      <c r="J57" s="33">
        <v>1431973626</v>
      </c>
      <c r="K57" s="33" t="b">
        <v>0</v>
      </c>
      <c r="L57" s="33">
        <v>14</v>
      </c>
      <c r="M57" s="33" t="b">
        <v>0</v>
      </c>
      <c r="N57" s="33" t="s">
        <v>8269</v>
      </c>
      <c r="O57" s="33">
        <v>37</v>
      </c>
      <c r="P57" s="33">
        <v>46.93</v>
      </c>
      <c r="Q57" s="42" t="s">
        <v>8315</v>
      </c>
      <c r="R57" s="33" t="s">
        <v>8316</v>
      </c>
      <c r="S57" s="43">
        <v>42142.768819444449</v>
      </c>
      <c r="T57" s="43">
        <v>42182.768819444449</v>
      </c>
    </row>
    <row r="58" spans="1:20" ht="48" x14ac:dyDescent="0.25">
      <c r="A58" s="33">
        <v>2912</v>
      </c>
      <c r="B58" s="27" t="s">
        <v>2912</v>
      </c>
      <c r="C58" s="27" t="s">
        <v>7022</v>
      </c>
      <c r="D58" s="40">
        <v>14440</v>
      </c>
      <c r="E58" s="41">
        <v>2030</v>
      </c>
      <c r="F58" s="33" t="s">
        <v>8220</v>
      </c>
      <c r="G58" s="33" t="s">
        <v>8223</v>
      </c>
      <c r="H58" s="33" t="s">
        <v>8245</v>
      </c>
      <c r="I58" s="33">
        <v>1452827374</v>
      </c>
      <c r="J58" s="33">
        <v>1450235374</v>
      </c>
      <c r="K58" s="33" t="b">
        <v>0</v>
      </c>
      <c r="L58" s="33">
        <v>26</v>
      </c>
      <c r="M58" s="33" t="b">
        <v>0</v>
      </c>
      <c r="N58" s="33" t="s">
        <v>8269</v>
      </c>
      <c r="O58" s="33">
        <v>14</v>
      </c>
      <c r="P58" s="33">
        <v>78.08</v>
      </c>
      <c r="Q58" s="42" t="s">
        <v>8315</v>
      </c>
      <c r="R58" s="33" t="s">
        <v>8316</v>
      </c>
      <c r="S58" s="43">
        <v>42354.131643518514</v>
      </c>
      <c r="T58" s="43">
        <v>42384.131643518514</v>
      </c>
    </row>
    <row r="59" spans="1:20" ht="48" x14ac:dyDescent="0.25">
      <c r="A59" s="33">
        <v>2913</v>
      </c>
      <c r="B59" s="27" t="s">
        <v>2913</v>
      </c>
      <c r="C59" s="27" t="s">
        <v>7023</v>
      </c>
      <c r="D59" s="40">
        <v>10000</v>
      </c>
      <c r="E59" s="41">
        <v>2</v>
      </c>
      <c r="F59" s="33" t="s">
        <v>8220</v>
      </c>
      <c r="G59" s="33" t="s">
        <v>8223</v>
      </c>
      <c r="H59" s="33" t="s">
        <v>8245</v>
      </c>
      <c r="I59" s="33">
        <v>1410041339</v>
      </c>
      <c r="J59" s="33">
        <v>1404857339</v>
      </c>
      <c r="K59" s="33" t="b">
        <v>0</v>
      </c>
      <c r="L59" s="33">
        <v>2</v>
      </c>
      <c r="M59" s="33" t="b">
        <v>0</v>
      </c>
      <c r="N59" s="33" t="s">
        <v>8269</v>
      </c>
      <c r="O59" s="33">
        <v>0</v>
      </c>
      <c r="P59" s="33">
        <v>1</v>
      </c>
      <c r="Q59" s="42" t="s">
        <v>8315</v>
      </c>
      <c r="R59" s="33" t="s">
        <v>8316</v>
      </c>
      <c r="S59" s="43">
        <v>41828.922905092593</v>
      </c>
      <c r="T59" s="43">
        <v>41888.922905092593</v>
      </c>
    </row>
    <row r="60" spans="1:20" ht="48" x14ac:dyDescent="0.25">
      <c r="A60" s="33">
        <v>2917</v>
      </c>
      <c r="B60" s="27" t="s">
        <v>2917</v>
      </c>
      <c r="C60" s="27" t="s">
        <v>7027</v>
      </c>
      <c r="D60" s="40">
        <v>2000</v>
      </c>
      <c r="E60" s="41">
        <v>437</v>
      </c>
      <c r="F60" s="33" t="s">
        <v>8220</v>
      </c>
      <c r="G60" s="33" t="s">
        <v>8223</v>
      </c>
      <c r="H60" s="33" t="s">
        <v>8245</v>
      </c>
      <c r="I60" s="33">
        <v>1442381847</v>
      </c>
      <c r="J60" s="33">
        <v>1440826647</v>
      </c>
      <c r="K60" s="33" t="b">
        <v>0</v>
      </c>
      <c r="L60" s="33">
        <v>9</v>
      </c>
      <c r="M60" s="33" t="b">
        <v>0</v>
      </c>
      <c r="N60" s="33" t="s">
        <v>8269</v>
      </c>
      <c r="O60" s="33">
        <v>22</v>
      </c>
      <c r="P60" s="33">
        <v>48.56</v>
      </c>
      <c r="Q60" s="42" t="s">
        <v>8315</v>
      </c>
      <c r="R60" s="33" t="s">
        <v>8316</v>
      </c>
      <c r="S60" s="43">
        <v>42245.234340277777</v>
      </c>
      <c r="T60" s="43">
        <v>42263.234340277777</v>
      </c>
    </row>
    <row r="61" spans="1:20" ht="36" x14ac:dyDescent="0.25">
      <c r="A61" s="33">
        <v>2918</v>
      </c>
      <c r="B61" s="27" t="s">
        <v>2918</v>
      </c>
      <c r="C61" s="27" t="s">
        <v>7028</v>
      </c>
      <c r="D61" s="40">
        <v>5000</v>
      </c>
      <c r="E61" s="41">
        <v>1362</v>
      </c>
      <c r="F61" s="33" t="s">
        <v>8220</v>
      </c>
      <c r="G61" s="33" t="s">
        <v>8223</v>
      </c>
      <c r="H61" s="33" t="s">
        <v>8245</v>
      </c>
      <c r="I61" s="33">
        <v>1446131207</v>
      </c>
      <c r="J61" s="33">
        <v>1443712007</v>
      </c>
      <c r="K61" s="33" t="b">
        <v>0</v>
      </c>
      <c r="L61" s="33">
        <v>20</v>
      </c>
      <c r="M61" s="33" t="b">
        <v>0</v>
      </c>
      <c r="N61" s="33" t="s">
        <v>8269</v>
      </c>
      <c r="O61" s="33">
        <v>27</v>
      </c>
      <c r="P61" s="33">
        <v>68.099999999999994</v>
      </c>
      <c r="Q61" s="42" t="s">
        <v>8315</v>
      </c>
      <c r="R61" s="33" t="s">
        <v>8316</v>
      </c>
      <c r="S61" s="43">
        <v>42278.629710648151</v>
      </c>
      <c r="T61" s="43">
        <v>42306.629710648151</v>
      </c>
    </row>
    <row r="62" spans="1:20" ht="48" x14ac:dyDescent="0.25">
      <c r="A62" s="33">
        <v>2919</v>
      </c>
      <c r="B62" s="27" t="s">
        <v>2919</v>
      </c>
      <c r="C62" s="27" t="s">
        <v>7029</v>
      </c>
      <c r="D62" s="40">
        <v>600</v>
      </c>
      <c r="E62" s="41">
        <v>51</v>
      </c>
      <c r="F62" s="33" t="s">
        <v>8220</v>
      </c>
      <c r="G62" s="33" t="s">
        <v>8223</v>
      </c>
      <c r="H62" s="33" t="s">
        <v>8245</v>
      </c>
      <c r="I62" s="33">
        <v>1407250329</v>
      </c>
      <c r="J62" s="33">
        <v>1404658329</v>
      </c>
      <c r="K62" s="33" t="b">
        <v>0</v>
      </c>
      <c r="L62" s="33">
        <v>6</v>
      </c>
      <c r="M62" s="33" t="b">
        <v>0</v>
      </c>
      <c r="N62" s="33" t="s">
        <v>8269</v>
      </c>
      <c r="O62" s="33">
        <v>9</v>
      </c>
      <c r="P62" s="33">
        <v>8.5</v>
      </c>
      <c r="Q62" s="42" t="s">
        <v>8315</v>
      </c>
      <c r="R62" s="33" t="s">
        <v>8316</v>
      </c>
      <c r="S62" s="43">
        <v>41826.61954861111</v>
      </c>
      <c r="T62" s="43">
        <v>41856.61954861111</v>
      </c>
    </row>
    <row r="63" spans="1:20" ht="36" x14ac:dyDescent="0.25">
      <c r="A63" s="33">
        <v>3728</v>
      </c>
      <c r="B63" s="27" t="s">
        <v>3725</v>
      </c>
      <c r="C63" s="27" t="s">
        <v>7838</v>
      </c>
      <c r="D63" s="40">
        <v>20000</v>
      </c>
      <c r="E63" s="41">
        <v>1862</v>
      </c>
      <c r="F63" s="33" t="s">
        <v>8220</v>
      </c>
      <c r="G63" s="33" t="s">
        <v>8223</v>
      </c>
      <c r="H63" s="33" t="s">
        <v>8245</v>
      </c>
      <c r="I63" s="33">
        <v>1439957176</v>
      </c>
      <c r="J63" s="33">
        <v>1437365176</v>
      </c>
      <c r="K63" s="33" t="b">
        <v>0</v>
      </c>
      <c r="L63" s="33">
        <v>31</v>
      </c>
      <c r="M63" s="33" t="b">
        <v>0</v>
      </c>
      <c r="N63" s="33" t="s">
        <v>8269</v>
      </c>
      <c r="O63" s="33">
        <v>9</v>
      </c>
      <c r="P63" s="33">
        <v>60.06</v>
      </c>
      <c r="Q63" s="42" t="s">
        <v>8315</v>
      </c>
      <c r="R63" s="33" t="s">
        <v>8316</v>
      </c>
      <c r="S63" s="43">
        <v>42205.171018518522</v>
      </c>
      <c r="T63" s="43">
        <v>42235.171018518522</v>
      </c>
    </row>
    <row r="64" spans="1:20" ht="48" x14ac:dyDescent="0.25">
      <c r="A64" s="33">
        <v>3729</v>
      </c>
      <c r="B64" s="27" t="s">
        <v>3726</v>
      </c>
      <c r="C64" s="27" t="s">
        <v>7839</v>
      </c>
      <c r="D64" s="40">
        <v>5000</v>
      </c>
      <c r="E64" s="41">
        <v>362</v>
      </c>
      <c r="F64" s="33" t="s">
        <v>8220</v>
      </c>
      <c r="G64" s="33" t="s">
        <v>8223</v>
      </c>
      <c r="H64" s="33" t="s">
        <v>8245</v>
      </c>
      <c r="I64" s="33">
        <v>1427082912</v>
      </c>
      <c r="J64" s="33">
        <v>1423198512</v>
      </c>
      <c r="K64" s="33" t="b">
        <v>0</v>
      </c>
      <c r="L64" s="33">
        <v>5</v>
      </c>
      <c r="M64" s="33" t="b">
        <v>0</v>
      </c>
      <c r="N64" s="33" t="s">
        <v>8269</v>
      </c>
      <c r="O64" s="33">
        <v>7</v>
      </c>
      <c r="P64" s="33">
        <v>72.400000000000006</v>
      </c>
      <c r="Q64" s="42" t="s">
        <v>8315</v>
      </c>
      <c r="R64" s="33" t="s">
        <v>8316</v>
      </c>
      <c r="S64" s="43">
        <v>42041.205000000002</v>
      </c>
      <c r="T64" s="43">
        <v>42086.16333333333</v>
      </c>
    </row>
    <row r="65" spans="1:20" ht="48" x14ac:dyDescent="0.25">
      <c r="A65" s="33">
        <v>3730</v>
      </c>
      <c r="B65" s="27" t="s">
        <v>3727</v>
      </c>
      <c r="C65" s="27" t="s">
        <v>7840</v>
      </c>
      <c r="D65" s="40">
        <v>1000</v>
      </c>
      <c r="E65" s="41">
        <v>100</v>
      </c>
      <c r="F65" s="33" t="s">
        <v>8220</v>
      </c>
      <c r="G65" s="33" t="s">
        <v>8223</v>
      </c>
      <c r="H65" s="33" t="s">
        <v>8245</v>
      </c>
      <c r="I65" s="33">
        <v>1439828159</v>
      </c>
      <c r="J65" s="33">
        <v>1437236159</v>
      </c>
      <c r="K65" s="33" t="b">
        <v>0</v>
      </c>
      <c r="L65" s="33">
        <v>1</v>
      </c>
      <c r="M65" s="33" t="b">
        <v>0</v>
      </c>
      <c r="N65" s="33" t="s">
        <v>8269</v>
      </c>
      <c r="O65" s="33">
        <v>10</v>
      </c>
      <c r="P65" s="33">
        <v>100</v>
      </c>
      <c r="Q65" s="42" t="s">
        <v>8315</v>
      </c>
      <c r="R65" s="33" t="s">
        <v>8316</v>
      </c>
      <c r="S65" s="43">
        <v>42203.677766203706</v>
      </c>
      <c r="T65" s="43">
        <v>42233.677766203706</v>
      </c>
    </row>
    <row r="66" spans="1:20" ht="48" x14ac:dyDescent="0.25">
      <c r="A66" s="33">
        <v>3731</v>
      </c>
      <c r="B66" s="27" t="s">
        <v>3728</v>
      </c>
      <c r="C66" s="27" t="s">
        <v>7841</v>
      </c>
      <c r="D66" s="40">
        <v>5500</v>
      </c>
      <c r="E66" s="41">
        <v>620</v>
      </c>
      <c r="F66" s="33" t="s">
        <v>8220</v>
      </c>
      <c r="G66" s="33" t="s">
        <v>8223</v>
      </c>
      <c r="H66" s="33" t="s">
        <v>8245</v>
      </c>
      <c r="I66" s="33">
        <v>1420860180</v>
      </c>
      <c r="J66" s="33">
        <v>1418234646</v>
      </c>
      <c r="K66" s="33" t="b">
        <v>0</v>
      </c>
      <c r="L66" s="33">
        <v>12</v>
      </c>
      <c r="M66" s="33" t="b">
        <v>0</v>
      </c>
      <c r="N66" s="33" t="s">
        <v>8269</v>
      </c>
      <c r="O66" s="33">
        <v>11</v>
      </c>
      <c r="P66" s="33">
        <v>51.67</v>
      </c>
      <c r="Q66" s="42" t="s">
        <v>8315</v>
      </c>
      <c r="R66" s="33" t="s">
        <v>8316</v>
      </c>
      <c r="S66" s="43">
        <v>41983.752847222218</v>
      </c>
      <c r="T66" s="43">
        <v>42014.140972222223</v>
      </c>
    </row>
    <row r="67" spans="1:20" ht="36" x14ac:dyDescent="0.25">
      <c r="A67" s="33">
        <v>3733</v>
      </c>
      <c r="B67" s="27" t="s">
        <v>3730</v>
      </c>
      <c r="C67" s="27" t="s">
        <v>7843</v>
      </c>
      <c r="D67" s="40">
        <v>1500</v>
      </c>
      <c r="E67" s="41">
        <v>0</v>
      </c>
      <c r="F67" s="33" t="s">
        <v>8220</v>
      </c>
      <c r="G67" s="33" t="s">
        <v>8223</v>
      </c>
      <c r="H67" s="33" t="s">
        <v>8245</v>
      </c>
      <c r="I67" s="33">
        <v>1429396200</v>
      </c>
      <c r="J67" s="33">
        <v>1428539708</v>
      </c>
      <c r="K67" s="33" t="b">
        <v>0</v>
      </c>
      <c r="L67" s="33">
        <v>0</v>
      </c>
      <c r="M67" s="33" t="b">
        <v>0</v>
      </c>
      <c r="N67" s="33" t="s">
        <v>8269</v>
      </c>
      <c r="O67" s="33">
        <v>0</v>
      </c>
      <c r="P67" s="33">
        <v>0</v>
      </c>
      <c r="Q67" s="42" t="s">
        <v>8315</v>
      </c>
      <c r="R67" s="33" t="s">
        <v>8316</v>
      </c>
      <c r="S67" s="43">
        <v>42103.024398148147</v>
      </c>
      <c r="T67" s="43">
        <v>42112.9375</v>
      </c>
    </row>
    <row r="68" spans="1:20" ht="48" x14ac:dyDescent="0.25">
      <c r="A68" s="33">
        <v>3734</v>
      </c>
      <c r="B68" s="27" t="s">
        <v>3731</v>
      </c>
      <c r="C68" s="27" t="s">
        <v>7844</v>
      </c>
      <c r="D68" s="40">
        <v>1500</v>
      </c>
      <c r="E68" s="41">
        <v>427</v>
      </c>
      <c r="F68" s="33" t="s">
        <v>8220</v>
      </c>
      <c r="G68" s="33" t="s">
        <v>8223</v>
      </c>
      <c r="H68" s="33" t="s">
        <v>8245</v>
      </c>
      <c r="I68" s="33">
        <v>1432589896</v>
      </c>
      <c r="J68" s="33">
        <v>1427405896</v>
      </c>
      <c r="K68" s="33" t="b">
        <v>0</v>
      </c>
      <c r="L68" s="33">
        <v>7</v>
      </c>
      <c r="M68" s="33" t="b">
        <v>0</v>
      </c>
      <c r="N68" s="33" t="s">
        <v>8269</v>
      </c>
      <c r="O68" s="33">
        <v>28</v>
      </c>
      <c r="P68" s="33">
        <v>61</v>
      </c>
      <c r="Q68" s="42" t="s">
        <v>8315</v>
      </c>
      <c r="R68" s="33" t="s">
        <v>8316</v>
      </c>
      <c r="S68" s="43">
        <v>42089.901574074072</v>
      </c>
      <c r="T68" s="43">
        <v>42149.901574074072</v>
      </c>
    </row>
    <row r="69" spans="1:20" ht="36" x14ac:dyDescent="0.25">
      <c r="A69" s="33">
        <v>3737</v>
      </c>
      <c r="B69" s="27" t="s">
        <v>3734</v>
      </c>
      <c r="C69" s="27" t="s">
        <v>7847</v>
      </c>
      <c r="D69" s="40">
        <v>700</v>
      </c>
      <c r="E69" s="41">
        <v>150</v>
      </c>
      <c r="F69" s="33" t="s">
        <v>8220</v>
      </c>
      <c r="G69" s="33" t="s">
        <v>8223</v>
      </c>
      <c r="H69" s="33" t="s">
        <v>8245</v>
      </c>
      <c r="I69" s="33">
        <v>1447311540</v>
      </c>
      <c r="J69" s="33">
        <v>1445358903</v>
      </c>
      <c r="K69" s="33" t="b">
        <v>0</v>
      </c>
      <c r="L69" s="33">
        <v>4</v>
      </c>
      <c r="M69" s="33" t="b">
        <v>0</v>
      </c>
      <c r="N69" s="33" t="s">
        <v>8269</v>
      </c>
      <c r="O69" s="33">
        <v>21</v>
      </c>
      <c r="P69" s="33">
        <v>37.5</v>
      </c>
      <c r="Q69" s="42" t="s">
        <v>8315</v>
      </c>
      <c r="R69" s="33" t="s">
        <v>8316</v>
      </c>
      <c r="S69" s="43">
        <v>42297.691006944442</v>
      </c>
      <c r="T69" s="43">
        <v>42320.290972222225</v>
      </c>
    </row>
    <row r="70" spans="1:20" ht="48" x14ac:dyDescent="0.25">
      <c r="A70" s="33">
        <v>3740</v>
      </c>
      <c r="B70" s="27" t="s">
        <v>3737</v>
      </c>
      <c r="C70" s="27" t="s">
        <v>7850</v>
      </c>
      <c r="D70" s="40">
        <v>2000</v>
      </c>
      <c r="E70" s="41">
        <v>358</v>
      </c>
      <c r="F70" s="33" t="s">
        <v>8220</v>
      </c>
      <c r="G70" s="33" t="s">
        <v>8223</v>
      </c>
      <c r="H70" s="33" t="s">
        <v>8245</v>
      </c>
      <c r="I70" s="33">
        <v>1407808438</v>
      </c>
      <c r="J70" s="33">
        <v>1405217355</v>
      </c>
      <c r="K70" s="33" t="b">
        <v>0</v>
      </c>
      <c r="L70" s="33">
        <v>14</v>
      </c>
      <c r="M70" s="33" t="b">
        <v>0</v>
      </c>
      <c r="N70" s="33" t="s">
        <v>8269</v>
      </c>
      <c r="O70" s="33">
        <v>18</v>
      </c>
      <c r="P70" s="33">
        <v>25.57</v>
      </c>
      <c r="Q70" s="42" t="s">
        <v>8315</v>
      </c>
      <c r="R70" s="33" t="s">
        <v>8316</v>
      </c>
      <c r="S70" s="43">
        <v>41833.089756944442</v>
      </c>
      <c r="T70" s="43">
        <v>41863.079143518517</v>
      </c>
    </row>
    <row r="71" spans="1:20" ht="48" x14ac:dyDescent="0.25">
      <c r="A71" s="33">
        <v>3741</v>
      </c>
      <c r="B71" s="27" t="s">
        <v>3738</v>
      </c>
      <c r="C71" s="27" t="s">
        <v>7851</v>
      </c>
      <c r="D71" s="40">
        <v>20000</v>
      </c>
      <c r="E71" s="41">
        <v>0</v>
      </c>
      <c r="F71" s="33" t="s">
        <v>8220</v>
      </c>
      <c r="G71" s="33" t="s">
        <v>8223</v>
      </c>
      <c r="H71" s="33" t="s">
        <v>8245</v>
      </c>
      <c r="I71" s="33">
        <v>1450389950</v>
      </c>
      <c r="J71" s="33">
        <v>1447797950</v>
      </c>
      <c r="K71" s="33" t="b">
        <v>0</v>
      </c>
      <c r="L71" s="33">
        <v>0</v>
      </c>
      <c r="M71" s="33" t="b">
        <v>0</v>
      </c>
      <c r="N71" s="33" t="s">
        <v>8269</v>
      </c>
      <c r="O71" s="33">
        <v>0</v>
      </c>
      <c r="P71" s="33">
        <v>0</v>
      </c>
      <c r="Q71" s="42" t="s">
        <v>8315</v>
      </c>
      <c r="R71" s="33" t="s">
        <v>8316</v>
      </c>
      <c r="S71" s="43">
        <v>42325.920717592591</v>
      </c>
      <c r="T71" s="43">
        <v>42355.920717592591</v>
      </c>
    </row>
    <row r="72" spans="1:20" ht="48" x14ac:dyDescent="0.25">
      <c r="A72" s="33">
        <v>3742</v>
      </c>
      <c r="B72" s="27" t="s">
        <v>3739</v>
      </c>
      <c r="C72" s="27" t="s">
        <v>7852</v>
      </c>
      <c r="D72" s="40">
        <v>5000</v>
      </c>
      <c r="E72" s="41">
        <v>100</v>
      </c>
      <c r="F72" s="33" t="s">
        <v>8220</v>
      </c>
      <c r="G72" s="33" t="s">
        <v>8223</v>
      </c>
      <c r="H72" s="33" t="s">
        <v>8245</v>
      </c>
      <c r="I72" s="33">
        <v>1409980144</v>
      </c>
      <c r="J72" s="33">
        <v>1407388144</v>
      </c>
      <c r="K72" s="33" t="b">
        <v>0</v>
      </c>
      <c r="L72" s="33">
        <v>4</v>
      </c>
      <c r="M72" s="33" t="b">
        <v>0</v>
      </c>
      <c r="N72" s="33" t="s">
        <v>8269</v>
      </c>
      <c r="O72" s="33">
        <v>2</v>
      </c>
      <c r="P72" s="33">
        <v>25</v>
      </c>
      <c r="Q72" s="42" t="s">
        <v>8315</v>
      </c>
      <c r="R72" s="33" t="s">
        <v>8316</v>
      </c>
      <c r="S72" s="43">
        <v>41858.214629629627</v>
      </c>
      <c r="T72" s="43">
        <v>41888.214629629627</v>
      </c>
    </row>
    <row r="73" spans="1:20" ht="36" x14ac:dyDescent="0.25">
      <c r="A73" s="33">
        <v>3743</v>
      </c>
      <c r="B73" s="27" t="s">
        <v>3740</v>
      </c>
      <c r="C73" s="27" t="s">
        <v>7853</v>
      </c>
      <c r="D73" s="40">
        <v>2200</v>
      </c>
      <c r="E73" s="41">
        <v>0</v>
      </c>
      <c r="F73" s="33" t="s">
        <v>8220</v>
      </c>
      <c r="G73" s="33" t="s">
        <v>8223</v>
      </c>
      <c r="H73" s="33" t="s">
        <v>8245</v>
      </c>
      <c r="I73" s="33">
        <v>1404406964</v>
      </c>
      <c r="J73" s="33">
        <v>1401814964</v>
      </c>
      <c r="K73" s="33" t="b">
        <v>0</v>
      </c>
      <c r="L73" s="33">
        <v>0</v>
      </c>
      <c r="M73" s="33" t="b">
        <v>0</v>
      </c>
      <c r="N73" s="33" t="s">
        <v>8269</v>
      </c>
      <c r="O73" s="33">
        <v>0</v>
      </c>
      <c r="P73" s="33">
        <v>0</v>
      </c>
      <c r="Q73" s="42" t="s">
        <v>8315</v>
      </c>
      <c r="R73" s="33" t="s">
        <v>8316</v>
      </c>
      <c r="S73" s="43">
        <v>41793.710231481484</v>
      </c>
      <c r="T73" s="43">
        <v>41823.710231481484</v>
      </c>
    </row>
    <row r="74" spans="1:20" ht="48" x14ac:dyDescent="0.25">
      <c r="A74" s="33">
        <v>3744</v>
      </c>
      <c r="B74" s="27" t="s">
        <v>3741</v>
      </c>
      <c r="C74" s="27" t="s">
        <v>7854</v>
      </c>
      <c r="D74" s="40">
        <v>1200</v>
      </c>
      <c r="E74" s="41">
        <v>0</v>
      </c>
      <c r="F74" s="33" t="s">
        <v>8220</v>
      </c>
      <c r="G74" s="33" t="s">
        <v>8223</v>
      </c>
      <c r="H74" s="33" t="s">
        <v>8245</v>
      </c>
      <c r="I74" s="33">
        <v>1404532740</v>
      </c>
      <c r="J74" s="33">
        <v>1401823952</v>
      </c>
      <c r="K74" s="33" t="b">
        <v>0</v>
      </c>
      <c r="L74" s="33">
        <v>0</v>
      </c>
      <c r="M74" s="33" t="b">
        <v>0</v>
      </c>
      <c r="N74" s="33" t="s">
        <v>8269</v>
      </c>
      <c r="O74" s="33">
        <v>0</v>
      </c>
      <c r="P74" s="33">
        <v>0</v>
      </c>
      <c r="Q74" s="42" t="s">
        <v>8315</v>
      </c>
      <c r="R74" s="33" t="s">
        <v>8316</v>
      </c>
      <c r="S74" s="43">
        <v>41793.814259259263</v>
      </c>
      <c r="T74" s="43">
        <v>41825.165972222225</v>
      </c>
    </row>
    <row r="75" spans="1:20" ht="36" x14ac:dyDescent="0.25">
      <c r="A75" s="33">
        <v>3745</v>
      </c>
      <c r="B75" s="27" t="s">
        <v>3742</v>
      </c>
      <c r="C75" s="27" t="s">
        <v>7855</v>
      </c>
      <c r="D75" s="40">
        <v>100</v>
      </c>
      <c r="E75" s="41">
        <v>10</v>
      </c>
      <c r="F75" s="33" t="s">
        <v>8220</v>
      </c>
      <c r="G75" s="33" t="s">
        <v>8223</v>
      </c>
      <c r="H75" s="33" t="s">
        <v>8245</v>
      </c>
      <c r="I75" s="33">
        <v>1407689102</v>
      </c>
      <c r="J75" s="33">
        <v>1405097102</v>
      </c>
      <c r="K75" s="33" t="b">
        <v>0</v>
      </c>
      <c r="L75" s="33">
        <v>1</v>
      </c>
      <c r="M75" s="33" t="b">
        <v>0</v>
      </c>
      <c r="N75" s="33" t="s">
        <v>8269</v>
      </c>
      <c r="O75" s="33">
        <v>10</v>
      </c>
      <c r="P75" s="33">
        <v>10</v>
      </c>
      <c r="Q75" s="42" t="s">
        <v>8315</v>
      </c>
      <c r="R75" s="33" t="s">
        <v>8316</v>
      </c>
      <c r="S75" s="43">
        <v>41831.697939814818</v>
      </c>
      <c r="T75" s="43">
        <v>41861.697939814818</v>
      </c>
    </row>
    <row r="76" spans="1:20" ht="24" x14ac:dyDescent="0.25">
      <c r="A76" s="33">
        <v>3746</v>
      </c>
      <c r="B76" s="27" t="s">
        <v>3743</v>
      </c>
      <c r="C76" s="27" t="s">
        <v>7856</v>
      </c>
      <c r="D76" s="40">
        <v>8500</v>
      </c>
      <c r="E76" s="41">
        <v>202</v>
      </c>
      <c r="F76" s="33" t="s">
        <v>8220</v>
      </c>
      <c r="G76" s="33" t="s">
        <v>8223</v>
      </c>
      <c r="H76" s="33" t="s">
        <v>8245</v>
      </c>
      <c r="I76" s="33">
        <v>1475918439</v>
      </c>
      <c r="J76" s="33">
        <v>1473326439</v>
      </c>
      <c r="K76" s="33" t="b">
        <v>0</v>
      </c>
      <c r="L76" s="33">
        <v>1</v>
      </c>
      <c r="M76" s="33" t="b">
        <v>0</v>
      </c>
      <c r="N76" s="33" t="s">
        <v>8269</v>
      </c>
      <c r="O76" s="33">
        <v>2</v>
      </c>
      <c r="P76" s="33">
        <v>202</v>
      </c>
      <c r="Q76" s="42" t="s">
        <v>8315</v>
      </c>
      <c r="R76" s="33" t="s">
        <v>8316</v>
      </c>
      <c r="S76" s="43">
        <v>42621.389340277776</v>
      </c>
      <c r="T76" s="43">
        <v>42651.389340277776</v>
      </c>
    </row>
    <row r="77" spans="1:20" ht="60" x14ac:dyDescent="0.25">
      <c r="A77" s="33">
        <v>3841</v>
      </c>
      <c r="B77" s="27" t="s">
        <v>3838</v>
      </c>
      <c r="C77" s="27" t="s">
        <v>7950</v>
      </c>
      <c r="D77" s="40">
        <v>10000</v>
      </c>
      <c r="E77" s="41">
        <v>872</v>
      </c>
      <c r="F77" s="33" t="s">
        <v>8220</v>
      </c>
      <c r="G77" s="33" t="s">
        <v>8223</v>
      </c>
      <c r="H77" s="33" t="s">
        <v>8245</v>
      </c>
      <c r="I77" s="33">
        <v>1405882287</v>
      </c>
      <c r="J77" s="33">
        <v>1400698287</v>
      </c>
      <c r="K77" s="33" t="b">
        <v>1</v>
      </c>
      <c r="L77" s="33">
        <v>34</v>
      </c>
      <c r="M77" s="33" t="b">
        <v>0</v>
      </c>
      <c r="N77" s="33" t="s">
        <v>8269</v>
      </c>
      <c r="O77" s="33">
        <v>9</v>
      </c>
      <c r="P77" s="33">
        <v>25.65</v>
      </c>
      <c r="Q77" s="42" t="s">
        <v>8315</v>
      </c>
      <c r="R77" s="33" t="s">
        <v>8316</v>
      </c>
      <c r="S77" s="43">
        <v>41780.785729166666</v>
      </c>
      <c r="T77" s="43">
        <v>41840.785729166666</v>
      </c>
    </row>
    <row r="78" spans="1:20" ht="48" x14ac:dyDescent="0.25">
      <c r="A78" s="33">
        <v>3843</v>
      </c>
      <c r="B78" s="27" t="s">
        <v>3840</v>
      </c>
      <c r="C78" s="27" t="s">
        <v>7952</v>
      </c>
      <c r="D78" s="40">
        <v>5000</v>
      </c>
      <c r="E78" s="41">
        <v>1065</v>
      </c>
      <c r="F78" s="33" t="s">
        <v>8220</v>
      </c>
      <c r="G78" s="33" t="s">
        <v>8223</v>
      </c>
      <c r="H78" s="33" t="s">
        <v>8245</v>
      </c>
      <c r="I78" s="33">
        <v>1401587064</v>
      </c>
      <c r="J78" s="33">
        <v>1399427064</v>
      </c>
      <c r="K78" s="33" t="b">
        <v>1</v>
      </c>
      <c r="L78" s="33">
        <v>19</v>
      </c>
      <c r="M78" s="33" t="b">
        <v>0</v>
      </c>
      <c r="N78" s="33" t="s">
        <v>8269</v>
      </c>
      <c r="O78" s="33">
        <v>21</v>
      </c>
      <c r="P78" s="33">
        <v>56.05</v>
      </c>
      <c r="Q78" s="42" t="s">
        <v>8315</v>
      </c>
      <c r="R78" s="33" t="s">
        <v>8316</v>
      </c>
      <c r="S78" s="43">
        <v>41766.072500000002</v>
      </c>
      <c r="T78" s="43">
        <v>41791.072500000002</v>
      </c>
    </row>
    <row r="79" spans="1:20" ht="48" x14ac:dyDescent="0.25">
      <c r="A79" s="33">
        <v>3844</v>
      </c>
      <c r="B79" s="27" t="s">
        <v>3841</v>
      </c>
      <c r="C79" s="27" t="s">
        <v>7953</v>
      </c>
      <c r="D79" s="40">
        <v>9800</v>
      </c>
      <c r="E79" s="41">
        <v>4066</v>
      </c>
      <c r="F79" s="33" t="s">
        <v>8220</v>
      </c>
      <c r="G79" s="33" t="s">
        <v>8223</v>
      </c>
      <c r="H79" s="33" t="s">
        <v>8245</v>
      </c>
      <c r="I79" s="33">
        <v>1401778740</v>
      </c>
      <c r="J79" s="33">
        <v>1399474134</v>
      </c>
      <c r="K79" s="33" t="b">
        <v>1</v>
      </c>
      <c r="L79" s="33">
        <v>50</v>
      </c>
      <c r="M79" s="33" t="b">
        <v>0</v>
      </c>
      <c r="N79" s="33" t="s">
        <v>8269</v>
      </c>
      <c r="O79" s="33">
        <v>41</v>
      </c>
      <c r="P79" s="33">
        <v>81.319999999999993</v>
      </c>
      <c r="Q79" s="42" t="s">
        <v>8315</v>
      </c>
      <c r="R79" s="33" t="s">
        <v>8316</v>
      </c>
      <c r="S79" s="43">
        <v>41766.617291666669</v>
      </c>
      <c r="T79" s="43">
        <v>41793.290972222225</v>
      </c>
    </row>
    <row r="80" spans="1:20" ht="60" x14ac:dyDescent="0.25">
      <c r="A80" s="33">
        <v>3845</v>
      </c>
      <c r="B80" s="27" t="s">
        <v>3842</v>
      </c>
      <c r="C80" s="27" t="s">
        <v>7954</v>
      </c>
      <c r="D80" s="40">
        <v>40000</v>
      </c>
      <c r="E80" s="41">
        <v>842</v>
      </c>
      <c r="F80" s="33" t="s">
        <v>8220</v>
      </c>
      <c r="G80" s="33" t="s">
        <v>8223</v>
      </c>
      <c r="H80" s="33" t="s">
        <v>8245</v>
      </c>
      <c r="I80" s="33">
        <v>1443711774</v>
      </c>
      <c r="J80" s="33">
        <v>1441119774</v>
      </c>
      <c r="K80" s="33" t="b">
        <v>1</v>
      </c>
      <c r="L80" s="33">
        <v>12</v>
      </c>
      <c r="M80" s="33" t="b">
        <v>0</v>
      </c>
      <c r="N80" s="33" t="s">
        <v>8269</v>
      </c>
      <c r="O80" s="33">
        <v>2</v>
      </c>
      <c r="P80" s="33">
        <v>70.17</v>
      </c>
      <c r="Q80" s="42" t="s">
        <v>8315</v>
      </c>
      <c r="R80" s="33" t="s">
        <v>8316</v>
      </c>
      <c r="S80" s="43">
        <v>42248.627013888887</v>
      </c>
      <c r="T80" s="43">
        <v>42278.627013888887</v>
      </c>
    </row>
    <row r="81" spans="1:20" ht="48" x14ac:dyDescent="0.25">
      <c r="A81" s="33">
        <v>3846</v>
      </c>
      <c r="B81" s="27" t="s">
        <v>3843</v>
      </c>
      <c r="C81" s="27" t="s">
        <v>7955</v>
      </c>
      <c r="D81" s="40">
        <v>7000</v>
      </c>
      <c r="E81" s="41">
        <v>189</v>
      </c>
      <c r="F81" s="33" t="s">
        <v>8220</v>
      </c>
      <c r="G81" s="33" t="s">
        <v>8223</v>
      </c>
      <c r="H81" s="33" t="s">
        <v>8245</v>
      </c>
      <c r="I81" s="33">
        <v>1412405940</v>
      </c>
      <c r="J81" s="33">
        <v>1409721542</v>
      </c>
      <c r="K81" s="33" t="b">
        <v>1</v>
      </c>
      <c r="L81" s="33">
        <v>8</v>
      </c>
      <c r="M81" s="33" t="b">
        <v>0</v>
      </c>
      <c r="N81" s="33" t="s">
        <v>8269</v>
      </c>
      <c r="O81" s="33">
        <v>3</v>
      </c>
      <c r="P81" s="33">
        <v>23.63</v>
      </c>
      <c r="Q81" s="42" t="s">
        <v>8315</v>
      </c>
      <c r="R81" s="33" t="s">
        <v>8316</v>
      </c>
      <c r="S81" s="43">
        <v>41885.221550925926</v>
      </c>
      <c r="T81" s="43">
        <v>41916.290972222225</v>
      </c>
    </row>
    <row r="82" spans="1:20" ht="48" x14ac:dyDescent="0.25">
      <c r="A82" s="33">
        <v>3847</v>
      </c>
      <c r="B82" s="27" t="s">
        <v>3844</v>
      </c>
      <c r="C82" s="27" t="s">
        <v>7956</v>
      </c>
      <c r="D82" s="40">
        <v>10500</v>
      </c>
      <c r="E82" s="41">
        <v>1697</v>
      </c>
      <c r="F82" s="33" t="s">
        <v>8220</v>
      </c>
      <c r="G82" s="33" t="s">
        <v>8223</v>
      </c>
      <c r="H82" s="33" t="s">
        <v>8245</v>
      </c>
      <c r="I82" s="33">
        <v>1437283391</v>
      </c>
      <c r="J82" s="33">
        <v>1433395391</v>
      </c>
      <c r="K82" s="33" t="b">
        <v>1</v>
      </c>
      <c r="L82" s="33">
        <v>9</v>
      </c>
      <c r="M82" s="33" t="b">
        <v>0</v>
      </c>
      <c r="N82" s="33" t="s">
        <v>8269</v>
      </c>
      <c r="O82" s="33">
        <v>16</v>
      </c>
      <c r="P82" s="33">
        <v>188.56</v>
      </c>
      <c r="Q82" s="42" t="s">
        <v>8315</v>
      </c>
      <c r="R82" s="33" t="s">
        <v>8316</v>
      </c>
      <c r="S82" s="43">
        <v>42159.224432870367</v>
      </c>
      <c r="T82" s="43">
        <v>42204.224432870367</v>
      </c>
    </row>
    <row r="83" spans="1:20" ht="48" x14ac:dyDescent="0.25">
      <c r="A83" s="33">
        <v>3848</v>
      </c>
      <c r="B83" s="27" t="s">
        <v>3845</v>
      </c>
      <c r="C83" s="27" t="s">
        <v>7957</v>
      </c>
      <c r="D83" s="40">
        <v>13000</v>
      </c>
      <c r="E83" s="41">
        <v>2129</v>
      </c>
      <c r="F83" s="33" t="s">
        <v>8220</v>
      </c>
      <c r="G83" s="33" t="s">
        <v>8223</v>
      </c>
      <c r="H83" s="33" t="s">
        <v>8245</v>
      </c>
      <c r="I83" s="33">
        <v>1445196989</v>
      </c>
      <c r="J83" s="33">
        <v>1442604989</v>
      </c>
      <c r="K83" s="33" t="b">
        <v>1</v>
      </c>
      <c r="L83" s="33">
        <v>43</v>
      </c>
      <c r="M83" s="33" t="b">
        <v>0</v>
      </c>
      <c r="N83" s="33" t="s">
        <v>8269</v>
      </c>
      <c r="O83" s="33">
        <v>16</v>
      </c>
      <c r="P83" s="33">
        <v>49.51</v>
      </c>
      <c r="Q83" s="42" t="s">
        <v>8315</v>
      </c>
      <c r="R83" s="33" t="s">
        <v>8316</v>
      </c>
      <c r="S83" s="43">
        <v>42265.817002314812</v>
      </c>
      <c r="T83" s="43">
        <v>42295.817002314812</v>
      </c>
    </row>
    <row r="84" spans="1:20" ht="24" x14ac:dyDescent="0.25">
      <c r="A84" s="33">
        <v>3850</v>
      </c>
      <c r="B84" s="27" t="s">
        <v>3847</v>
      </c>
      <c r="C84" s="27" t="s">
        <v>7959</v>
      </c>
      <c r="D84" s="40">
        <v>1000</v>
      </c>
      <c r="E84" s="41">
        <v>38</v>
      </c>
      <c r="F84" s="33" t="s">
        <v>8220</v>
      </c>
      <c r="G84" s="33" t="s">
        <v>8223</v>
      </c>
      <c r="H84" s="33" t="s">
        <v>8245</v>
      </c>
      <c r="I84" s="33">
        <v>1420081143</v>
      </c>
      <c r="J84" s="33">
        <v>1417489143</v>
      </c>
      <c r="K84" s="33" t="b">
        <v>1</v>
      </c>
      <c r="L84" s="33">
        <v>4</v>
      </c>
      <c r="M84" s="33" t="b">
        <v>0</v>
      </c>
      <c r="N84" s="33" t="s">
        <v>8269</v>
      </c>
      <c r="O84" s="33">
        <v>4</v>
      </c>
      <c r="P84" s="33">
        <v>9.5</v>
      </c>
      <c r="Q84" s="42" t="s">
        <v>8315</v>
      </c>
      <c r="R84" s="33" t="s">
        <v>8316</v>
      </c>
      <c r="S84" s="43">
        <v>41975.124340277776</v>
      </c>
      <c r="T84" s="43">
        <v>42005.124340277776</v>
      </c>
    </row>
    <row r="85" spans="1:20" ht="48" x14ac:dyDescent="0.25">
      <c r="A85" s="33">
        <v>3852</v>
      </c>
      <c r="B85" s="27" t="s">
        <v>3849</v>
      </c>
      <c r="C85" s="27" t="s">
        <v>7961</v>
      </c>
      <c r="D85" s="40">
        <v>10000</v>
      </c>
      <c r="E85" s="41">
        <v>20</v>
      </c>
      <c r="F85" s="33" t="s">
        <v>8220</v>
      </c>
      <c r="G85" s="33" t="s">
        <v>8223</v>
      </c>
      <c r="H85" s="33" t="s">
        <v>8245</v>
      </c>
      <c r="I85" s="33">
        <v>1427427276</v>
      </c>
      <c r="J85" s="33">
        <v>1425270876</v>
      </c>
      <c r="K85" s="33" t="b">
        <v>0</v>
      </c>
      <c r="L85" s="33">
        <v>2</v>
      </c>
      <c r="M85" s="33" t="b">
        <v>0</v>
      </c>
      <c r="N85" s="33" t="s">
        <v>8269</v>
      </c>
      <c r="O85" s="33">
        <v>0</v>
      </c>
      <c r="P85" s="33">
        <v>10</v>
      </c>
      <c r="Q85" s="42" t="s">
        <v>8315</v>
      </c>
      <c r="R85" s="33" t="s">
        <v>8316</v>
      </c>
      <c r="S85" s="43">
        <v>42065.190694444449</v>
      </c>
      <c r="T85" s="43">
        <v>42090.149027777778</v>
      </c>
    </row>
    <row r="86" spans="1:20" ht="36" x14ac:dyDescent="0.25">
      <c r="A86" s="33">
        <v>3853</v>
      </c>
      <c r="B86" s="27" t="s">
        <v>3850</v>
      </c>
      <c r="C86" s="27" t="s">
        <v>7962</v>
      </c>
      <c r="D86" s="40">
        <v>100000</v>
      </c>
      <c r="E86" s="41">
        <v>26</v>
      </c>
      <c r="F86" s="33" t="s">
        <v>8220</v>
      </c>
      <c r="G86" s="33" t="s">
        <v>8223</v>
      </c>
      <c r="H86" s="33" t="s">
        <v>8245</v>
      </c>
      <c r="I86" s="33">
        <v>1409602178</v>
      </c>
      <c r="J86" s="33">
        <v>1406578178</v>
      </c>
      <c r="K86" s="33" t="b">
        <v>0</v>
      </c>
      <c r="L86" s="33">
        <v>2</v>
      </c>
      <c r="M86" s="33" t="b">
        <v>0</v>
      </c>
      <c r="N86" s="33" t="s">
        <v>8269</v>
      </c>
      <c r="O86" s="33">
        <v>0</v>
      </c>
      <c r="P86" s="33">
        <v>13</v>
      </c>
      <c r="Q86" s="42" t="s">
        <v>8315</v>
      </c>
      <c r="R86" s="33" t="s">
        <v>8316</v>
      </c>
      <c r="S86" s="43">
        <v>41848.84002314815</v>
      </c>
      <c r="T86" s="43">
        <v>41883.84002314815</v>
      </c>
    </row>
    <row r="87" spans="1:20" ht="24" x14ac:dyDescent="0.25">
      <c r="A87" s="33">
        <v>3854</v>
      </c>
      <c r="B87" s="27" t="s">
        <v>3851</v>
      </c>
      <c r="C87" s="27" t="s">
        <v>7963</v>
      </c>
      <c r="D87" s="40">
        <v>11000</v>
      </c>
      <c r="E87" s="41">
        <v>1788</v>
      </c>
      <c r="F87" s="33" t="s">
        <v>8220</v>
      </c>
      <c r="G87" s="33" t="s">
        <v>8223</v>
      </c>
      <c r="H87" s="33" t="s">
        <v>8245</v>
      </c>
      <c r="I87" s="33">
        <v>1431206058</v>
      </c>
      <c r="J87" s="33">
        <v>1428614058</v>
      </c>
      <c r="K87" s="33" t="b">
        <v>0</v>
      </c>
      <c r="L87" s="33">
        <v>20</v>
      </c>
      <c r="M87" s="33" t="b">
        <v>0</v>
      </c>
      <c r="N87" s="33" t="s">
        <v>8269</v>
      </c>
      <c r="O87" s="33">
        <v>16</v>
      </c>
      <c r="P87" s="33">
        <v>89.4</v>
      </c>
      <c r="Q87" s="42" t="s">
        <v>8315</v>
      </c>
      <c r="R87" s="33" t="s">
        <v>8316</v>
      </c>
      <c r="S87" s="43">
        <v>42103.884930555556</v>
      </c>
      <c r="T87" s="43">
        <v>42133.884930555556</v>
      </c>
    </row>
    <row r="88" spans="1:20" ht="60" x14ac:dyDescent="0.25">
      <c r="A88" s="33">
        <v>3855</v>
      </c>
      <c r="B88" s="27" t="s">
        <v>3852</v>
      </c>
      <c r="C88" s="27" t="s">
        <v>7964</v>
      </c>
      <c r="D88" s="40">
        <v>1000</v>
      </c>
      <c r="E88" s="41">
        <v>25</v>
      </c>
      <c r="F88" s="33" t="s">
        <v>8220</v>
      </c>
      <c r="G88" s="33" t="s">
        <v>8223</v>
      </c>
      <c r="H88" s="33" t="s">
        <v>8245</v>
      </c>
      <c r="I88" s="33">
        <v>1427408271</v>
      </c>
      <c r="J88" s="33">
        <v>1424819871</v>
      </c>
      <c r="K88" s="33" t="b">
        <v>0</v>
      </c>
      <c r="L88" s="33">
        <v>1</v>
      </c>
      <c r="M88" s="33" t="b">
        <v>0</v>
      </c>
      <c r="N88" s="33" t="s">
        <v>8269</v>
      </c>
      <c r="O88" s="33">
        <v>3</v>
      </c>
      <c r="P88" s="33">
        <v>25</v>
      </c>
      <c r="Q88" s="42" t="s">
        <v>8315</v>
      </c>
      <c r="R88" s="33" t="s">
        <v>8316</v>
      </c>
      <c r="S88" s="43">
        <v>42059.970729166671</v>
      </c>
      <c r="T88" s="43">
        <v>42089.929062499999</v>
      </c>
    </row>
    <row r="89" spans="1:20" ht="48" x14ac:dyDescent="0.25">
      <c r="A89" s="33">
        <v>3856</v>
      </c>
      <c r="B89" s="27" t="s">
        <v>3853</v>
      </c>
      <c r="C89" s="27" t="s">
        <v>7965</v>
      </c>
      <c r="D89" s="40">
        <v>5000</v>
      </c>
      <c r="E89" s="41">
        <v>1</v>
      </c>
      <c r="F89" s="33" t="s">
        <v>8220</v>
      </c>
      <c r="G89" s="33" t="s">
        <v>8223</v>
      </c>
      <c r="H89" s="33" t="s">
        <v>8245</v>
      </c>
      <c r="I89" s="33">
        <v>1425833403</v>
      </c>
      <c r="J89" s="33">
        <v>1423245003</v>
      </c>
      <c r="K89" s="33" t="b">
        <v>0</v>
      </c>
      <c r="L89" s="33">
        <v>1</v>
      </c>
      <c r="M89" s="33" t="b">
        <v>0</v>
      </c>
      <c r="N89" s="33" t="s">
        <v>8269</v>
      </c>
      <c r="O89" s="33">
        <v>0</v>
      </c>
      <c r="P89" s="33">
        <v>1</v>
      </c>
      <c r="Q89" s="42" t="s">
        <v>8315</v>
      </c>
      <c r="R89" s="33" t="s">
        <v>8316</v>
      </c>
      <c r="S89" s="43">
        <v>42041.743090277778</v>
      </c>
      <c r="T89" s="43">
        <v>42071.701423611114</v>
      </c>
    </row>
    <row r="90" spans="1:20" ht="48" x14ac:dyDescent="0.25">
      <c r="A90" s="33">
        <v>3857</v>
      </c>
      <c r="B90" s="27" t="s">
        <v>3854</v>
      </c>
      <c r="C90" s="27" t="s">
        <v>7966</v>
      </c>
      <c r="D90" s="40">
        <v>5000</v>
      </c>
      <c r="E90" s="41">
        <v>260</v>
      </c>
      <c r="F90" s="33" t="s">
        <v>8220</v>
      </c>
      <c r="G90" s="33" t="s">
        <v>8223</v>
      </c>
      <c r="H90" s="33" t="s">
        <v>8245</v>
      </c>
      <c r="I90" s="33">
        <v>1406913120</v>
      </c>
      <c r="J90" s="33">
        <v>1404927690</v>
      </c>
      <c r="K90" s="33" t="b">
        <v>0</v>
      </c>
      <c r="L90" s="33">
        <v>4</v>
      </c>
      <c r="M90" s="33" t="b">
        <v>0</v>
      </c>
      <c r="N90" s="33" t="s">
        <v>8269</v>
      </c>
      <c r="O90" s="33">
        <v>5</v>
      </c>
      <c r="P90" s="33">
        <v>65</v>
      </c>
      <c r="Q90" s="42" t="s">
        <v>8315</v>
      </c>
      <c r="R90" s="33" t="s">
        <v>8316</v>
      </c>
      <c r="S90" s="43">
        <v>41829.73715277778</v>
      </c>
      <c r="T90" s="43">
        <v>41852.716666666667</v>
      </c>
    </row>
    <row r="91" spans="1:20" ht="48" x14ac:dyDescent="0.25">
      <c r="A91" s="33">
        <v>3859</v>
      </c>
      <c r="B91" s="27" t="s">
        <v>3856</v>
      </c>
      <c r="C91" s="27" t="s">
        <v>7968</v>
      </c>
      <c r="D91" s="40">
        <v>2500</v>
      </c>
      <c r="E91" s="41">
        <v>1</v>
      </c>
      <c r="F91" s="33" t="s">
        <v>8220</v>
      </c>
      <c r="G91" s="33" t="s">
        <v>8223</v>
      </c>
      <c r="H91" s="33" t="s">
        <v>8245</v>
      </c>
      <c r="I91" s="33">
        <v>1403730000</v>
      </c>
      <c r="J91" s="33">
        <v>1401485207</v>
      </c>
      <c r="K91" s="33" t="b">
        <v>0</v>
      </c>
      <c r="L91" s="33">
        <v>1</v>
      </c>
      <c r="M91" s="33" t="b">
        <v>0</v>
      </c>
      <c r="N91" s="33" t="s">
        <v>8269</v>
      </c>
      <c r="O91" s="33">
        <v>0</v>
      </c>
      <c r="P91" s="33">
        <v>1</v>
      </c>
      <c r="Q91" s="42" t="s">
        <v>8315</v>
      </c>
      <c r="R91" s="33" t="s">
        <v>8316</v>
      </c>
      <c r="S91" s="43">
        <v>41789.893599537041</v>
      </c>
      <c r="T91" s="43">
        <v>41815.875</v>
      </c>
    </row>
    <row r="92" spans="1:20" ht="48" x14ac:dyDescent="0.25">
      <c r="A92" s="33">
        <v>3860</v>
      </c>
      <c r="B92" s="27" t="s">
        <v>3857</v>
      </c>
      <c r="C92" s="27" t="s">
        <v>7969</v>
      </c>
      <c r="D92" s="40">
        <v>6000</v>
      </c>
      <c r="E92" s="41">
        <v>1060</v>
      </c>
      <c r="F92" s="33" t="s">
        <v>8220</v>
      </c>
      <c r="G92" s="33" t="s">
        <v>8223</v>
      </c>
      <c r="H92" s="33" t="s">
        <v>8245</v>
      </c>
      <c r="I92" s="33">
        <v>1407858710</v>
      </c>
      <c r="J92" s="33">
        <v>1405266710</v>
      </c>
      <c r="K92" s="33" t="b">
        <v>0</v>
      </c>
      <c r="L92" s="33">
        <v>13</v>
      </c>
      <c r="M92" s="33" t="b">
        <v>0</v>
      </c>
      <c r="N92" s="33" t="s">
        <v>8269</v>
      </c>
      <c r="O92" s="33">
        <v>18</v>
      </c>
      <c r="P92" s="33">
        <v>81.540000000000006</v>
      </c>
      <c r="Q92" s="42" t="s">
        <v>8315</v>
      </c>
      <c r="R92" s="33" t="s">
        <v>8316</v>
      </c>
      <c r="S92" s="43">
        <v>41833.660995370366</v>
      </c>
      <c r="T92" s="43">
        <v>41863.660995370366</v>
      </c>
    </row>
    <row r="93" spans="1:20" x14ac:dyDescent="0.25">
      <c r="A93" s="33">
        <v>3861</v>
      </c>
      <c r="B93" s="27" t="s">
        <v>3858</v>
      </c>
      <c r="C93" s="27" t="s">
        <v>7970</v>
      </c>
      <c r="D93" s="40">
        <v>2000</v>
      </c>
      <c r="E93" s="41">
        <v>100</v>
      </c>
      <c r="F93" s="33" t="s">
        <v>8220</v>
      </c>
      <c r="G93" s="33" t="s">
        <v>8223</v>
      </c>
      <c r="H93" s="33" t="s">
        <v>8245</v>
      </c>
      <c r="I93" s="33">
        <v>1415828820</v>
      </c>
      <c r="J93" s="33">
        <v>1412258977</v>
      </c>
      <c r="K93" s="33" t="b">
        <v>0</v>
      </c>
      <c r="L93" s="33">
        <v>1</v>
      </c>
      <c r="M93" s="33" t="b">
        <v>0</v>
      </c>
      <c r="N93" s="33" t="s">
        <v>8269</v>
      </c>
      <c r="O93" s="33">
        <v>5</v>
      </c>
      <c r="P93" s="33">
        <v>100</v>
      </c>
      <c r="Q93" s="42" t="s">
        <v>8315</v>
      </c>
      <c r="R93" s="33" t="s">
        <v>8316</v>
      </c>
      <c r="S93" s="43">
        <v>41914.590011574073</v>
      </c>
      <c r="T93" s="43">
        <v>41955.907638888893</v>
      </c>
    </row>
    <row r="94" spans="1:20" ht="24" x14ac:dyDescent="0.25">
      <c r="A94" s="33">
        <v>3862</v>
      </c>
      <c r="B94" s="27" t="s">
        <v>3859</v>
      </c>
      <c r="C94" s="27" t="s">
        <v>7971</v>
      </c>
      <c r="D94" s="40">
        <v>7500</v>
      </c>
      <c r="E94" s="41">
        <v>1</v>
      </c>
      <c r="F94" s="33" t="s">
        <v>8220</v>
      </c>
      <c r="G94" s="33" t="s">
        <v>8223</v>
      </c>
      <c r="H94" s="33" t="s">
        <v>8245</v>
      </c>
      <c r="I94" s="33">
        <v>1473699540</v>
      </c>
      <c r="J94" s="33">
        <v>1472451356</v>
      </c>
      <c r="K94" s="33" t="b">
        <v>0</v>
      </c>
      <c r="L94" s="33">
        <v>1</v>
      </c>
      <c r="M94" s="33" t="b">
        <v>0</v>
      </c>
      <c r="N94" s="33" t="s">
        <v>8269</v>
      </c>
      <c r="O94" s="33">
        <v>0</v>
      </c>
      <c r="P94" s="33">
        <v>1</v>
      </c>
      <c r="Q94" s="42" t="s">
        <v>8315</v>
      </c>
      <c r="R94" s="33" t="s">
        <v>8316</v>
      </c>
      <c r="S94" s="43">
        <v>42611.261064814811</v>
      </c>
      <c r="T94" s="43">
        <v>42625.707638888889</v>
      </c>
    </row>
    <row r="95" spans="1:20" ht="48" x14ac:dyDescent="0.25">
      <c r="A95" s="33">
        <v>3863</v>
      </c>
      <c r="B95" s="27" t="s">
        <v>3860</v>
      </c>
      <c r="C95" s="27" t="s">
        <v>7972</v>
      </c>
      <c r="D95" s="40">
        <v>6000</v>
      </c>
      <c r="E95" s="41">
        <v>0</v>
      </c>
      <c r="F95" s="33" t="s">
        <v>8220</v>
      </c>
      <c r="G95" s="33" t="s">
        <v>8223</v>
      </c>
      <c r="H95" s="33" t="s">
        <v>8245</v>
      </c>
      <c r="I95" s="33">
        <v>1446739905</v>
      </c>
      <c r="J95" s="33">
        <v>1441552305</v>
      </c>
      <c r="K95" s="33" t="b">
        <v>0</v>
      </c>
      <c r="L95" s="33">
        <v>0</v>
      </c>
      <c r="M95" s="33" t="b">
        <v>0</v>
      </c>
      <c r="N95" s="33" t="s">
        <v>8269</v>
      </c>
      <c r="O95" s="33">
        <v>0</v>
      </c>
      <c r="P95" s="33">
        <v>0</v>
      </c>
      <c r="Q95" s="42" t="s">
        <v>8315</v>
      </c>
      <c r="R95" s="33" t="s">
        <v>8316</v>
      </c>
      <c r="S95" s="43">
        <v>42253.633159722223</v>
      </c>
      <c r="T95" s="43">
        <v>42313.674826388888</v>
      </c>
    </row>
    <row r="96" spans="1:20" ht="48" x14ac:dyDescent="0.25">
      <c r="A96" s="33">
        <v>3864</v>
      </c>
      <c r="B96" s="27" t="s">
        <v>3861</v>
      </c>
      <c r="C96" s="27" t="s">
        <v>7973</v>
      </c>
      <c r="D96" s="40">
        <v>5000</v>
      </c>
      <c r="E96" s="41">
        <v>60</v>
      </c>
      <c r="F96" s="33" t="s">
        <v>8220</v>
      </c>
      <c r="G96" s="33" t="s">
        <v>8223</v>
      </c>
      <c r="H96" s="33" t="s">
        <v>8245</v>
      </c>
      <c r="I96" s="33">
        <v>1447799054</v>
      </c>
      <c r="J96" s="33">
        <v>1445203454</v>
      </c>
      <c r="K96" s="33" t="b">
        <v>0</v>
      </c>
      <c r="L96" s="33">
        <v>3</v>
      </c>
      <c r="M96" s="33" t="b">
        <v>0</v>
      </c>
      <c r="N96" s="33" t="s">
        <v>8269</v>
      </c>
      <c r="O96" s="33">
        <v>1</v>
      </c>
      <c r="P96" s="33">
        <v>20</v>
      </c>
      <c r="Q96" s="42" t="s">
        <v>8315</v>
      </c>
      <c r="R96" s="33" t="s">
        <v>8316</v>
      </c>
      <c r="S96" s="43">
        <v>42295.891828703709</v>
      </c>
      <c r="T96" s="43">
        <v>42325.933495370366</v>
      </c>
    </row>
    <row r="97" spans="1:20" ht="24" x14ac:dyDescent="0.25">
      <c r="A97" s="33">
        <v>3866</v>
      </c>
      <c r="B97" s="27" t="s">
        <v>3863</v>
      </c>
      <c r="C97" s="27" t="s">
        <v>7975</v>
      </c>
      <c r="D97" s="40">
        <v>2000</v>
      </c>
      <c r="E97" s="41">
        <v>11</v>
      </c>
      <c r="F97" s="33" t="s">
        <v>8220</v>
      </c>
      <c r="G97" s="33" t="s">
        <v>8223</v>
      </c>
      <c r="H97" s="33" t="s">
        <v>8245</v>
      </c>
      <c r="I97" s="33">
        <v>1458703740</v>
      </c>
      <c r="J97" s="33">
        <v>1454453021</v>
      </c>
      <c r="K97" s="33" t="b">
        <v>0</v>
      </c>
      <c r="L97" s="33">
        <v>2</v>
      </c>
      <c r="M97" s="33" t="b">
        <v>0</v>
      </c>
      <c r="N97" s="33" t="s">
        <v>8269</v>
      </c>
      <c r="O97" s="33">
        <v>1</v>
      </c>
      <c r="P97" s="33">
        <v>5.5</v>
      </c>
      <c r="Q97" s="42" t="s">
        <v>8315</v>
      </c>
      <c r="R97" s="33" t="s">
        <v>8316</v>
      </c>
      <c r="S97" s="43">
        <v>42402.947002314817</v>
      </c>
      <c r="T97" s="43">
        <v>42452.145138888889</v>
      </c>
    </row>
    <row r="98" spans="1:20" ht="48" x14ac:dyDescent="0.25">
      <c r="A98" s="33">
        <v>3867</v>
      </c>
      <c r="B98" s="27" t="s">
        <v>3864</v>
      </c>
      <c r="C98" s="27" t="s">
        <v>7976</v>
      </c>
      <c r="D98" s="40">
        <v>2000</v>
      </c>
      <c r="E98" s="41">
        <v>251</v>
      </c>
      <c r="F98" s="33" t="s">
        <v>8220</v>
      </c>
      <c r="G98" s="33" t="s">
        <v>8223</v>
      </c>
      <c r="H98" s="33" t="s">
        <v>8245</v>
      </c>
      <c r="I98" s="33">
        <v>1466278339</v>
      </c>
      <c r="J98" s="33">
        <v>1463686339</v>
      </c>
      <c r="K98" s="33" t="b">
        <v>0</v>
      </c>
      <c r="L98" s="33">
        <v>5</v>
      </c>
      <c r="M98" s="33" t="b">
        <v>0</v>
      </c>
      <c r="N98" s="33" t="s">
        <v>8269</v>
      </c>
      <c r="O98" s="33">
        <v>13</v>
      </c>
      <c r="P98" s="33">
        <v>50.2</v>
      </c>
      <c r="Q98" s="42" t="s">
        <v>8315</v>
      </c>
      <c r="R98" s="33" t="s">
        <v>8316</v>
      </c>
      <c r="S98" s="43">
        <v>42509.814108796301</v>
      </c>
      <c r="T98" s="43">
        <v>42539.814108796301</v>
      </c>
    </row>
    <row r="99" spans="1:20" ht="36" x14ac:dyDescent="0.25">
      <c r="A99" s="33">
        <v>3889</v>
      </c>
      <c r="B99" s="27" t="s">
        <v>3886</v>
      </c>
      <c r="C99" s="27" t="s">
        <v>7997</v>
      </c>
      <c r="D99" s="40">
        <v>8000</v>
      </c>
      <c r="E99" s="41">
        <v>118</v>
      </c>
      <c r="F99" s="33" t="s">
        <v>8220</v>
      </c>
      <c r="G99" s="33" t="s">
        <v>8223</v>
      </c>
      <c r="H99" s="33" t="s">
        <v>8245</v>
      </c>
      <c r="I99" s="33">
        <v>1420413960</v>
      </c>
      <c r="J99" s="33">
        <v>1417651630</v>
      </c>
      <c r="K99" s="33" t="b">
        <v>0</v>
      </c>
      <c r="L99" s="33">
        <v>9</v>
      </c>
      <c r="M99" s="33" t="b">
        <v>0</v>
      </c>
      <c r="N99" s="33" t="s">
        <v>8269</v>
      </c>
      <c r="O99" s="33">
        <v>1</v>
      </c>
      <c r="P99" s="33">
        <v>13.11</v>
      </c>
      <c r="Q99" s="42" t="s">
        <v>8315</v>
      </c>
      <c r="R99" s="33" t="s">
        <v>8316</v>
      </c>
      <c r="S99" s="43">
        <v>41977.004976851851</v>
      </c>
      <c r="T99" s="43">
        <v>42008.976388888885</v>
      </c>
    </row>
    <row r="100" spans="1:20" ht="48" x14ac:dyDescent="0.25">
      <c r="A100" s="33">
        <v>3890</v>
      </c>
      <c r="B100" s="27" t="s">
        <v>3887</v>
      </c>
      <c r="C100" s="27" t="s">
        <v>7998</v>
      </c>
      <c r="D100" s="40">
        <v>15000</v>
      </c>
      <c r="E100" s="41">
        <v>2524</v>
      </c>
      <c r="F100" s="33" t="s">
        <v>8220</v>
      </c>
      <c r="G100" s="33" t="s">
        <v>8223</v>
      </c>
      <c r="H100" s="33" t="s">
        <v>8245</v>
      </c>
      <c r="I100" s="33">
        <v>1439662344</v>
      </c>
      <c r="J100" s="33">
        <v>1434478344</v>
      </c>
      <c r="K100" s="33" t="b">
        <v>0</v>
      </c>
      <c r="L100" s="33">
        <v>8</v>
      </c>
      <c r="M100" s="33" t="b">
        <v>0</v>
      </c>
      <c r="N100" s="33" t="s">
        <v>8269</v>
      </c>
      <c r="O100" s="33">
        <v>17</v>
      </c>
      <c r="P100" s="33">
        <v>315.5</v>
      </c>
      <c r="Q100" s="42" t="s">
        <v>8315</v>
      </c>
      <c r="R100" s="33" t="s">
        <v>8316</v>
      </c>
      <c r="S100" s="43">
        <v>42171.758611111116</v>
      </c>
      <c r="T100" s="43">
        <v>42231.758611111116</v>
      </c>
    </row>
    <row r="101" spans="1:20" ht="24" x14ac:dyDescent="0.25">
      <c r="A101" s="33">
        <v>3891</v>
      </c>
      <c r="B101" s="27" t="s">
        <v>3888</v>
      </c>
      <c r="C101" s="27" t="s">
        <v>7999</v>
      </c>
      <c r="D101" s="40">
        <v>800</v>
      </c>
      <c r="E101" s="41">
        <v>260</v>
      </c>
      <c r="F101" s="33" t="s">
        <v>8220</v>
      </c>
      <c r="G101" s="33" t="s">
        <v>8223</v>
      </c>
      <c r="H101" s="33" t="s">
        <v>8245</v>
      </c>
      <c r="I101" s="33">
        <v>1427086740</v>
      </c>
      <c r="J101" s="33">
        <v>1424488244</v>
      </c>
      <c r="K101" s="33" t="b">
        <v>0</v>
      </c>
      <c r="L101" s="33">
        <v>7</v>
      </c>
      <c r="M101" s="33" t="b">
        <v>0</v>
      </c>
      <c r="N101" s="33" t="s">
        <v>8269</v>
      </c>
      <c r="O101" s="33">
        <v>33</v>
      </c>
      <c r="P101" s="33">
        <v>37.14</v>
      </c>
      <c r="Q101" s="42" t="s">
        <v>8315</v>
      </c>
      <c r="R101" s="33" t="s">
        <v>8316</v>
      </c>
      <c r="S101" s="43">
        <v>42056.1324537037</v>
      </c>
      <c r="T101" s="43">
        <v>42086.207638888889</v>
      </c>
    </row>
    <row r="102" spans="1:20" ht="48" x14ac:dyDescent="0.25">
      <c r="A102" s="33">
        <v>3892</v>
      </c>
      <c r="B102" s="27" t="s">
        <v>3889</v>
      </c>
      <c r="C102" s="27" t="s">
        <v>8000</v>
      </c>
      <c r="D102" s="40">
        <v>1000</v>
      </c>
      <c r="E102" s="41">
        <v>0</v>
      </c>
      <c r="F102" s="33" t="s">
        <v>8220</v>
      </c>
      <c r="G102" s="33" t="s">
        <v>8223</v>
      </c>
      <c r="H102" s="33" t="s">
        <v>8245</v>
      </c>
      <c r="I102" s="33">
        <v>1408863600</v>
      </c>
      <c r="J102" s="33">
        <v>1408203557</v>
      </c>
      <c r="K102" s="33" t="b">
        <v>0</v>
      </c>
      <c r="L102" s="33">
        <v>0</v>
      </c>
      <c r="M102" s="33" t="b">
        <v>0</v>
      </c>
      <c r="N102" s="33" t="s">
        <v>8269</v>
      </c>
      <c r="O102" s="33">
        <v>0</v>
      </c>
      <c r="P102" s="33">
        <v>0</v>
      </c>
      <c r="Q102" s="42" t="s">
        <v>8315</v>
      </c>
      <c r="R102" s="33" t="s">
        <v>8316</v>
      </c>
      <c r="S102" s="43">
        <v>41867.652280092596</v>
      </c>
      <c r="T102" s="43">
        <v>41875.291666666664</v>
      </c>
    </row>
    <row r="103" spans="1:20" ht="48" x14ac:dyDescent="0.25">
      <c r="A103" s="33">
        <v>3893</v>
      </c>
      <c r="B103" s="27" t="s">
        <v>3890</v>
      </c>
      <c r="C103" s="27" t="s">
        <v>8001</v>
      </c>
      <c r="D103" s="40">
        <v>50000</v>
      </c>
      <c r="E103" s="41">
        <v>10775</v>
      </c>
      <c r="F103" s="33" t="s">
        <v>8220</v>
      </c>
      <c r="G103" s="33" t="s">
        <v>8223</v>
      </c>
      <c r="H103" s="33" t="s">
        <v>8245</v>
      </c>
      <c r="I103" s="33">
        <v>1404194400</v>
      </c>
      <c r="J103" s="33">
        <v>1400600840</v>
      </c>
      <c r="K103" s="33" t="b">
        <v>0</v>
      </c>
      <c r="L103" s="33">
        <v>84</v>
      </c>
      <c r="M103" s="33" t="b">
        <v>0</v>
      </c>
      <c r="N103" s="33" t="s">
        <v>8269</v>
      </c>
      <c r="O103" s="33">
        <v>22</v>
      </c>
      <c r="P103" s="33">
        <v>128.27000000000001</v>
      </c>
      <c r="Q103" s="42" t="s">
        <v>8315</v>
      </c>
      <c r="R103" s="33" t="s">
        <v>8316</v>
      </c>
      <c r="S103" s="43">
        <v>41779.657870370371</v>
      </c>
      <c r="T103" s="43">
        <v>41821.25</v>
      </c>
    </row>
    <row r="104" spans="1:20" ht="48" x14ac:dyDescent="0.25">
      <c r="A104" s="33">
        <v>3894</v>
      </c>
      <c r="B104" s="27" t="s">
        <v>3891</v>
      </c>
      <c r="C104" s="27" t="s">
        <v>8002</v>
      </c>
      <c r="D104" s="40">
        <v>15000</v>
      </c>
      <c r="E104" s="41">
        <v>520</v>
      </c>
      <c r="F104" s="33" t="s">
        <v>8220</v>
      </c>
      <c r="G104" s="33" t="s">
        <v>8223</v>
      </c>
      <c r="H104" s="33" t="s">
        <v>8245</v>
      </c>
      <c r="I104" s="33">
        <v>1481000340</v>
      </c>
      <c r="J104" s="33">
        <v>1478386812</v>
      </c>
      <c r="K104" s="33" t="b">
        <v>0</v>
      </c>
      <c r="L104" s="33">
        <v>11</v>
      </c>
      <c r="M104" s="33" t="b">
        <v>0</v>
      </c>
      <c r="N104" s="33" t="s">
        <v>8269</v>
      </c>
      <c r="O104" s="33">
        <v>3</v>
      </c>
      <c r="P104" s="33">
        <v>47.27</v>
      </c>
      <c r="Q104" s="42" t="s">
        <v>8315</v>
      </c>
      <c r="R104" s="33" t="s">
        <v>8316</v>
      </c>
      <c r="S104" s="43">
        <v>42679.958472222221</v>
      </c>
      <c r="T104" s="43">
        <v>42710.207638888889</v>
      </c>
    </row>
    <row r="105" spans="1:20" ht="48" x14ac:dyDescent="0.25">
      <c r="A105" s="33">
        <v>3895</v>
      </c>
      <c r="B105" s="27" t="s">
        <v>3892</v>
      </c>
      <c r="C105" s="27" t="s">
        <v>8003</v>
      </c>
      <c r="D105" s="40">
        <v>1000</v>
      </c>
      <c r="E105" s="41">
        <v>50</v>
      </c>
      <c r="F105" s="33" t="s">
        <v>8220</v>
      </c>
      <c r="G105" s="33" t="s">
        <v>8223</v>
      </c>
      <c r="H105" s="33" t="s">
        <v>8245</v>
      </c>
      <c r="I105" s="33">
        <v>1425103218</v>
      </c>
      <c r="J105" s="33">
        <v>1422424818</v>
      </c>
      <c r="K105" s="33" t="b">
        <v>0</v>
      </c>
      <c r="L105" s="33">
        <v>1</v>
      </c>
      <c r="M105" s="33" t="b">
        <v>0</v>
      </c>
      <c r="N105" s="33" t="s">
        <v>8269</v>
      </c>
      <c r="O105" s="33">
        <v>5</v>
      </c>
      <c r="P105" s="33">
        <v>50</v>
      </c>
      <c r="Q105" s="42" t="s">
        <v>8315</v>
      </c>
      <c r="R105" s="33" t="s">
        <v>8316</v>
      </c>
      <c r="S105" s="43">
        <v>42032.250208333338</v>
      </c>
      <c r="T105" s="43">
        <v>42063.250208333338</v>
      </c>
    </row>
    <row r="106" spans="1:20" ht="48" x14ac:dyDescent="0.25">
      <c r="A106" s="33">
        <v>3896</v>
      </c>
      <c r="B106" s="27" t="s">
        <v>3893</v>
      </c>
      <c r="C106" s="27" t="s">
        <v>8004</v>
      </c>
      <c r="D106" s="40">
        <v>1600</v>
      </c>
      <c r="E106" s="41">
        <v>170</v>
      </c>
      <c r="F106" s="33" t="s">
        <v>8220</v>
      </c>
      <c r="G106" s="33" t="s">
        <v>8223</v>
      </c>
      <c r="H106" s="33" t="s">
        <v>8245</v>
      </c>
      <c r="I106" s="33">
        <v>1402979778</v>
      </c>
      <c r="J106" s="33">
        <v>1401770178</v>
      </c>
      <c r="K106" s="33" t="b">
        <v>0</v>
      </c>
      <c r="L106" s="33">
        <v>4</v>
      </c>
      <c r="M106" s="33" t="b">
        <v>0</v>
      </c>
      <c r="N106" s="33" t="s">
        <v>8269</v>
      </c>
      <c r="O106" s="33">
        <v>11</v>
      </c>
      <c r="P106" s="33">
        <v>42.5</v>
      </c>
      <c r="Q106" s="42" t="s">
        <v>8315</v>
      </c>
      <c r="R106" s="33" t="s">
        <v>8316</v>
      </c>
      <c r="S106" s="43">
        <v>41793.191875000004</v>
      </c>
      <c r="T106" s="43">
        <v>41807.191875000004</v>
      </c>
    </row>
    <row r="107" spans="1:20" ht="36" x14ac:dyDescent="0.25">
      <c r="A107" s="33">
        <v>3899</v>
      </c>
      <c r="B107" s="27" t="s">
        <v>3896</v>
      </c>
      <c r="C107" s="27" t="s">
        <v>8007</v>
      </c>
      <c r="D107" s="40">
        <v>10000</v>
      </c>
      <c r="E107" s="41">
        <v>125</v>
      </c>
      <c r="F107" s="33" t="s">
        <v>8220</v>
      </c>
      <c r="G107" s="33" t="s">
        <v>8223</v>
      </c>
      <c r="H107" s="33" t="s">
        <v>8245</v>
      </c>
      <c r="I107" s="33">
        <v>1407868561</v>
      </c>
      <c r="J107" s="33">
        <v>1406140561</v>
      </c>
      <c r="K107" s="33" t="b">
        <v>0</v>
      </c>
      <c r="L107" s="33">
        <v>2</v>
      </c>
      <c r="M107" s="33" t="b">
        <v>0</v>
      </c>
      <c r="N107" s="33" t="s">
        <v>8269</v>
      </c>
      <c r="O107" s="33">
        <v>1</v>
      </c>
      <c r="P107" s="33">
        <v>62.5</v>
      </c>
      <c r="Q107" s="42" t="s">
        <v>8315</v>
      </c>
      <c r="R107" s="33" t="s">
        <v>8316</v>
      </c>
      <c r="S107" s="43">
        <v>41843.775011574071</v>
      </c>
      <c r="T107" s="43">
        <v>41863.775011574071</v>
      </c>
    </row>
    <row r="108" spans="1:20" ht="36" x14ac:dyDescent="0.25">
      <c r="A108" s="33">
        <v>3900</v>
      </c>
      <c r="B108" s="27" t="s">
        <v>3897</v>
      </c>
      <c r="C108" s="27" t="s">
        <v>8008</v>
      </c>
      <c r="D108" s="40">
        <v>2500</v>
      </c>
      <c r="E108" s="41">
        <v>135</v>
      </c>
      <c r="F108" s="33" t="s">
        <v>8220</v>
      </c>
      <c r="G108" s="33" t="s">
        <v>8223</v>
      </c>
      <c r="H108" s="33" t="s">
        <v>8245</v>
      </c>
      <c r="I108" s="33">
        <v>1433988791</v>
      </c>
      <c r="J108" s="33">
        <v>1431396791</v>
      </c>
      <c r="K108" s="33" t="b">
        <v>0</v>
      </c>
      <c r="L108" s="33">
        <v>5</v>
      </c>
      <c r="M108" s="33" t="b">
        <v>0</v>
      </c>
      <c r="N108" s="33" t="s">
        <v>8269</v>
      </c>
      <c r="O108" s="33">
        <v>5</v>
      </c>
      <c r="P108" s="33">
        <v>27</v>
      </c>
      <c r="Q108" s="42" t="s">
        <v>8315</v>
      </c>
      <c r="R108" s="33" t="s">
        <v>8316</v>
      </c>
      <c r="S108" s="43">
        <v>42136.092488425929</v>
      </c>
      <c r="T108" s="43">
        <v>42166.092488425929</v>
      </c>
    </row>
    <row r="109" spans="1:20" ht="48" x14ac:dyDescent="0.25">
      <c r="A109" s="33">
        <v>3901</v>
      </c>
      <c r="B109" s="27" t="s">
        <v>3898</v>
      </c>
      <c r="C109" s="27" t="s">
        <v>8009</v>
      </c>
      <c r="D109" s="40">
        <v>3000</v>
      </c>
      <c r="E109" s="41">
        <v>25</v>
      </c>
      <c r="F109" s="33" t="s">
        <v>8220</v>
      </c>
      <c r="G109" s="33" t="s">
        <v>8223</v>
      </c>
      <c r="H109" s="33" t="s">
        <v>8245</v>
      </c>
      <c r="I109" s="33">
        <v>1450554599</v>
      </c>
      <c r="J109" s="33">
        <v>1447098599</v>
      </c>
      <c r="K109" s="33" t="b">
        <v>0</v>
      </c>
      <c r="L109" s="33">
        <v>1</v>
      </c>
      <c r="M109" s="33" t="b">
        <v>0</v>
      </c>
      <c r="N109" s="33" t="s">
        <v>8269</v>
      </c>
      <c r="O109" s="33">
        <v>1</v>
      </c>
      <c r="P109" s="33">
        <v>25</v>
      </c>
      <c r="Q109" s="42" t="s">
        <v>8315</v>
      </c>
      <c r="R109" s="33" t="s">
        <v>8316</v>
      </c>
      <c r="S109" s="43">
        <v>42317.826377314821</v>
      </c>
      <c r="T109" s="43">
        <v>42357.826377314821</v>
      </c>
    </row>
    <row r="110" spans="1:20" ht="48" x14ac:dyDescent="0.25">
      <c r="A110" s="33">
        <v>3903</v>
      </c>
      <c r="B110" s="27" t="s">
        <v>3900</v>
      </c>
      <c r="C110" s="27" t="s">
        <v>8011</v>
      </c>
      <c r="D110" s="40">
        <v>1500</v>
      </c>
      <c r="E110" s="41">
        <v>0</v>
      </c>
      <c r="F110" s="33" t="s">
        <v>8220</v>
      </c>
      <c r="G110" s="33" t="s">
        <v>8223</v>
      </c>
      <c r="H110" s="33" t="s">
        <v>8245</v>
      </c>
      <c r="I110" s="33">
        <v>1439581080</v>
      </c>
      <c r="J110" s="33">
        <v>1435709765</v>
      </c>
      <c r="K110" s="33" t="b">
        <v>0</v>
      </c>
      <c r="L110" s="33">
        <v>0</v>
      </c>
      <c r="M110" s="33" t="b">
        <v>0</v>
      </c>
      <c r="N110" s="33" t="s">
        <v>8269</v>
      </c>
      <c r="O110" s="33">
        <v>0</v>
      </c>
      <c r="P110" s="33">
        <v>0</v>
      </c>
      <c r="Q110" s="42" t="s">
        <v>8315</v>
      </c>
      <c r="R110" s="33" t="s">
        <v>8316</v>
      </c>
      <c r="S110" s="43">
        <v>42186.01116898148</v>
      </c>
      <c r="T110" s="43">
        <v>42230.818055555559</v>
      </c>
    </row>
    <row r="111" spans="1:20" ht="24" x14ac:dyDescent="0.25">
      <c r="A111" s="33">
        <v>3904</v>
      </c>
      <c r="B111" s="27" t="s">
        <v>3901</v>
      </c>
      <c r="C111" s="27" t="s">
        <v>8012</v>
      </c>
      <c r="D111" s="40">
        <v>10000</v>
      </c>
      <c r="E111" s="41">
        <v>3</v>
      </c>
      <c r="F111" s="33" t="s">
        <v>8220</v>
      </c>
      <c r="G111" s="33" t="s">
        <v>8223</v>
      </c>
      <c r="H111" s="33" t="s">
        <v>8245</v>
      </c>
      <c r="I111" s="33">
        <v>1429074240</v>
      </c>
      <c r="J111" s="33">
        <v>1427866200</v>
      </c>
      <c r="K111" s="33" t="b">
        <v>0</v>
      </c>
      <c r="L111" s="33">
        <v>2</v>
      </c>
      <c r="M111" s="33" t="b">
        <v>0</v>
      </c>
      <c r="N111" s="33" t="s">
        <v>8269</v>
      </c>
      <c r="O111" s="33">
        <v>0</v>
      </c>
      <c r="P111" s="33">
        <v>1.5</v>
      </c>
      <c r="Q111" s="42" t="s">
        <v>8315</v>
      </c>
      <c r="R111" s="33" t="s">
        <v>8316</v>
      </c>
      <c r="S111" s="43">
        <v>42095.229166666672</v>
      </c>
      <c r="T111" s="43">
        <v>42109.211111111115</v>
      </c>
    </row>
    <row r="112" spans="1:20" ht="36" x14ac:dyDescent="0.25">
      <c r="A112" s="33">
        <v>3907</v>
      </c>
      <c r="B112" s="27" t="s">
        <v>3904</v>
      </c>
      <c r="C112" s="27" t="s">
        <v>8015</v>
      </c>
      <c r="D112" s="40">
        <v>1000</v>
      </c>
      <c r="E112" s="41">
        <v>153</v>
      </c>
      <c r="F112" s="33" t="s">
        <v>8220</v>
      </c>
      <c r="G112" s="33" t="s">
        <v>8223</v>
      </c>
      <c r="H112" s="33" t="s">
        <v>8245</v>
      </c>
      <c r="I112" s="33">
        <v>1414354080</v>
      </c>
      <c r="J112" s="33">
        <v>1411587606</v>
      </c>
      <c r="K112" s="33" t="b">
        <v>0</v>
      </c>
      <c r="L112" s="33">
        <v>4</v>
      </c>
      <c r="M112" s="33" t="b">
        <v>0</v>
      </c>
      <c r="N112" s="33" t="s">
        <v>8269</v>
      </c>
      <c r="O112" s="33">
        <v>15</v>
      </c>
      <c r="P112" s="33">
        <v>38.25</v>
      </c>
      <c r="Q112" s="42" t="s">
        <v>8315</v>
      </c>
      <c r="R112" s="33" t="s">
        <v>8316</v>
      </c>
      <c r="S112" s="43">
        <v>41906.819513888891</v>
      </c>
      <c r="T112" s="43">
        <v>41938.838888888888</v>
      </c>
    </row>
    <row r="113" spans="1:20" ht="48" x14ac:dyDescent="0.25">
      <c r="A113" s="33">
        <v>3908</v>
      </c>
      <c r="B113" s="27" t="s">
        <v>3905</v>
      </c>
      <c r="C113" s="27" t="s">
        <v>8016</v>
      </c>
      <c r="D113" s="40">
        <v>750</v>
      </c>
      <c r="E113" s="41">
        <v>65</v>
      </c>
      <c r="F113" s="33" t="s">
        <v>8220</v>
      </c>
      <c r="G113" s="33" t="s">
        <v>8223</v>
      </c>
      <c r="H113" s="33" t="s">
        <v>8245</v>
      </c>
      <c r="I113" s="33">
        <v>1406603696</v>
      </c>
      <c r="J113" s="33">
        <v>1405307696</v>
      </c>
      <c r="K113" s="33" t="b">
        <v>0</v>
      </c>
      <c r="L113" s="33">
        <v>4</v>
      </c>
      <c r="M113" s="33" t="b">
        <v>0</v>
      </c>
      <c r="N113" s="33" t="s">
        <v>8269</v>
      </c>
      <c r="O113" s="33">
        <v>9</v>
      </c>
      <c r="P113" s="33">
        <v>16.25</v>
      </c>
      <c r="Q113" s="42" t="s">
        <v>8315</v>
      </c>
      <c r="R113" s="33" t="s">
        <v>8316</v>
      </c>
      <c r="S113" s="43">
        <v>41834.135370370372</v>
      </c>
      <c r="T113" s="43">
        <v>41849.135370370372</v>
      </c>
    </row>
    <row r="114" spans="1:20" ht="48" x14ac:dyDescent="0.25">
      <c r="A114" s="33">
        <v>3909</v>
      </c>
      <c r="B114" s="27" t="s">
        <v>3906</v>
      </c>
      <c r="C114" s="27" t="s">
        <v>8017</v>
      </c>
      <c r="D114" s="40">
        <v>60000</v>
      </c>
      <c r="E114" s="41">
        <v>135</v>
      </c>
      <c r="F114" s="33" t="s">
        <v>8220</v>
      </c>
      <c r="G114" s="33" t="s">
        <v>8223</v>
      </c>
      <c r="H114" s="33" t="s">
        <v>8245</v>
      </c>
      <c r="I114" s="33">
        <v>1410424642</v>
      </c>
      <c r="J114" s="33">
        <v>1407832642</v>
      </c>
      <c r="K114" s="33" t="b">
        <v>0</v>
      </c>
      <c r="L114" s="33">
        <v>4</v>
      </c>
      <c r="M114" s="33" t="b">
        <v>0</v>
      </c>
      <c r="N114" s="33" t="s">
        <v>8269</v>
      </c>
      <c r="O114" s="33">
        <v>0</v>
      </c>
      <c r="P114" s="33">
        <v>33.75</v>
      </c>
      <c r="Q114" s="42" t="s">
        <v>8315</v>
      </c>
      <c r="R114" s="33" t="s">
        <v>8316</v>
      </c>
      <c r="S114" s="43">
        <v>41863.359282407408</v>
      </c>
      <c r="T114" s="43">
        <v>41893.359282407408</v>
      </c>
    </row>
    <row r="115" spans="1:20" ht="48" x14ac:dyDescent="0.25">
      <c r="A115" s="33">
        <v>3910</v>
      </c>
      <c r="B115" s="27" t="s">
        <v>3907</v>
      </c>
      <c r="C115" s="27" t="s">
        <v>8018</v>
      </c>
      <c r="D115" s="40">
        <v>6000</v>
      </c>
      <c r="E115" s="41">
        <v>185</v>
      </c>
      <c r="F115" s="33" t="s">
        <v>8220</v>
      </c>
      <c r="G115" s="33" t="s">
        <v>8223</v>
      </c>
      <c r="H115" s="33" t="s">
        <v>8245</v>
      </c>
      <c r="I115" s="33">
        <v>1441649397</v>
      </c>
      <c r="J115" s="33">
        <v>1439057397</v>
      </c>
      <c r="K115" s="33" t="b">
        <v>0</v>
      </c>
      <c r="L115" s="33">
        <v>3</v>
      </c>
      <c r="M115" s="33" t="b">
        <v>0</v>
      </c>
      <c r="N115" s="33" t="s">
        <v>8269</v>
      </c>
      <c r="O115" s="33">
        <v>3</v>
      </c>
      <c r="P115" s="33">
        <v>61.67</v>
      </c>
      <c r="Q115" s="42" t="s">
        <v>8315</v>
      </c>
      <c r="R115" s="33" t="s">
        <v>8316</v>
      </c>
      <c r="S115" s="43">
        <v>42224.756909722222</v>
      </c>
      <c r="T115" s="43">
        <v>42254.756909722222</v>
      </c>
    </row>
    <row r="116" spans="1:20" ht="36" x14ac:dyDescent="0.25">
      <c r="A116" s="33">
        <v>3911</v>
      </c>
      <c r="B116" s="27" t="s">
        <v>3908</v>
      </c>
      <c r="C116" s="27" t="s">
        <v>8019</v>
      </c>
      <c r="D116" s="40">
        <v>8000</v>
      </c>
      <c r="E116" s="41">
        <v>2993</v>
      </c>
      <c r="F116" s="33" t="s">
        <v>8220</v>
      </c>
      <c r="G116" s="33" t="s">
        <v>8223</v>
      </c>
      <c r="H116" s="33" t="s">
        <v>8245</v>
      </c>
      <c r="I116" s="33">
        <v>1417033777</v>
      </c>
      <c r="J116" s="33">
        <v>1414438177</v>
      </c>
      <c r="K116" s="33" t="b">
        <v>0</v>
      </c>
      <c r="L116" s="33">
        <v>36</v>
      </c>
      <c r="M116" s="33" t="b">
        <v>0</v>
      </c>
      <c r="N116" s="33" t="s">
        <v>8269</v>
      </c>
      <c r="O116" s="33">
        <v>37</v>
      </c>
      <c r="P116" s="33">
        <v>83.14</v>
      </c>
      <c r="Q116" s="42" t="s">
        <v>8315</v>
      </c>
      <c r="R116" s="33" t="s">
        <v>8316</v>
      </c>
      <c r="S116" s="43">
        <v>41939.8122337963</v>
      </c>
      <c r="T116" s="43">
        <v>41969.853900462964</v>
      </c>
    </row>
    <row r="117" spans="1:20" ht="36" x14ac:dyDescent="0.25">
      <c r="A117" s="33">
        <v>3912</v>
      </c>
      <c r="B117" s="27" t="s">
        <v>3909</v>
      </c>
      <c r="C117" s="27" t="s">
        <v>8020</v>
      </c>
      <c r="D117" s="40">
        <v>15000</v>
      </c>
      <c r="E117" s="41">
        <v>1</v>
      </c>
      <c r="F117" s="33" t="s">
        <v>8220</v>
      </c>
      <c r="G117" s="33" t="s">
        <v>8223</v>
      </c>
      <c r="H117" s="33" t="s">
        <v>8245</v>
      </c>
      <c r="I117" s="33">
        <v>1429936500</v>
      </c>
      <c r="J117" s="33">
        <v>1424759330</v>
      </c>
      <c r="K117" s="33" t="b">
        <v>0</v>
      </c>
      <c r="L117" s="33">
        <v>1</v>
      </c>
      <c r="M117" s="33" t="b">
        <v>0</v>
      </c>
      <c r="N117" s="33" t="s">
        <v>8269</v>
      </c>
      <c r="O117" s="33">
        <v>0</v>
      </c>
      <c r="P117" s="33">
        <v>1</v>
      </c>
      <c r="Q117" s="42" t="s">
        <v>8315</v>
      </c>
      <c r="R117" s="33" t="s">
        <v>8316</v>
      </c>
      <c r="S117" s="43">
        <v>42059.270023148143</v>
      </c>
      <c r="T117" s="43">
        <v>42119.190972222219</v>
      </c>
    </row>
    <row r="118" spans="1:20" ht="48" x14ac:dyDescent="0.25">
      <c r="A118" s="33">
        <v>3913</v>
      </c>
      <c r="B118" s="27" t="s">
        <v>3910</v>
      </c>
      <c r="C118" s="27" t="s">
        <v>8021</v>
      </c>
      <c r="D118" s="40">
        <v>10000</v>
      </c>
      <c r="E118" s="41">
        <v>1000</v>
      </c>
      <c r="F118" s="33" t="s">
        <v>8220</v>
      </c>
      <c r="G118" s="33" t="s">
        <v>8223</v>
      </c>
      <c r="H118" s="33" t="s">
        <v>8245</v>
      </c>
      <c r="I118" s="33">
        <v>1448863449</v>
      </c>
      <c r="J118" s="33">
        <v>1446267849</v>
      </c>
      <c r="K118" s="33" t="b">
        <v>0</v>
      </c>
      <c r="L118" s="33">
        <v>7</v>
      </c>
      <c r="M118" s="33" t="b">
        <v>0</v>
      </c>
      <c r="N118" s="33" t="s">
        <v>8269</v>
      </c>
      <c r="O118" s="33">
        <v>10</v>
      </c>
      <c r="P118" s="33">
        <v>142.86000000000001</v>
      </c>
      <c r="Q118" s="42" t="s">
        <v>8315</v>
      </c>
      <c r="R118" s="33" t="s">
        <v>8316</v>
      </c>
      <c r="S118" s="43">
        <v>42308.211215277777</v>
      </c>
      <c r="T118" s="43">
        <v>42338.252881944441</v>
      </c>
    </row>
    <row r="119" spans="1:20" ht="48" x14ac:dyDescent="0.25">
      <c r="A119" s="33">
        <v>3922</v>
      </c>
      <c r="B119" s="27" t="s">
        <v>3919</v>
      </c>
      <c r="C119" s="27" t="s">
        <v>8030</v>
      </c>
      <c r="D119" s="40">
        <v>750</v>
      </c>
      <c r="E119" s="41">
        <v>61</v>
      </c>
      <c r="F119" s="33" t="s">
        <v>8220</v>
      </c>
      <c r="G119" s="33" t="s">
        <v>8223</v>
      </c>
      <c r="H119" s="33" t="s">
        <v>8245</v>
      </c>
      <c r="I119" s="33">
        <v>1425337200</v>
      </c>
      <c r="J119" s="33">
        <v>1421432810</v>
      </c>
      <c r="K119" s="33" t="b">
        <v>0</v>
      </c>
      <c r="L119" s="33">
        <v>6</v>
      </c>
      <c r="M119" s="33" t="b">
        <v>0</v>
      </c>
      <c r="N119" s="33" t="s">
        <v>8269</v>
      </c>
      <c r="O119" s="33">
        <v>8</v>
      </c>
      <c r="P119" s="33">
        <v>10.17</v>
      </c>
      <c r="Q119" s="42" t="s">
        <v>8315</v>
      </c>
      <c r="R119" s="33" t="s">
        <v>8316</v>
      </c>
      <c r="S119" s="43">
        <v>42020.768634259264</v>
      </c>
      <c r="T119" s="43">
        <v>42065.958333333328</v>
      </c>
    </row>
    <row r="120" spans="1:20" ht="48" x14ac:dyDescent="0.25">
      <c r="A120" s="33">
        <v>3924</v>
      </c>
      <c r="B120" s="27" t="s">
        <v>3921</v>
      </c>
      <c r="C120" s="27" t="s">
        <v>8032</v>
      </c>
      <c r="D120" s="40">
        <v>15000</v>
      </c>
      <c r="E120" s="41">
        <v>2290</v>
      </c>
      <c r="F120" s="33" t="s">
        <v>8220</v>
      </c>
      <c r="G120" s="33" t="s">
        <v>8223</v>
      </c>
      <c r="H120" s="33" t="s">
        <v>8245</v>
      </c>
      <c r="I120" s="33">
        <v>1403823722</v>
      </c>
      <c r="J120" s="33">
        <v>1401231722</v>
      </c>
      <c r="K120" s="33" t="b">
        <v>0</v>
      </c>
      <c r="L120" s="33">
        <v>40</v>
      </c>
      <c r="M120" s="33" t="b">
        <v>0</v>
      </c>
      <c r="N120" s="33" t="s">
        <v>8269</v>
      </c>
      <c r="O120" s="33">
        <v>15</v>
      </c>
      <c r="P120" s="33">
        <v>57.25</v>
      </c>
      <c r="Q120" s="42" t="s">
        <v>8315</v>
      </c>
      <c r="R120" s="33" t="s">
        <v>8316</v>
      </c>
      <c r="S120" s="43">
        <v>41786.959745370368</v>
      </c>
      <c r="T120" s="43">
        <v>41816.959745370368</v>
      </c>
    </row>
    <row r="121" spans="1:20" ht="36" x14ac:dyDescent="0.25">
      <c r="A121" s="33">
        <v>3925</v>
      </c>
      <c r="B121" s="27" t="s">
        <v>3922</v>
      </c>
      <c r="C121" s="27" t="s">
        <v>8033</v>
      </c>
      <c r="D121" s="40">
        <v>150</v>
      </c>
      <c r="E121" s="41">
        <v>15</v>
      </c>
      <c r="F121" s="33" t="s">
        <v>8220</v>
      </c>
      <c r="G121" s="33" t="s">
        <v>8223</v>
      </c>
      <c r="H121" s="33" t="s">
        <v>8245</v>
      </c>
      <c r="I121" s="33">
        <v>1406753639</v>
      </c>
      <c r="J121" s="33">
        <v>1404161639</v>
      </c>
      <c r="K121" s="33" t="b">
        <v>0</v>
      </c>
      <c r="L121" s="33">
        <v>3</v>
      </c>
      <c r="M121" s="33" t="b">
        <v>0</v>
      </c>
      <c r="N121" s="33" t="s">
        <v>8269</v>
      </c>
      <c r="O121" s="33">
        <v>10</v>
      </c>
      <c r="P121" s="33">
        <v>5</v>
      </c>
      <c r="Q121" s="42" t="s">
        <v>8315</v>
      </c>
      <c r="R121" s="33" t="s">
        <v>8316</v>
      </c>
      <c r="S121" s="43">
        <v>41820.870821759258</v>
      </c>
      <c r="T121" s="43">
        <v>41850.870821759258</v>
      </c>
    </row>
    <row r="122" spans="1:20" ht="48" x14ac:dyDescent="0.25">
      <c r="A122" s="33">
        <v>3928</v>
      </c>
      <c r="B122" s="27" t="s">
        <v>3925</v>
      </c>
      <c r="C122" s="27" t="s">
        <v>8036</v>
      </c>
      <c r="D122" s="40">
        <v>5000</v>
      </c>
      <c r="E122" s="41">
        <v>651</v>
      </c>
      <c r="F122" s="33" t="s">
        <v>8220</v>
      </c>
      <c r="G122" s="33" t="s">
        <v>8223</v>
      </c>
      <c r="H122" s="33" t="s">
        <v>8245</v>
      </c>
      <c r="I122" s="33">
        <v>1444971540</v>
      </c>
      <c r="J122" s="33">
        <v>1442593427</v>
      </c>
      <c r="K122" s="33" t="b">
        <v>0</v>
      </c>
      <c r="L122" s="33">
        <v>7</v>
      </c>
      <c r="M122" s="33" t="b">
        <v>0</v>
      </c>
      <c r="N122" s="33" t="s">
        <v>8269</v>
      </c>
      <c r="O122" s="33">
        <v>13</v>
      </c>
      <c r="P122" s="33">
        <v>93</v>
      </c>
      <c r="Q122" s="42" t="s">
        <v>8315</v>
      </c>
      <c r="R122" s="33" t="s">
        <v>8316</v>
      </c>
      <c r="S122" s="43">
        <v>42265.683182870373</v>
      </c>
      <c r="T122" s="43">
        <v>42293.207638888889</v>
      </c>
    </row>
    <row r="123" spans="1:20" ht="48" x14ac:dyDescent="0.25">
      <c r="A123" s="33">
        <v>3929</v>
      </c>
      <c r="B123" s="27" t="s">
        <v>3926</v>
      </c>
      <c r="C123" s="27" t="s">
        <v>8037</v>
      </c>
      <c r="D123" s="40">
        <v>20000</v>
      </c>
      <c r="E123" s="41">
        <v>453</v>
      </c>
      <c r="F123" s="33" t="s">
        <v>8220</v>
      </c>
      <c r="G123" s="33" t="s">
        <v>8223</v>
      </c>
      <c r="H123" s="33" t="s">
        <v>8245</v>
      </c>
      <c r="I123" s="33">
        <v>1474228265</v>
      </c>
      <c r="J123" s="33">
        <v>1471636265</v>
      </c>
      <c r="K123" s="33" t="b">
        <v>0</v>
      </c>
      <c r="L123" s="33">
        <v>14</v>
      </c>
      <c r="M123" s="33" t="b">
        <v>0</v>
      </c>
      <c r="N123" s="33" t="s">
        <v>8269</v>
      </c>
      <c r="O123" s="33">
        <v>2</v>
      </c>
      <c r="P123" s="33">
        <v>32.36</v>
      </c>
      <c r="Q123" s="42" t="s">
        <v>8315</v>
      </c>
      <c r="R123" s="33" t="s">
        <v>8316</v>
      </c>
      <c r="S123" s="43">
        <v>42601.827141203699</v>
      </c>
      <c r="T123" s="43">
        <v>42631.827141203699</v>
      </c>
    </row>
    <row r="124" spans="1:20" ht="48" x14ac:dyDescent="0.25">
      <c r="A124" s="33">
        <v>3931</v>
      </c>
      <c r="B124" s="27" t="s">
        <v>3928</v>
      </c>
      <c r="C124" s="27" t="s">
        <v>8039</v>
      </c>
      <c r="D124" s="40">
        <v>8000</v>
      </c>
      <c r="E124" s="41">
        <v>0</v>
      </c>
      <c r="F124" s="33" t="s">
        <v>8220</v>
      </c>
      <c r="G124" s="33" t="s">
        <v>8223</v>
      </c>
      <c r="H124" s="33" t="s">
        <v>8245</v>
      </c>
      <c r="I124" s="33">
        <v>1441510707</v>
      </c>
      <c r="J124" s="33">
        <v>1439350707</v>
      </c>
      <c r="K124" s="33" t="b">
        <v>0</v>
      </c>
      <c r="L124" s="33">
        <v>0</v>
      </c>
      <c r="M124" s="33" t="b">
        <v>0</v>
      </c>
      <c r="N124" s="33" t="s">
        <v>8269</v>
      </c>
      <c r="O124" s="33">
        <v>0</v>
      </c>
      <c r="P124" s="33">
        <v>0</v>
      </c>
      <c r="Q124" s="42" t="s">
        <v>8315</v>
      </c>
      <c r="R124" s="33" t="s">
        <v>8316</v>
      </c>
      <c r="S124" s="43">
        <v>42228.151701388888</v>
      </c>
      <c r="T124" s="43">
        <v>42253.151701388888</v>
      </c>
    </row>
    <row r="125" spans="1:20" ht="48" x14ac:dyDescent="0.25">
      <c r="A125" s="33">
        <v>3932</v>
      </c>
      <c r="B125" s="27" t="s">
        <v>3929</v>
      </c>
      <c r="C125" s="27" t="s">
        <v>8040</v>
      </c>
      <c r="D125" s="40">
        <v>12000</v>
      </c>
      <c r="E125" s="41">
        <v>1</v>
      </c>
      <c r="F125" s="33" t="s">
        <v>8220</v>
      </c>
      <c r="G125" s="33" t="s">
        <v>8223</v>
      </c>
      <c r="H125" s="33" t="s">
        <v>8245</v>
      </c>
      <c r="I125" s="33">
        <v>1458097364</v>
      </c>
      <c r="J125" s="33">
        <v>1455508964</v>
      </c>
      <c r="K125" s="33" t="b">
        <v>0</v>
      </c>
      <c r="L125" s="33">
        <v>1</v>
      </c>
      <c r="M125" s="33" t="b">
        <v>0</v>
      </c>
      <c r="N125" s="33" t="s">
        <v>8269</v>
      </c>
      <c r="O125" s="33">
        <v>0</v>
      </c>
      <c r="P125" s="33">
        <v>1</v>
      </c>
      <c r="Q125" s="42" t="s">
        <v>8315</v>
      </c>
      <c r="R125" s="33" t="s">
        <v>8316</v>
      </c>
      <c r="S125" s="43">
        <v>42415.168564814812</v>
      </c>
      <c r="T125" s="43">
        <v>42445.126898148148</v>
      </c>
    </row>
    <row r="126" spans="1:20" ht="48" x14ac:dyDescent="0.25">
      <c r="A126" s="33">
        <v>3933</v>
      </c>
      <c r="B126" s="27" t="s">
        <v>3930</v>
      </c>
      <c r="C126" s="27" t="s">
        <v>8041</v>
      </c>
      <c r="D126" s="40">
        <v>7000</v>
      </c>
      <c r="E126" s="41">
        <v>1102</v>
      </c>
      <c r="F126" s="33" t="s">
        <v>8220</v>
      </c>
      <c r="G126" s="33" t="s">
        <v>8223</v>
      </c>
      <c r="H126" s="33" t="s">
        <v>8245</v>
      </c>
      <c r="I126" s="33">
        <v>1468716180</v>
      </c>
      <c r="J126" s="33">
        <v>1466205262</v>
      </c>
      <c r="K126" s="33" t="b">
        <v>0</v>
      </c>
      <c r="L126" s="33">
        <v>12</v>
      </c>
      <c r="M126" s="33" t="b">
        <v>0</v>
      </c>
      <c r="N126" s="33" t="s">
        <v>8269</v>
      </c>
      <c r="O126" s="33">
        <v>16</v>
      </c>
      <c r="P126" s="33">
        <v>91.83</v>
      </c>
      <c r="Q126" s="42" t="s">
        <v>8315</v>
      </c>
      <c r="R126" s="33" t="s">
        <v>8316</v>
      </c>
      <c r="S126" s="43">
        <v>42538.968310185184</v>
      </c>
      <c r="T126" s="43">
        <v>42568.029861111107</v>
      </c>
    </row>
    <row r="127" spans="1:20" ht="48" x14ac:dyDescent="0.25">
      <c r="A127" s="33">
        <v>3934</v>
      </c>
      <c r="B127" s="27" t="s">
        <v>3931</v>
      </c>
      <c r="C127" s="27" t="s">
        <v>8042</v>
      </c>
      <c r="D127" s="40">
        <v>5000</v>
      </c>
      <c r="E127" s="41">
        <v>550</v>
      </c>
      <c r="F127" s="33" t="s">
        <v>8220</v>
      </c>
      <c r="G127" s="33" t="s">
        <v>8223</v>
      </c>
      <c r="H127" s="33" t="s">
        <v>8245</v>
      </c>
      <c r="I127" s="33">
        <v>1443704400</v>
      </c>
      <c r="J127" s="33">
        <v>1439827639</v>
      </c>
      <c r="K127" s="33" t="b">
        <v>0</v>
      </c>
      <c r="L127" s="33">
        <v>12</v>
      </c>
      <c r="M127" s="33" t="b">
        <v>0</v>
      </c>
      <c r="N127" s="33" t="s">
        <v>8269</v>
      </c>
      <c r="O127" s="33">
        <v>11</v>
      </c>
      <c r="P127" s="33">
        <v>45.83</v>
      </c>
      <c r="Q127" s="42" t="s">
        <v>8315</v>
      </c>
      <c r="R127" s="33" t="s">
        <v>8316</v>
      </c>
      <c r="S127" s="43">
        <v>42233.671747685185</v>
      </c>
      <c r="T127" s="43">
        <v>42278.541666666672</v>
      </c>
    </row>
    <row r="128" spans="1:20" ht="48" x14ac:dyDescent="0.25">
      <c r="A128" s="33">
        <v>3936</v>
      </c>
      <c r="B128" s="27" t="s">
        <v>3933</v>
      </c>
      <c r="C128" s="27" t="s">
        <v>8044</v>
      </c>
      <c r="D128" s="40">
        <v>20000</v>
      </c>
      <c r="E128" s="41">
        <v>0</v>
      </c>
      <c r="F128" s="33" t="s">
        <v>8220</v>
      </c>
      <c r="G128" s="33" t="s">
        <v>8223</v>
      </c>
      <c r="H128" s="33" t="s">
        <v>8245</v>
      </c>
      <c r="I128" s="33">
        <v>1480576720</v>
      </c>
      <c r="J128" s="33">
        <v>1477981120</v>
      </c>
      <c r="K128" s="33" t="b">
        <v>0</v>
      </c>
      <c r="L128" s="33">
        <v>0</v>
      </c>
      <c r="M128" s="33" t="b">
        <v>0</v>
      </c>
      <c r="N128" s="33" t="s">
        <v>8269</v>
      </c>
      <c r="O128" s="33">
        <v>0</v>
      </c>
      <c r="P128" s="33">
        <v>0</v>
      </c>
      <c r="Q128" s="42" t="s">
        <v>8315</v>
      </c>
      <c r="R128" s="33" t="s">
        <v>8316</v>
      </c>
      <c r="S128" s="43">
        <v>42675.262962962966</v>
      </c>
      <c r="T128" s="43">
        <v>42705.304629629631</v>
      </c>
    </row>
    <row r="129" spans="1:20" ht="48" x14ac:dyDescent="0.25">
      <c r="A129" s="33">
        <v>3937</v>
      </c>
      <c r="B129" s="27" t="s">
        <v>3934</v>
      </c>
      <c r="C129" s="27" t="s">
        <v>8045</v>
      </c>
      <c r="D129" s="40">
        <v>2885</v>
      </c>
      <c r="E129" s="41">
        <v>2485</v>
      </c>
      <c r="F129" s="33" t="s">
        <v>8220</v>
      </c>
      <c r="G129" s="33" t="s">
        <v>8223</v>
      </c>
      <c r="H129" s="33" t="s">
        <v>8245</v>
      </c>
      <c r="I129" s="33">
        <v>1468249760</v>
      </c>
      <c r="J129" s="33">
        <v>1465830560</v>
      </c>
      <c r="K129" s="33" t="b">
        <v>0</v>
      </c>
      <c r="L129" s="33">
        <v>10</v>
      </c>
      <c r="M129" s="33" t="b">
        <v>0</v>
      </c>
      <c r="N129" s="33" t="s">
        <v>8269</v>
      </c>
      <c r="O129" s="33">
        <v>86</v>
      </c>
      <c r="P129" s="33">
        <v>248.5</v>
      </c>
      <c r="Q129" s="42" t="s">
        <v>8315</v>
      </c>
      <c r="R129" s="33" t="s">
        <v>8316</v>
      </c>
      <c r="S129" s="43">
        <v>42534.631481481483</v>
      </c>
      <c r="T129" s="43">
        <v>42562.631481481483</v>
      </c>
    </row>
    <row r="130" spans="1:20" ht="48" x14ac:dyDescent="0.25">
      <c r="A130" s="33">
        <v>3938</v>
      </c>
      <c r="B130" s="27" t="s">
        <v>3935</v>
      </c>
      <c r="C130" s="27" t="s">
        <v>8046</v>
      </c>
      <c r="D130" s="40">
        <v>3255</v>
      </c>
      <c r="E130" s="41">
        <v>397</v>
      </c>
      <c r="F130" s="33" t="s">
        <v>8220</v>
      </c>
      <c r="G130" s="33" t="s">
        <v>8223</v>
      </c>
      <c r="H130" s="33" t="s">
        <v>8245</v>
      </c>
      <c r="I130" s="33">
        <v>1435441454</v>
      </c>
      <c r="J130" s="33">
        <v>1432763054</v>
      </c>
      <c r="K130" s="33" t="b">
        <v>0</v>
      </c>
      <c r="L130" s="33">
        <v>5</v>
      </c>
      <c r="M130" s="33" t="b">
        <v>0</v>
      </c>
      <c r="N130" s="33" t="s">
        <v>8269</v>
      </c>
      <c r="O130" s="33">
        <v>12</v>
      </c>
      <c r="P130" s="33">
        <v>79.400000000000006</v>
      </c>
      <c r="Q130" s="42" t="s">
        <v>8315</v>
      </c>
      <c r="R130" s="33" t="s">
        <v>8316</v>
      </c>
      <c r="S130" s="43">
        <v>42151.905717592599</v>
      </c>
      <c r="T130" s="43">
        <v>42182.905717592599</v>
      </c>
    </row>
    <row r="131" spans="1:20" ht="48" x14ac:dyDescent="0.25">
      <c r="A131" s="33">
        <v>3940</v>
      </c>
      <c r="B131" s="27" t="s">
        <v>3937</v>
      </c>
      <c r="C131" s="27" t="s">
        <v>8048</v>
      </c>
      <c r="D131" s="40">
        <v>5000</v>
      </c>
      <c r="E131" s="41">
        <v>11</v>
      </c>
      <c r="F131" s="33" t="s">
        <v>8220</v>
      </c>
      <c r="G131" s="33" t="s">
        <v>8223</v>
      </c>
      <c r="H131" s="33" t="s">
        <v>8245</v>
      </c>
      <c r="I131" s="33">
        <v>1420199351</v>
      </c>
      <c r="J131" s="33">
        <v>1416311351</v>
      </c>
      <c r="K131" s="33" t="b">
        <v>0</v>
      </c>
      <c r="L131" s="33">
        <v>2</v>
      </c>
      <c r="M131" s="33" t="b">
        <v>0</v>
      </c>
      <c r="N131" s="33" t="s">
        <v>8269</v>
      </c>
      <c r="O131" s="33">
        <v>0</v>
      </c>
      <c r="P131" s="33">
        <v>5.5</v>
      </c>
      <c r="Q131" s="42" t="s">
        <v>8315</v>
      </c>
      <c r="R131" s="33" t="s">
        <v>8316</v>
      </c>
      <c r="S131" s="43">
        <v>41961.492488425924</v>
      </c>
      <c r="T131" s="43">
        <v>42006.492488425924</v>
      </c>
    </row>
    <row r="132" spans="1:20" ht="60" x14ac:dyDescent="0.25">
      <c r="A132" s="33">
        <v>3941</v>
      </c>
      <c r="B132" s="27" t="s">
        <v>3938</v>
      </c>
      <c r="C132" s="27" t="s">
        <v>8049</v>
      </c>
      <c r="D132" s="40">
        <v>5500</v>
      </c>
      <c r="E132" s="41">
        <v>50</v>
      </c>
      <c r="F132" s="33" t="s">
        <v>8220</v>
      </c>
      <c r="G132" s="33" t="s">
        <v>8223</v>
      </c>
      <c r="H132" s="33" t="s">
        <v>8245</v>
      </c>
      <c r="I132" s="33">
        <v>1416877200</v>
      </c>
      <c r="J132" s="33">
        <v>1414505137</v>
      </c>
      <c r="K132" s="33" t="b">
        <v>0</v>
      </c>
      <c r="L132" s="33">
        <v>2</v>
      </c>
      <c r="M132" s="33" t="b">
        <v>0</v>
      </c>
      <c r="N132" s="33" t="s">
        <v>8269</v>
      </c>
      <c r="O132" s="33">
        <v>1</v>
      </c>
      <c r="P132" s="33">
        <v>25</v>
      </c>
      <c r="Q132" s="42" t="s">
        <v>8315</v>
      </c>
      <c r="R132" s="33" t="s">
        <v>8316</v>
      </c>
      <c r="S132" s="43">
        <v>41940.587233796294</v>
      </c>
      <c r="T132" s="43">
        <v>41968.041666666672</v>
      </c>
    </row>
    <row r="133" spans="1:20" ht="48" x14ac:dyDescent="0.25">
      <c r="A133" s="33">
        <v>3942</v>
      </c>
      <c r="B133" s="27" t="s">
        <v>3939</v>
      </c>
      <c r="C133" s="27" t="s">
        <v>8050</v>
      </c>
      <c r="D133" s="40">
        <v>1200</v>
      </c>
      <c r="E133" s="41">
        <v>0</v>
      </c>
      <c r="F133" s="33" t="s">
        <v>8220</v>
      </c>
      <c r="G133" s="33" t="s">
        <v>8223</v>
      </c>
      <c r="H133" s="33" t="s">
        <v>8245</v>
      </c>
      <c r="I133" s="33">
        <v>1434490914</v>
      </c>
      <c r="J133" s="33">
        <v>1429306914</v>
      </c>
      <c r="K133" s="33" t="b">
        <v>0</v>
      </c>
      <c r="L133" s="33">
        <v>0</v>
      </c>
      <c r="M133" s="33" t="b">
        <v>0</v>
      </c>
      <c r="N133" s="33" t="s">
        <v>8269</v>
      </c>
      <c r="O133" s="33">
        <v>0</v>
      </c>
      <c r="P133" s="33">
        <v>0</v>
      </c>
      <c r="Q133" s="42" t="s">
        <v>8315</v>
      </c>
      <c r="R133" s="33" t="s">
        <v>8316</v>
      </c>
      <c r="S133" s="43">
        <v>42111.904097222221</v>
      </c>
      <c r="T133" s="43">
        <v>42171.904097222221</v>
      </c>
    </row>
    <row r="134" spans="1:20" ht="36" x14ac:dyDescent="0.25">
      <c r="A134" s="33">
        <v>3943</v>
      </c>
      <c r="B134" s="27" t="s">
        <v>3940</v>
      </c>
      <c r="C134" s="27" t="s">
        <v>8051</v>
      </c>
      <c r="D134" s="40">
        <v>5000</v>
      </c>
      <c r="E134" s="41">
        <v>1782</v>
      </c>
      <c r="F134" s="33" t="s">
        <v>8220</v>
      </c>
      <c r="G134" s="33" t="s">
        <v>8223</v>
      </c>
      <c r="H134" s="33" t="s">
        <v>8245</v>
      </c>
      <c r="I134" s="33">
        <v>1446483000</v>
      </c>
      <c r="J134" s="33">
        <v>1443811268</v>
      </c>
      <c r="K134" s="33" t="b">
        <v>0</v>
      </c>
      <c r="L134" s="33">
        <v>13</v>
      </c>
      <c r="M134" s="33" t="b">
        <v>0</v>
      </c>
      <c r="N134" s="33" t="s">
        <v>8269</v>
      </c>
      <c r="O134" s="33">
        <v>36</v>
      </c>
      <c r="P134" s="33">
        <v>137.08000000000001</v>
      </c>
      <c r="Q134" s="42" t="s">
        <v>8315</v>
      </c>
      <c r="R134" s="33" t="s">
        <v>8316</v>
      </c>
      <c r="S134" s="43">
        <v>42279.778564814813</v>
      </c>
      <c r="T134" s="43">
        <v>42310.701388888891</v>
      </c>
    </row>
    <row r="135" spans="1:20" ht="48" x14ac:dyDescent="0.25">
      <c r="A135" s="33">
        <v>3944</v>
      </c>
      <c r="B135" s="27" t="s">
        <v>3941</v>
      </c>
      <c r="C135" s="27" t="s">
        <v>8052</v>
      </c>
      <c r="D135" s="40">
        <v>5000</v>
      </c>
      <c r="E135" s="41">
        <v>0</v>
      </c>
      <c r="F135" s="33" t="s">
        <v>8220</v>
      </c>
      <c r="G135" s="33" t="s">
        <v>8223</v>
      </c>
      <c r="H135" s="33" t="s">
        <v>8245</v>
      </c>
      <c r="I135" s="33">
        <v>1440690875</v>
      </c>
      <c r="J135" s="33">
        <v>1438098875</v>
      </c>
      <c r="K135" s="33" t="b">
        <v>0</v>
      </c>
      <c r="L135" s="33">
        <v>0</v>
      </c>
      <c r="M135" s="33" t="b">
        <v>0</v>
      </c>
      <c r="N135" s="33" t="s">
        <v>8269</v>
      </c>
      <c r="O135" s="33">
        <v>0</v>
      </c>
      <c r="P135" s="33">
        <v>0</v>
      </c>
      <c r="Q135" s="42" t="s">
        <v>8315</v>
      </c>
      <c r="R135" s="33" t="s">
        <v>8316</v>
      </c>
      <c r="S135" s="43">
        <v>42213.662905092591</v>
      </c>
      <c r="T135" s="43">
        <v>42243.662905092591</v>
      </c>
    </row>
    <row r="136" spans="1:20" ht="48" x14ac:dyDescent="0.25">
      <c r="A136" s="33">
        <v>3945</v>
      </c>
      <c r="B136" s="27" t="s">
        <v>3942</v>
      </c>
      <c r="C136" s="27" t="s">
        <v>8053</v>
      </c>
      <c r="D136" s="40">
        <v>2000</v>
      </c>
      <c r="E136" s="41">
        <v>5</v>
      </c>
      <c r="F136" s="33" t="s">
        <v>8220</v>
      </c>
      <c r="G136" s="33" t="s">
        <v>8223</v>
      </c>
      <c r="H136" s="33" t="s">
        <v>8245</v>
      </c>
      <c r="I136" s="33">
        <v>1431717268</v>
      </c>
      <c r="J136" s="33">
        <v>1429125268</v>
      </c>
      <c r="K136" s="33" t="b">
        <v>0</v>
      </c>
      <c r="L136" s="33">
        <v>1</v>
      </c>
      <c r="M136" s="33" t="b">
        <v>0</v>
      </c>
      <c r="N136" s="33" t="s">
        <v>8269</v>
      </c>
      <c r="O136" s="33">
        <v>0</v>
      </c>
      <c r="P136" s="33">
        <v>5</v>
      </c>
      <c r="Q136" s="42" t="s">
        <v>8315</v>
      </c>
      <c r="R136" s="33" t="s">
        <v>8316</v>
      </c>
      <c r="S136" s="43">
        <v>42109.801712962959</v>
      </c>
      <c r="T136" s="43">
        <v>42139.801712962959</v>
      </c>
    </row>
    <row r="137" spans="1:20" ht="36" x14ac:dyDescent="0.25">
      <c r="A137" s="33">
        <v>3946</v>
      </c>
      <c r="B137" s="27" t="s">
        <v>3943</v>
      </c>
      <c r="C137" s="27" t="s">
        <v>8054</v>
      </c>
      <c r="D137" s="40">
        <v>6000</v>
      </c>
      <c r="E137" s="41">
        <v>195</v>
      </c>
      <c r="F137" s="33" t="s">
        <v>8220</v>
      </c>
      <c r="G137" s="33" t="s">
        <v>8223</v>
      </c>
      <c r="H137" s="33" t="s">
        <v>8245</v>
      </c>
      <c r="I137" s="33">
        <v>1425110400</v>
      </c>
      <c r="J137" s="33">
        <v>1422388822</v>
      </c>
      <c r="K137" s="33" t="b">
        <v>0</v>
      </c>
      <c r="L137" s="33">
        <v>5</v>
      </c>
      <c r="M137" s="33" t="b">
        <v>0</v>
      </c>
      <c r="N137" s="33" t="s">
        <v>8269</v>
      </c>
      <c r="O137" s="33">
        <v>3</v>
      </c>
      <c r="P137" s="33">
        <v>39</v>
      </c>
      <c r="Q137" s="42" t="s">
        <v>8315</v>
      </c>
      <c r="R137" s="33" t="s">
        <v>8316</v>
      </c>
      <c r="S137" s="43">
        <v>42031.833587962959</v>
      </c>
      <c r="T137" s="43">
        <v>42063.333333333328</v>
      </c>
    </row>
    <row r="138" spans="1:20" ht="48" x14ac:dyDescent="0.25">
      <c r="A138" s="33">
        <v>3947</v>
      </c>
      <c r="B138" s="27" t="s">
        <v>3944</v>
      </c>
      <c r="C138" s="27" t="s">
        <v>8055</v>
      </c>
      <c r="D138" s="40">
        <v>3000</v>
      </c>
      <c r="E138" s="41">
        <v>101</v>
      </c>
      <c r="F138" s="33" t="s">
        <v>8220</v>
      </c>
      <c r="G138" s="33" t="s">
        <v>8223</v>
      </c>
      <c r="H138" s="33" t="s">
        <v>8245</v>
      </c>
      <c r="I138" s="33">
        <v>1475378744</v>
      </c>
      <c r="J138" s="33">
        <v>1472786744</v>
      </c>
      <c r="K138" s="33" t="b">
        <v>0</v>
      </c>
      <c r="L138" s="33">
        <v>2</v>
      </c>
      <c r="M138" s="33" t="b">
        <v>0</v>
      </c>
      <c r="N138" s="33" t="s">
        <v>8269</v>
      </c>
      <c r="O138" s="33">
        <v>3</v>
      </c>
      <c r="P138" s="33">
        <v>50.5</v>
      </c>
      <c r="Q138" s="42" t="s">
        <v>8315</v>
      </c>
      <c r="R138" s="33" t="s">
        <v>8316</v>
      </c>
      <c r="S138" s="43">
        <v>42615.142870370371</v>
      </c>
      <c r="T138" s="43">
        <v>42645.142870370371</v>
      </c>
    </row>
    <row r="139" spans="1:20" ht="48" x14ac:dyDescent="0.25">
      <c r="A139" s="33">
        <v>3950</v>
      </c>
      <c r="B139" s="27" t="s">
        <v>3947</v>
      </c>
      <c r="C139" s="27" t="s">
        <v>8058</v>
      </c>
      <c r="D139" s="40">
        <v>4000</v>
      </c>
      <c r="E139" s="41">
        <v>25</v>
      </c>
      <c r="F139" s="33" t="s">
        <v>8220</v>
      </c>
      <c r="G139" s="33" t="s">
        <v>8223</v>
      </c>
      <c r="H139" s="33" t="s">
        <v>8245</v>
      </c>
      <c r="I139" s="33">
        <v>1460140500</v>
      </c>
      <c r="J139" s="33">
        <v>1457628680</v>
      </c>
      <c r="K139" s="33" t="b">
        <v>0</v>
      </c>
      <c r="L139" s="33">
        <v>1</v>
      </c>
      <c r="M139" s="33" t="b">
        <v>0</v>
      </c>
      <c r="N139" s="33" t="s">
        <v>8269</v>
      </c>
      <c r="O139" s="33">
        <v>1</v>
      </c>
      <c r="P139" s="33">
        <v>25</v>
      </c>
      <c r="Q139" s="42" t="s">
        <v>8315</v>
      </c>
      <c r="R139" s="33" t="s">
        <v>8316</v>
      </c>
      <c r="S139" s="43">
        <v>42439.702314814815</v>
      </c>
      <c r="T139" s="43">
        <v>42468.774305555555</v>
      </c>
    </row>
    <row r="140" spans="1:20" ht="48" x14ac:dyDescent="0.25">
      <c r="A140" s="33">
        <v>3952</v>
      </c>
      <c r="B140" s="27" t="s">
        <v>3949</v>
      </c>
      <c r="C140" s="27" t="s">
        <v>8059</v>
      </c>
      <c r="D140" s="40">
        <v>26000</v>
      </c>
      <c r="E140" s="41">
        <v>25</v>
      </c>
      <c r="F140" s="33" t="s">
        <v>8220</v>
      </c>
      <c r="G140" s="33" t="s">
        <v>8223</v>
      </c>
      <c r="H140" s="33" t="s">
        <v>8245</v>
      </c>
      <c r="I140" s="33">
        <v>1445885890</v>
      </c>
      <c r="J140" s="33">
        <v>1440701890</v>
      </c>
      <c r="K140" s="33" t="b">
        <v>0</v>
      </c>
      <c r="L140" s="33">
        <v>1</v>
      </c>
      <c r="M140" s="33" t="b">
        <v>0</v>
      </c>
      <c r="N140" s="33" t="s">
        <v>8269</v>
      </c>
      <c r="O140" s="33">
        <v>0</v>
      </c>
      <c r="P140" s="33">
        <v>25</v>
      </c>
      <c r="Q140" s="42" t="s">
        <v>8315</v>
      </c>
      <c r="R140" s="33" t="s">
        <v>8316</v>
      </c>
      <c r="S140" s="43">
        <v>42243.790393518517</v>
      </c>
      <c r="T140" s="43">
        <v>42303.790393518517</v>
      </c>
    </row>
    <row r="141" spans="1:20" ht="48" x14ac:dyDescent="0.25">
      <c r="A141" s="33">
        <v>3953</v>
      </c>
      <c r="B141" s="27" t="s">
        <v>3950</v>
      </c>
      <c r="C141" s="27" t="s">
        <v>8060</v>
      </c>
      <c r="D141" s="40">
        <v>17600</v>
      </c>
      <c r="E141" s="41">
        <v>0</v>
      </c>
      <c r="F141" s="33" t="s">
        <v>8220</v>
      </c>
      <c r="G141" s="33" t="s">
        <v>8223</v>
      </c>
      <c r="H141" s="33" t="s">
        <v>8245</v>
      </c>
      <c r="I141" s="33">
        <v>1469834940</v>
      </c>
      <c r="J141" s="33">
        <v>1467162586</v>
      </c>
      <c r="K141" s="33" t="b">
        <v>0</v>
      </c>
      <c r="L141" s="33">
        <v>0</v>
      </c>
      <c r="M141" s="33" t="b">
        <v>0</v>
      </c>
      <c r="N141" s="33" t="s">
        <v>8269</v>
      </c>
      <c r="O141" s="33">
        <v>0</v>
      </c>
      <c r="P141" s="33">
        <v>0</v>
      </c>
      <c r="Q141" s="42" t="s">
        <v>8315</v>
      </c>
      <c r="R141" s="33" t="s">
        <v>8316</v>
      </c>
      <c r="S141" s="43">
        <v>42550.048449074078</v>
      </c>
      <c r="T141" s="43">
        <v>42580.978472222225</v>
      </c>
    </row>
    <row r="142" spans="1:20" ht="48" x14ac:dyDescent="0.25">
      <c r="A142" s="33">
        <v>3955</v>
      </c>
      <c r="B142" s="27" t="s">
        <v>3952</v>
      </c>
      <c r="C142" s="27" t="s">
        <v>8062</v>
      </c>
      <c r="D142" s="40">
        <v>1750</v>
      </c>
      <c r="E142" s="41">
        <v>425</v>
      </c>
      <c r="F142" s="33" t="s">
        <v>8220</v>
      </c>
      <c r="G142" s="33" t="s">
        <v>8223</v>
      </c>
      <c r="H142" s="33" t="s">
        <v>8245</v>
      </c>
      <c r="I142" s="33">
        <v>1448745741</v>
      </c>
      <c r="J142" s="33">
        <v>1446150141</v>
      </c>
      <c r="K142" s="33" t="b">
        <v>0</v>
      </c>
      <c r="L142" s="33">
        <v>8</v>
      </c>
      <c r="M142" s="33" t="b">
        <v>0</v>
      </c>
      <c r="N142" s="33" t="s">
        <v>8269</v>
      </c>
      <c r="O142" s="33">
        <v>24</v>
      </c>
      <c r="P142" s="33">
        <v>53.13</v>
      </c>
      <c r="Q142" s="42" t="s">
        <v>8315</v>
      </c>
      <c r="R142" s="33" t="s">
        <v>8316</v>
      </c>
      <c r="S142" s="43">
        <v>42306.848854166667</v>
      </c>
      <c r="T142" s="43">
        <v>42336.890520833331</v>
      </c>
    </row>
    <row r="143" spans="1:20" ht="48" x14ac:dyDescent="0.25">
      <c r="A143" s="33">
        <v>3956</v>
      </c>
      <c r="B143" s="27" t="s">
        <v>3953</v>
      </c>
      <c r="C143" s="27" t="s">
        <v>8063</v>
      </c>
      <c r="D143" s="40">
        <v>5500</v>
      </c>
      <c r="E143" s="41">
        <v>0</v>
      </c>
      <c r="F143" s="33" t="s">
        <v>8220</v>
      </c>
      <c r="G143" s="33" t="s">
        <v>8223</v>
      </c>
      <c r="H143" s="33" t="s">
        <v>8245</v>
      </c>
      <c r="I143" s="33">
        <v>1461543600</v>
      </c>
      <c r="J143" s="33">
        <v>1459203727</v>
      </c>
      <c r="K143" s="33" t="b">
        <v>0</v>
      </c>
      <c r="L143" s="33">
        <v>0</v>
      </c>
      <c r="M143" s="33" t="b">
        <v>0</v>
      </c>
      <c r="N143" s="33" t="s">
        <v>8269</v>
      </c>
      <c r="O143" s="33">
        <v>0</v>
      </c>
      <c r="P143" s="33">
        <v>0</v>
      </c>
      <c r="Q143" s="42" t="s">
        <v>8315</v>
      </c>
      <c r="R143" s="33" t="s">
        <v>8316</v>
      </c>
      <c r="S143" s="43">
        <v>42457.932025462964</v>
      </c>
      <c r="T143" s="43">
        <v>42485.013888888891</v>
      </c>
    </row>
    <row r="144" spans="1:20" ht="36" x14ac:dyDescent="0.25">
      <c r="A144" s="33">
        <v>3957</v>
      </c>
      <c r="B144" s="27" t="s">
        <v>3954</v>
      </c>
      <c r="C144" s="27" t="s">
        <v>8064</v>
      </c>
      <c r="D144" s="40">
        <v>28000</v>
      </c>
      <c r="E144" s="41">
        <v>7</v>
      </c>
      <c r="F144" s="33" t="s">
        <v>8220</v>
      </c>
      <c r="G144" s="33" t="s">
        <v>8223</v>
      </c>
      <c r="H144" s="33" t="s">
        <v>8245</v>
      </c>
      <c r="I144" s="33">
        <v>1468020354</v>
      </c>
      <c r="J144" s="33">
        <v>1464045954</v>
      </c>
      <c r="K144" s="33" t="b">
        <v>0</v>
      </c>
      <c r="L144" s="33">
        <v>1</v>
      </c>
      <c r="M144" s="33" t="b">
        <v>0</v>
      </c>
      <c r="N144" s="33" t="s">
        <v>8269</v>
      </c>
      <c r="O144" s="33">
        <v>0</v>
      </c>
      <c r="P144" s="33">
        <v>7</v>
      </c>
      <c r="Q144" s="42" t="s">
        <v>8315</v>
      </c>
      <c r="R144" s="33" t="s">
        <v>8316</v>
      </c>
      <c r="S144" s="43">
        <v>42513.976319444439</v>
      </c>
      <c r="T144" s="43">
        <v>42559.976319444439</v>
      </c>
    </row>
    <row r="145" spans="1:20" ht="48" x14ac:dyDescent="0.25">
      <c r="A145" s="33">
        <v>3958</v>
      </c>
      <c r="B145" s="27" t="s">
        <v>3955</v>
      </c>
      <c r="C145" s="27" t="s">
        <v>8065</v>
      </c>
      <c r="D145" s="40">
        <v>2000</v>
      </c>
      <c r="E145" s="41">
        <v>641</v>
      </c>
      <c r="F145" s="33" t="s">
        <v>8220</v>
      </c>
      <c r="G145" s="33" t="s">
        <v>8223</v>
      </c>
      <c r="H145" s="33" t="s">
        <v>8245</v>
      </c>
      <c r="I145" s="33">
        <v>1406988000</v>
      </c>
      <c r="J145" s="33">
        <v>1403822912</v>
      </c>
      <c r="K145" s="33" t="b">
        <v>0</v>
      </c>
      <c r="L145" s="33">
        <v>16</v>
      </c>
      <c r="M145" s="33" t="b">
        <v>0</v>
      </c>
      <c r="N145" s="33" t="s">
        <v>8269</v>
      </c>
      <c r="O145" s="33">
        <v>32</v>
      </c>
      <c r="P145" s="33">
        <v>40.06</v>
      </c>
      <c r="Q145" s="42" t="s">
        <v>8315</v>
      </c>
      <c r="R145" s="33" t="s">
        <v>8316</v>
      </c>
      <c r="S145" s="43">
        <v>41816.950370370374</v>
      </c>
      <c r="T145" s="43">
        <v>41853.583333333336</v>
      </c>
    </row>
    <row r="146" spans="1:20" ht="48" x14ac:dyDescent="0.25">
      <c r="A146" s="33">
        <v>3959</v>
      </c>
      <c r="B146" s="27" t="s">
        <v>3956</v>
      </c>
      <c r="C146" s="27" t="s">
        <v>8066</v>
      </c>
      <c r="D146" s="40">
        <v>1200</v>
      </c>
      <c r="E146" s="41">
        <v>292</v>
      </c>
      <c r="F146" s="33" t="s">
        <v>8220</v>
      </c>
      <c r="G146" s="33" t="s">
        <v>8223</v>
      </c>
      <c r="H146" s="33" t="s">
        <v>8245</v>
      </c>
      <c r="I146" s="33">
        <v>1411930556</v>
      </c>
      <c r="J146" s="33">
        <v>1409338556</v>
      </c>
      <c r="K146" s="33" t="b">
        <v>0</v>
      </c>
      <c r="L146" s="33">
        <v>12</v>
      </c>
      <c r="M146" s="33" t="b">
        <v>0</v>
      </c>
      <c r="N146" s="33" t="s">
        <v>8269</v>
      </c>
      <c r="O146" s="33">
        <v>24</v>
      </c>
      <c r="P146" s="33">
        <v>24.33</v>
      </c>
      <c r="Q146" s="42" t="s">
        <v>8315</v>
      </c>
      <c r="R146" s="33" t="s">
        <v>8316</v>
      </c>
      <c r="S146" s="43">
        <v>41880.788842592592</v>
      </c>
      <c r="T146" s="43">
        <v>41910.788842592592</v>
      </c>
    </row>
    <row r="147" spans="1:20" ht="48" x14ac:dyDescent="0.25">
      <c r="A147" s="33">
        <v>3960</v>
      </c>
      <c r="B147" s="27" t="s">
        <v>3957</v>
      </c>
      <c r="C147" s="27" t="s">
        <v>8067</v>
      </c>
      <c r="D147" s="40">
        <v>3000</v>
      </c>
      <c r="E147" s="41">
        <v>45</v>
      </c>
      <c r="F147" s="33" t="s">
        <v>8220</v>
      </c>
      <c r="G147" s="33" t="s">
        <v>8223</v>
      </c>
      <c r="H147" s="33" t="s">
        <v>8245</v>
      </c>
      <c r="I147" s="33">
        <v>1451852256</v>
      </c>
      <c r="J147" s="33">
        <v>1449260256</v>
      </c>
      <c r="K147" s="33" t="b">
        <v>0</v>
      </c>
      <c r="L147" s="33">
        <v>4</v>
      </c>
      <c r="M147" s="33" t="b">
        <v>0</v>
      </c>
      <c r="N147" s="33" t="s">
        <v>8269</v>
      </c>
      <c r="O147" s="33">
        <v>2</v>
      </c>
      <c r="P147" s="33">
        <v>11.25</v>
      </c>
      <c r="Q147" s="42" t="s">
        <v>8315</v>
      </c>
      <c r="R147" s="33" t="s">
        <v>8316</v>
      </c>
      <c r="S147" s="43">
        <v>42342.845555555556</v>
      </c>
      <c r="T147" s="43">
        <v>42372.845555555556</v>
      </c>
    </row>
    <row r="148" spans="1:20" ht="36" x14ac:dyDescent="0.25">
      <c r="A148" s="33">
        <v>3964</v>
      </c>
      <c r="B148" s="27" t="s">
        <v>3961</v>
      </c>
      <c r="C148" s="27" t="s">
        <v>8071</v>
      </c>
      <c r="D148" s="40">
        <v>2000</v>
      </c>
      <c r="E148" s="41">
        <v>126</v>
      </c>
      <c r="F148" s="33" t="s">
        <v>8220</v>
      </c>
      <c r="G148" s="33" t="s">
        <v>8223</v>
      </c>
      <c r="H148" s="33" t="s">
        <v>8245</v>
      </c>
      <c r="I148" s="33">
        <v>1429460386</v>
      </c>
      <c r="J148" s="33">
        <v>1424279986</v>
      </c>
      <c r="K148" s="33" t="b">
        <v>0</v>
      </c>
      <c r="L148" s="33">
        <v>3</v>
      </c>
      <c r="M148" s="33" t="b">
        <v>0</v>
      </c>
      <c r="N148" s="33" t="s">
        <v>8269</v>
      </c>
      <c r="O148" s="33">
        <v>6</v>
      </c>
      <c r="P148" s="33">
        <v>42</v>
      </c>
      <c r="Q148" s="42" t="s">
        <v>8315</v>
      </c>
      <c r="R148" s="33" t="s">
        <v>8316</v>
      </c>
      <c r="S148" s="43">
        <v>42053.722060185188</v>
      </c>
      <c r="T148" s="43">
        <v>42113.680393518516</v>
      </c>
    </row>
    <row r="149" spans="1:20" ht="48" x14ac:dyDescent="0.25">
      <c r="A149" s="33">
        <v>3965</v>
      </c>
      <c r="B149" s="27" t="s">
        <v>3962</v>
      </c>
      <c r="C149" s="27" t="s">
        <v>8072</v>
      </c>
      <c r="D149" s="40">
        <v>2000</v>
      </c>
      <c r="E149" s="41">
        <v>285</v>
      </c>
      <c r="F149" s="33" t="s">
        <v>8220</v>
      </c>
      <c r="G149" s="33" t="s">
        <v>8223</v>
      </c>
      <c r="H149" s="33" t="s">
        <v>8245</v>
      </c>
      <c r="I149" s="33">
        <v>1460608780</v>
      </c>
      <c r="J149" s="33">
        <v>1455428380</v>
      </c>
      <c r="K149" s="33" t="b">
        <v>0</v>
      </c>
      <c r="L149" s="33">
        <v>4</v>
      </c>
      <c r="M149" s="33" t="b">
        <v>0</v>
      </c>
      <c r="N149" s="33" t="s">
        <v>8269</v>
      </c>
      <c r="O149" s="33">
        <v>14</v>
      </c>
      <c r="P149" s="33">
        <v>71.25</v>
      </c>
      <c r="Q149" s="42" t="s">
        <v>8315</v>
      </c>
      <c r="R149" s="33" t="s">
        <v>8316</v>
      </c>
      <c r="S149" s="43">
        <v>42414.235879629632</v>
      </c>
      <c r="T149" s="43">
        <v>42474.194212962961</v>
      </c>
    </row>
    <row r="150" spans="1:20" ht="48" x14ac:dyDescent="0.25">
      <c r="A150" s="33">
        <v>3966</v>
      </c>
      <c r="B150" s="27" t="s">
        <v>3963</v>
      </c>
      <c r="C150" s="27" t="s">
        <v>8073</v>
      </c>
      <c r="D150" s="40">
        <v>7500</v>
      </c>
      <c r="E150" s="41">
        <v>45</v>
      </c>
      <c r="F150" s="33" t="s">
        <v>8220</v>
      </c>
      <c r="G150" s="33" t="s">
        <v>8223</v>
      </c>
      <c r="H150" s="33" t="s">
        <v>8245</v>
      </c>
      <c r="I150" s="33">
        <v>1406170740</v>
      </c>
      <c r="J150" s="33">
        <v>1402506278</v>
      </c>
      <c r="K150" s="33" t="b">
        <v>0</v>
      </c>
      <c r="L150" s="33">
        <v>2</v>
      </c>
      <c r="M150" s="33" t="b">
        <v>0</v>
      </c>
      <c r="N150" s="33" t="s">
        <v>8269</v>
      </c>
      <c r="O150" s="33">
        <v>1</v>
      </c>
      <c r="P150" s="33">
        <v>22.5</v>
      </c>
      <c r="Q150" s="42" t="s">
        <v>8315</v>
      </c>
      <c r="R150" s="33" t="s">
        <v>8316</v>
      </c>
      <c r="S150" s="43">
        <v>41801.711550925924</v>
      </c>
      <c r="T150" s="43">
        <v>41844.124305555553</v>
      </c>
    </row>
    <row r="151" spans="1:20" ht="48" x14ac:dyDescent="0.25">
      <c r="A151" s="33">
        <v>3967</v>
      </c>
      <c r="B151" s="27" t="s">
        <v>3964</v>
      </c>
      <c r="C151" s="27" t="s">
        <v>8074</v>
      </c>
      <c r="D151" s="40">
        <v>1700</v>
      </c>
      <c r="E151" s="41">
        <v>410</v>
      </c>
      <c r="F151" s="33" t="s">
        <v>8220</v>
      </c>
      <c r="G151" s="33" t="s">
        <v>8223</v>
      </c>
      <c r="H151" s="33" t="s">
        <v>8245</v>
      </c>
      <c r="I151" s="33">
        <v>1488783507</v>
      </c>
      <c r="J151" s="33">
        <v>1486191507</v>
      </c>
      <c r="K151" s="33" t="b">
        <v>0</v>
      </c>
      <c r="L151" s="33">
        <v>10</v>
      </c>
      <c r="M151" s="33" t="b">
        <v>0</v>
      </c>
      <c r="N151" s="33" t="s">
        <v>8269</v>
      </c>
      <c r="O151" s="33">
        <v>24</v>
      </c>
      <c r="P151" s="33">
        <v>41</v>
      </c>
      <c r="Q151" s="42" t="s">
        <v>8315</v>
      </c>
      <c r="R151" s="33" t="s">
        <v>8316</v>
      </c>
      <c r="S151" s="43">
        <v>42770.290590277778</v>
      </c>
      <c r="T151" s="43">
        <v>42800.290590277778</v>
      </c>
    </row>
    <row r="152" spans="1:20" ht="36" x14ac:dyDescent="0.25">
      <c r="A152" s="33">
        <v>3968</v>
      </c>
      <c r="B152" s="27" t="s">
        <v>3965</v>
      </c>
      <c r="C152" s="27" t="s">
        <v>8075</v>
      </c>
      <c r="D152" s="40">
        <v>5000</v>
      </c>
      <c r="E152" s="41">
        <v>527</v>
      </c>
      <c r="F152" s="33" t="s">
        <v>8220</v>
      </c>
      <c r="G152" s="33" t="s">
        <v>8223</v>
      </c>
      <c r="H152" s="33" t="s">
        <v>8245</v>
      </c>
      <c r="I152" s="33">
        <v>1463945673</v>
      </c>
      <c r="J152" s="33">
        <v>1458761673</v>
      </c>
      <c r="K152" s="33" t="b">
        <v>0</v>
      </c>
      <c r="L152" s="33">
        <v>11</v>
      </c>
      <c r="M152" s="33" t="b">
        <v>0</v>
      </c>
      <c r="N152" s="33" t="s">
        <v>8269</v>
      </c>
      <c r="O152" s="33">
        <v>11</v>
      </c>
      <c r="P152" s="33">
        <v>47.91</v>
      </c>
      <c r="Q152" s="42" t="s">
        <v>8315</v>
      </c>
      <c r="R152" s="33" t="s">
        <v>8316</v>
      </c>
      <c r="S152" s="43">
        <v>42452.815659722226</v>
      </c>
      <c r="T152" s="43">
        <v>42512.815659722226</v>
      </c>
    </row>
    <row r="153" spans="1:20" ht="48" x14ac:dyDescent="0.25">
      <c r="A153" s="33">
        <v>3969</v>
      </c>
      <c r="B153" s="27" t="s">
        <v>3966</v>
      </c>
      <c r="C153" s="27" t="s">
        <v>8076</v>
      </c>
      <c r="D153" s="40">
        <v>2825</v>
      </c>
      <c r="E153" s="41">
        <v>211</v>
      </c>
      <c r="F153" s="33" t="s">
        <v>8220</v>
      </c>
      <c r="G153" s="33" t="s">
        <v>8223</v>
      </c>
      <c r="H153" s="33" t="s">
        <v>8245</v>
      </c>
      <c r="I153" s="33">
        <v>1472442900</v>
      </c>
      <c r="J153" s="33">
        <v>1471638646</v>
      </c>
      <c r="K153" s="33" t="b">
        <v>0</v>
      </c>
      <c r="L153" s="33">
        <v>6</v>
      </c>
      <c r="M153" s="33" t="b">
        <v>0</v>
      </c>
      <c r="N153" s="33" t="s">
        <v>8269</v>
      </c>
      <c r="O153" s="33">
        <v>7</v>
      </c>
      <c r="P153" s="33">
        <v>35.17</v>
      </c>
      <c r="Q153" s="42" t="s">
        <v>8315</v>
      </c>
      <c r="R153" s="33" t="s">
        <v>8316</v>
      </c>
      <c r="S153" s="43">
        <v>42601.854699074072</v>
      </c>
      <c r="T153" s="43">
        <v>42611.163194444445</v>
      </c>
    </row>
    <row r="154" spans="1:20" ht="48" x14ac:dyDescent="0.25">
      <c r="A154" s="33">
        <v>3970</v>
      </c>
      <c r="B154" s="27" t="s">
        <v>3967</v>
      </c>
      <c r="C154" s="27" t="s">
        <v>8077</v>
      </c>
      <c r="D154" s="40">
        <v>15000</v>
      </c>
      <c r="E154" s="41">
        <v>11</v>
      </c>
      <c r="F154" s="33" t="s">
        <v>8220</v>
      </c>
      <c r="G154" s="33" t="s">
        <v>8223</v>
      </c>
      <c r="H154" s="33" t="s">
        <v>8245</v>
      </c>
      <c r="I154" s="33">
        <v>1460925811</v>
      </c>
      <c r="J154" s="33">
        <v>1458333811</v>
      </c>
      <c r="K154" s="33" t="b">
        <v>0</v>
      </c>
      <c r="L154" s="33">
        <v>2</v>
      </c>
      <c r="M154" s="33" t="b">
        <v>0</v>
      </c>
      <c r="N154" s="33" t="s">
        <v>8269</v>
      </c>
      <c r="O154" s="33">
        <v>0</v>
      </c>
      <c r="P154" s="33">
        <v>5.5</v>
      </c>
      <c r="Q154" s="42" t="s">
        <v>8315</v>
      </c>
      <c r="R154" s="33" t="s">
        <v>8316</v>
      </c>
      <c r="S154" s="43">
        <v>42447.863553240735</v>
      </c>
      <c r="T154" s="43">
        <v>42477.863553240735</v>
      </c>
    </row>
    <row r="155" spans="1:20" ht="48" x14ac:dyDescent="0.25">
      <c r="A155" s="33">
        <v>3971</v>
      </c>
      <c r="B155" s="27" t="s">
        <v>3968</v>
      </c>
      <c r="C155" s="27" t="s">
        <v>8078</v>
      </c>
      <c r="D155" s="40">
        <v>14000</v>
      </c>
      <c r="E155" s="41">
        <v>136</v>
      </c>
      <c r="F155" s="33" t="s">
        <v>8220</v>
      </c>
      <c r="G155" s="33" t="s">
        <v>8223</v>
      </c>
      <c r="H155" s="33" t="s">
        <v>8245</v>
      </c>
      <c r="I155" s="33">
        <v>1405947126</v>
      </c>
      <c r="J155" s="33">
        <v>1403355126</v>
      </c>
      <c r="K155" s="33" t="b">
        <v>0</v>
      </c>
      <c r="L155" s="33">
        <v>6</v>
      </c>
      <c r="M155" s="33" t="b">
        <v>0</v>
      </c>
      <c r="N155" s="33" t="s">
        <v>8269</v>
      </c>
      <c r="O155" s="33">
        <v>1</v>
      </c>
      <c r="P155" s="33">
        <v>22.67</v>
      </c>
      <c r="Q155" s="42" t="s">
        <v>8315</v>
      </c>
      <c r="R155" s="33" t="s">
        <v>8316</v>
      </c>
      <c r="S155" s="43">
        <v>41811.536180555559</v>
      </c>
      <c r="T155" s="43">
        <v>41841.536180555559</v>
      </c>
    </row>
    <row r="156" spans="1:20" ht="36" x14ac:dyDescent="0.25">
      <c r="A156" s="33">
        <v>3972</v>
      </c>
      <c r="B156" s="27" t="s">
        <v>3969</v>
      </c>
      <c r="C156" s="27" t="s">
        <v>8079</v>
      </c>
      <c r="D156" s="40">
        <v>1000</v>
      </c>
      <c r="E156" s="41">
        <v>211</v>
      </c>
      <c r="F156" s="33" t="s">
        <v>8220</v>
      </c>
      <c r="G156" s="33" t="s">
        <v>8223</v>
      </c>
      <c r="H156" s="33" t="s">
        <v>8245</v>
      </c>
      <c r="I156" s="33">
        <v>1423186634</v>
      </c>
      <c r="J156" s="33">
        <v>1418002634</v>
      </c>
      <c r="K156" s="33" t="b">
        <v>0</v>
      </c>
      <c r="L156" s="33">
        <v>8</v>
      </c>
      <c r="M156" s="33" t="b">
        <v>0</v>
      </c>
      <c r="N156" s="33" t="s">
        <v>8269</v>
      </c>
      <c r="O156" s="33">
        <v>21</v>
      </c>
      <c r="P156" s="33">
        <v>26.38</v>
      </c>
      <c r="Q156" s="42" t="s">
        <v>8315</v>
      </c>
      <c r="R156" s="33" t="s">
        <v>8316</v>
      </c>
      <c r="S156" s="43">
        <v>41981.067523148144</v>
      </c>
      <c r="T156" s="43">
        <v>42041.067523148144</v>
      </c>
    </row>
    <row r="157" spans="1:20" ht="48" x14ac:dyDescent="0.25">
      <c r="A157" s="33">
        <v>3973</v>
      </c>
      <c r="B157" s="27" t="s">
        <v>3970</v>
      </c>
      <c r="C157" s="27" t="s">
        <v>8080</v>
      </c>
      <c r="D157" s="40">
        <v>5000</v>
      </c>
      <c r="E157" s="41">
        <v>3905</v>
      </c>
      <c r="F157" s="33" t="s">
        <v>8220</v>
      </c>
      <c r="G157" s="33" t="s">
        <v>8223</v>
      </c>
      <c r="H157" s="33" t="s">
        <v>8245</v>
      </c>
      <c r="I157" s="33">
        <v>1462766400</v>
      </c>
      <c r="J157" s="33">
        <v>1460219110</v>
      </c>
      <c r="K157" s="33" t="b">
        <v>0</v>
      </c>
      <c r="L157" s="33">
        <v>37</v>
      </c>
      <c r="M157" s="33" t="b">
        <v>0</v>
      </c>
      <c r="N157" s="33" t="s">
        <v>8269</v>
      </c>
      <c r="O157" s="33">
        <v>78</v>
      </c>
      <c r="P157" s="33">
        <v>105.54</v>
      </c>
      <c r="Q157" s="42" t="s">
        <v>8315</v>
      </c>
      <c r="R157" s="33" t="s">
        <v>8316</v>
      </c>
      <c r="S157" s="43">
        <v>42469.68414351852</v>
      </c>
      <c r="T157" s="43">
        <v>42499.166666666672</v>
      </c>
    </row>
    <row r="158" spans="1:20" ht="48" x14ac:dyDescent="0.25">
      <c r="A158" s="33">
        <v>3975</v>
      </c>
      <c r="B158" s="27" t="s">
        <v>3972</v>
      </c>
      <c r="C158" s="27" t="s">
        <v>8082</v>
      </c>
      <c r="D158" s="40">
        <v>678</v>
      </c>
      <c r="E158" s="41">
        <v>0</v>
      </c>
      <c r="F158" s="33" t="s">
        <v>8220</v>
      </c>
      <c r="G158" s="33" t="s">
        <v>8223</v>
      </c>
      <c r="H158" s="33" t="s">
        <v>8245</v>
      </c>
      <c r="I158" s="33">
        <v>1468442898</v>
      </c>
      <c r="J158" s="33">
        <v>1465850898</v>
      </c>
      <c r="K158" s="33" t="b">
        <v>0</v>
      </c>
      <c r="L158" s="33">
        <v>0</v>
      </c>
      <c r="M158" s="33" t="b">
        <v>0</v>
      </c>
      <c r="N158" s="33" t="s">
        <v>8269</v>
      </c>
      <c r="O158" s="33">
        <v>0</v>
      </c>
      <c r="P158" s="33">
        <v>0</v>
      </c>
      <c r="Q158" s="42" t="s">
        <v>8315</v>
      </c>
      <c r="R158" s="33" t="s">
        <v>8316</v>
      </c>
      <c r="S158" s="43">
        <v>42534.866875</v>
      </c>
      <c r="T158" s="43">
        <v>42564.866875</v>
      </c>
    </row>
    <row r="159" spans="1:20" ht="48" x14ac:dyDescent="0.25">
      <c r="A159" s="33">
        <v>3976</v>
      </c>
      <c r="B159" s="27" t="s">
        <v>3973</v>
      </c>
      <c r="C159" s="27" t="s">
        <v>8083</v>
      </c>
      <c r="D159" s="40">
        <v>1300</v>
      </c>
      <c r="E159" s="41">
        <v>620</v>
      </c>
      <c r="F159" s="33" t="s">
        <v>8220</v>
      </c>
      <c r="G159" s="33" t="s">
        <v>8223</v>
      </c>
      <c r="H159" s="33" t="s">
        <v>8245</v>
      </c>
      <c r="I159" s="33">
        <v>1406876400</v>
      </c>
      <c r="J159" s="33">
        <v>1405024561</v>
      </c>
      <c r="K159" s="33" t="b">
        <v>0</v>
      </c>
      <c r="L159" s="33">
        <v>10</v>
      </c>
      <c r="M159" s="33" t="b">
        <v>0</v>
      </c>
      <c r="N159" s="33" t="s">
        <v>8269</v>
      </c>
      <c r="O159" s="33">
        <v>48</v>
      </c>
      <c r="P159" s="33">
        <v>62</v>
      </c>
      <c r="Q159" s="42" t="s">
        <v>8315</v>
      </c>
      <c r="R159" s="33" t="s">
        <v>8316</v>
      </c>
      <c r="S159" s="43">
        <v>41830.858344907407</v>
      </c>
      <c r="T159" s="43">
        <v>41852.291666666664</v>
      </c>
    </row>
    <row r="160" spans="1:20" ht="48" x14ac:dyDescent="0.25">
      <c r="A160" s="33">
        <v>3977</v>
      </c>
      <c r="B160" s="27" t="s">
        <v>3974</v>
      </c>
      <c r="C160" s="27" t="s">
        <v>8084</v>
      </c>
      <c r="D160" s="40">
        <v>90000</v>
      </c>
      <c r="E160" s="41">
        <v>1305</v>
      </c>
      <c r="F160" s="33" t="s">
        <v>8220</v>
      </c>
      <c r="G160" s="33" t="s">
        <v>8223</v>
      </c>
      <c r="H160" s="33" t="s">
        <v>8245</v>
      </c>
      <c r="I160" s="33">
        <v>1469213732</v>
      </c>
      <c r="J160" s="33">
        <v>1466621732</v>
      </c>
      <c r="K160" s="33" t="b">
        <v>0</v>
      </c>
      <c r="L160" s="33">
        <v>6</v>
      </c>
      <c r="M160" s="33" t="b">
        <v>0</v>
      </c>
      <c r="N160" s="33" t="s">
        <v>8269</v>
      </c>
      <c r="O160" s="33">
        <v>1</v>
      </c>
      <c r="P160" s="33">
        <v>217.5</v>
      </c>
      <c r="Q160" s="42" t="s">
        <v>8315</v>
      </c>
      <c r="R160" s="33" t="s">
        <v>8316</v>
      </c>
      <c r="S160" s="43">
        <v>42543.788564814815</v>
      </c>
      <c r="T160" s="43">
        <v>42573.788564814815</v>
      </c>
    </row>
    <row r="161" spans="1:20" ht="48" x14ac:dyDescent="0.25">
      <c r="A161" s="33">
        <v>3978</v>
      </c>
      <c r="B161" s="27" t="s">
        <v>3975</v>
      </c>
      <c r="C161" s="27" t="s">
        <v>8085</v>
      </c>
      <c r="D161" s="40">
        <v>2000</v>
      </c>
      <c r="E161" s="41">
        <v>214</v>
      </c>
      <c r="F161" s="33" t="s">
        <v>8220</v>
      </c>
      <c r="G161" s="33" t="s">
        <v>8223</v>
      </c>
      <c r="H161" s="33" t="s">
        <v>8245</v>
      </c>
      <c r="I161" s="33">
        <v>1422717953</v>
      </c>
      <c r="J161" s="33">
        <v>1417533953</v>
      </c>
      <c r="K161" s="33" t="b">
        <v>0</v>
      </c>
      <c r="L161" s="33">
        <v>8</v>
      </c>
      <c r="M161" s="33" t="b">
        <v>0</v>
      </c>
      <c r="N161" s="33" t="s">
        <v>8269</v>
      </c>
      <c r="O161" s="33">
        <v>11</v>
      </c>
      <c r="P161" s="33">
        <v>26.75</v>
      </c>
      <c r="Q161" s="42" t="s">
        <v>8315</v>
      </c>
      <c r="R161" s="33" t="s">
        <v>8316</v>
      </c>
      <c r="S161" s="43">
        <v>41975.642974537041</v>
      </c>
      <c r="T161" s="43">
        <v>42035.642974537041</v>
      </c>
    </row>
    <row r="162" spans="1:20" ht="48" x14ac:dyDescent="0.25">
      <c r="A162" s="33">
        <v>3980</v>
      </c>
      <c r="B162" s="27" t="s">
        <v>3977</v>
      </c>
      <c r="C162" s="27" t="s">
        <v>8087</v>
      </c>
      <c r="D162" s="40">
        <v>2500</v>
      </c>
      <c r="E162" s="41">
        <v>450</v>
      </c>
      <c r="F162" s="33" t="s">
        <v>8220</v>
      </c>
      <c r="G162" s="33" t="s">
        <v>8223</v>
      </c>
      <c r="H162" s="33" t="s">
        <v>8245</v>
      </c>
      <c r="I162" s="33">
        <v>1404570147</v>
      </c>
      <c r="J162" s="33">
        <v>1401978147</v>
      </c>
      <c r="K162" s="33" t="b">
        <v>0</v>
      </c>
      <c r="L162" s="33">
        <v>7</v>
      </c>
      <c r="M162" s="33" t="b">
        <v>0</v>
      </c>
      <c r="N162" s="33" t="s">
        <v>8269</v>
      </c>
      <c r="O162" s="33">
        <v>18</v>
      </c>
      <c r="P162" s="33">
        <v>64.290000000000006</v>
      </c>
      <c r="Q162" s="42" t="s">
        <v>8315</v>
      </c>
      <c r="R162" s="33" t="s">
        <v>8316</v>
      </c>
      <c r="S162" s="43">
        <v>41795.598923611113</v>
      </c>
      <c r="T162" s="43">
        <v>41825.598923611113</v>
      </c>
    </row>
    <row r="163" spans="1:20" ht="36" x14ac:dyDescent="0.25">
      <c r="A163" s="33">
        <v>3981</v>
      </c>
      <c r="B163" s="27" t="s">
        <v>3358</v>
      </c>
      <c r="C163" s="27" t="s">
        <v>7469</v>
      </c>
      <c r="D163" s="40">
        <v>30000</v>
      </c>
      <c r="E163" s="41">
        <v>1225</v>
      </c>
      <c r="F163" s="33" t="s">
        <v>8220</v>
      </c>
      <c r="G163" s="33" t="s">
        <v>8223</v>
      </c>
      <c r="H163" s="33" t="s">
        <v>8245</v>
      </c>
      <c r="I163" s="33">
        <v>1468729149</v>
      </c>
      <c r="J163" s="33">
        <v>1463545149</v>
      </c>
      <c r="K163" s="33" t="b">
        <v>0</v>
      </c>
      <c r="L163" s="33">
        <v>7</v>
      </c>
      <c r="M163" s="33" t="b">
        <v>0</v>
      </c>
      <c r="N163" s="33" t="s">
        <v>8269</v>
      </c>
      <c r="O163" s="33">
        <v>4</v>
      </c>
      <c r="P163" s="33">
        <v>175</v>
      </c>
      <c r="Q163" s="42" t="s">
        <v>8315</v>
      </c>
      <c r="R163" s="33" t="s">
        <v>8316</v>
      </c>
      <c r="S163" s="43">
        <v>42508.179965277777</v>
      </c>
      <c r="T163" s="43">
        <v>42568.179965277777</v>
      </c>
    </row>
    <row r="164" spans="1:20" ht="48" x14ac:dyDescent="0.25">
      <c r="A164" s="33">
        <v>3983</v>
      </c>
      <c r="B164" s="27" t="s">
        <v>3979</v>
      </c>
      <c r="C164" s="27" t="s">
        <v>8089</v>
      </c>
      <c r="D164" s="40">
        <v>11140</v>
      </c>
      <c r="E164" s="41">
        <v>3877</v>
      </c>
      <c r="F164" s="33" t="s">
        <v>8220</v>
      </c>
      <c r="G164" s="33" t="s">
        <v>8223</v>
      </c>
      <c r="H164" s="33" t="s">
        <v>8245</v>
      </c>
      <c r="I164" s="33">
        <v>1400569140</v>
      </c>
      <c r="J164" s="33">
        <v>1397854356</v>
      </c>
      <c r="K164" s="33" t="b">
        <v>0</v>
      </c>
      <c r="L164" s="33">
        <v>46</v>
      </c>
      <c r="M164" s="33" t="b">
        <v>0</v>
      </c>
      <c r="N164" s="33" t="s">
        <v>8269</v>
      </c>
      <c r="O164" s="33">
        <v>35</v>
      </c>
      <c r="P164" s="33">
        <v>84.28</v>
      </c>
      <c r="Q164" s="42" t="s">
        <v>8315</v>
      </c>
      <c r="R164" s="33" t="s">
        <v>8316</v>
      </c>
      <c r="S164" s="43">
        <v>41747.86986111111</v>
      </c>
      <c r="T164" s="43">
        <v>41779.290972222225</v>
      </c>
    </row>
    <row r="165" spans="1:20" ht="48" x14ac:dyDescent="0.25">
      <c r="A165" s="33">
        <v>3985</v>
      </c>
      <c r="B165" s="27" t="s">
        <v>3981</v>
      </c>
      <c r="C165" s="27" t="s">
        <v>8091</v>
      </c>
      <c r="D165" s="40">
        <v>2000</v>
      </c>
      <c r="E165" s="41">
        <v>641</v>
      </c>
      <c r="F165" s="33" t="s">
        <v>8220</v>
      </c>
      <c r="G165" s="33" t="s">
        <v>8223</v>
      </c>
      <c r="H165" s="33" t="s">
        <v>8245</v>
      </c>
      <c r="I165" s="33">
        <v>1456002300</v>
      </c>
      <c r="J165" s="33">
        <v>1454173120</v>
      </c>
      <c r="K165" s="33" t="b">
        <v>0</v>
      </c>
      <c r="L165" s="33">
        <v>19</v>
      </c>
      <c r="M165" s="33" t="b">
        <v>0</v>
      </c>
      <c r="N165" s="33" t="s">
        <v>8269</v>
      </c>
      <c r="O165" s="33">
        <v>32</v>
      </c>
      <c r="P165" s="33">
        <v>33.74</v>
      </c>
      <c r="Q165" s="42" t="s">
        <v>8315</v>
      </c>
      <c r="R165" s="33" t="s">
        <v>8316</v>
      </c>
      <c r="S165" s="43">
        <v>42399.707407407404</v>
      </c>
      <c r="T165" s="43">
        <v>42420.878472222219</v>
      </c>
    </row>
    <row r="166" spans="1:20" ht="24" x14ac:dyDescent="0.25">
      <c r="A166" s="33">
        <v>3988</v>
      </c>
      <c r="B166" s="27" t="s">
        <v>3984</v>
      </c>
      <c r="C166" s="27" t="s">
        <v>8094</v>
      </c>
      <c r="D166" s="40">
        <v>1500</v>
      </c>
      <c r="E166" s="41">
        <v>32</v>
      </c>
      <c r="F166" s="33" t="s">
        <v>8220</v>
      </c>
      <c r="G166" s="33" t="s">
        <v>8223</v>
      </c>
      <c r="H166" s="33" t="s">
        <v>8245</v>
      </c>
      <c r="I166" s="33">
        <v>1440813413</v>
      </c>
      <c r="J166" s="33">
        <v>1439517413</v>
      </c>
      <c r="K166" s="33" t="b">
        <v>0</v>
      </c>
      <c r="L166" s="33">
        <v>4</v>
      </c>
      <c r="M166" s="33" t="b">
        <v>0</v>
      </c>
      <c r="N166" s="33" t="s">
        <v>8269</v>
      </c>
      <c r="O166" s="33">
        <v>2</v>
      </c>
      <c r="P166" s="33">
        <v>8</v>
      </c>
      <c r="Q166" s="42" t="s">
        <v>8315</v>
      </c>
      <c r="R166" s="33" t="s">
        <v>8316</v>
      </c>
      <c r="S166" s="43">
        <v>42230.08116898148</v>
      </c>
      <c r="T166" s="43">
        <v>42245.08116898148</v>
      </c>
    </row>
    <row r="167" spans="1:20" ht="48" x14ac:dyDescent="0.25">
      <c r="A167" s="33">
        <v>3989</v>
      </c>
      <c r="B167" s="27" t="s">
        <v>3985</v>
      </c>
      <c r="C167" s="27" t="s">
        <v>8095</v>
      </c>
      <c r="D167" s="40">
        <v>3000</v>
      </c>
      <c r="E167" s="41">
        <v>0</v>
      </c>
      <c r="F167" s="33" t="s">
        <v>8220</v>
      </c>
      <c r="G167" s="33" t="s">
        <v>8223</v>
      </c>
      <c r="H167" s="33" t="s">
        <v>8245</v>
      </c>
      <c r="I167" s="33">
        <v>1447009181</v>
      </c>
      <c r="J167" s="33">
        <v>1444413581</v>
      </c>
      <c r="K167" s="33" t="b">
        <v>0</v>
      </c>
      <c r="L167" s="33">
        <v>0</v>
      </c>
      <c r="M167" s="33" t="b">
        <v>0</v>
      </c>
      <c r="N167" s="33" t="s">
        <v>8269</v>
      </c>
      <c r="O167" s="33">
        <v>0</v>
      </c>
      <c r="P167" s="33">
        <v>0</v>
      </c>
      <c r="Q167" s="42" t="s">
        <v>8315</v>
      </c>
      <c r="R167" s="33" t="s">
        <v>8316</v>
      </c>
      <c r="S167" s="43">
        <v>42286.749780092592</v>
      </c>
      <c r="T167" s="43">
        <v>42316.791446759264</v>
      </c>
    </row>
    <row r="168" spans="1:20" ht="24" x14ac:dyDescent="0.25">
      <c r="A168" s="33">
        <v>3991</v>
      </c>
      <c r="B168" s="27" t="s">
        <v>3987</v>
      </c>
      <c r="C168" s="27" t="s">
        <v>8097</v>
      </c>
      <c r="D168" s="40">
        <v>500</v>
      </c>
      <c r="E168" s="41">
        <v>100</v>
      </c>
      <c r="F168" s="33" t="s">
        <v>8220</v>
      </c>
      <c r="G168" s="33" t="s">
        <v>8223</v>
      </c>
      <c r="H168" s="33" t="s">
        <v>8245</v>
      </c>
      <c r="I168" s="33">
        <v>1433086082</v>
      </c>
      <c r="J168" s="33">
        <v>1430494082</v>
      </c>
      <c r="K168" s="33" t="b">
        <v>0</v>
      </c>
      <c r="L168" s="33">
        <v>1</v>
      </c>
      <c r="M168" s="33" t="b">
        <v>0</v>
      </c>
      <c r="N168" s="33" t="s">
        <v>8269</v>
      </c>
      <c r="O168" s="33">
        <v>20</v>
      </c>
      <c r="P168" s="33">
        <v>100</v>
      </c>
      <c r="Q168" s="42" t="s">
        <v>8315</v>
      </c>
      <c r="R168" s="33" t="s">
        <v>8316</v>
      </c>
      <c r="S168" s="43">
        <v>42125.644467592589</v>
      </c>
      <c r="T168" s="43">
        <v>42155.644467592589</v>
      </c>
    </row>
    <row r="169" spans="1:20" ht="36" x14ac:dyDescent="0.25">
      <c r="A169" s="33">
        <v>3992</v>
      </c>
      <c r="B169" s="27" t="s">
        <v>3988</v>
      </c>
      <c r="C169" s="27" t="s">
        <v>8098</v>
      </c>
      <c r="D169" s="40">
        <v>10000</v>
      </c>
      <c r="E169" s="41">
        <v>541</v>
      </c>
      <c r="F169" s="33" t="s">
        <v>8220</v>
      </c>
      <c r="G169" s="33" t="s">
        <v>8223</v>
      </c>
      <c r="H169" s="33" t="s">
        <v>8245</v>
      </c>
      <c r="I169" s="33">
        <v>1449876859</v>
      </c>
      <c r="J169" s="33">
        <v>1444689259</v>
      </c>
      <c r="K169" s="33" t="b">
        <v>0</v>
      </c>
      <c r="L169" s="33">
        <v>9</v>
      </c>
      <c r="M169" s="33" t="b">
        <v>0</v>
      </c>
      <c r="N169" s="33" t="s">
        <v>8269</v>
      </c>
      <c r="O169" s="33">
        <v>5</v>
      </c>
      <c r="P169" s="33">
        <v>60.11</v>
      </c>
      <c r="Q169" s="42" t="s">
        <v>8315</v>
      </c>
      <c r="R169" s="33" t="s">
        <v>8316</v>
      </c>
      <c r="S169" s="43">
        <v>42289.94049768518</v>
      </c>
      <c r="T169" s="43">
        <v>42349.982164351852</v>
      </c>
    </row>
    <row r="170" spans="1:20" ht="36" x14ac:dyDescent="0.25">
      <c r="A170" s="33">
        <v>3993</v>
      </c>
      <c r="B170" s="27" t="s">
        <v>3989</v>
      </c>
      <c r="C170" s="27" t="s">
        <v>8099</v>
      </c>
      <c r="D170" s="40">
        <v>50000</v>
      </c>
      <c r="E170" s="41">
        <v>3</v>
      </c>
      <c r="F170" s="33" t="s">
        <v>8220</v>
      </c>
      <c r="G170" s="33" t="s">
        <v>8223</v>
      </c>
      <c r="H170" s="33" t="s">
        <v>8245</v>
      </c>
      <c r="I170" s="33">
        <v>1431549912</v>
      </c>
      <c r="J170" s="33">
        <v>1428957912</v>
      </c>
      <c r="K170" s="33" t="b">
        <v>0</v>
      </c>
      <c r="L170" s="33">
        <v>1</v>
      </c>
      <c r="M170" s="33" t="b">
        <v>0</v>
      </c>
      <c r="N170" s="33" t="s">
        <v>8269</v>
      </c>
      <c r="O170" s="33">
        <v>0</v>
      </c>
      <c r="P170" s="33">
        <v>3</v>
      </c>
      <c r="Q170" s="42" t="s">
        <v>8315</v>
      </c>
      <c r="R170" s="33" t="s">
        <v>8316</v>
      </c>
      <c r="S170" s="43">
        <v>42107.864722222221</v>
      </c>
      <c r="T170" s="43">
        <v>42137.864722222221</v>
      </c>
    </row>
    <row r="171" spans="1:20" ht="36" x14ac:dyDescent="0.25">
      <c r="A171" s="33">
        <v>3994</v>
      </c>
      <c r="B171" s="27" t="s">
        <v>3990</v>
      </c>
      <c r="C171" s="27" t="s">
        <v>8100</v>
      </c>
      <c r="D171" s="40">
        <v>2000</v>
      </c>
      <c r="E171" s="41">
        <v>5</v>
      </c>
      <c r="F171" s="33" t="s">
        <v>8220</v>
      </c>
      <c r="G171" s="33" t="s">
        <v>8223</v>
      </c>
      <c r="H171" s="33" t="s">
        <v>8245</v>
      </c>
      <c r="I171" s="33">
        <v>1405761690</v>
      </c>
      <c r="J171" s="33">
        <v>1403169690</v>
      </c>
      <c r="K171" s="33" t="b">
        <v>0</v>
      </c>
      <c r="L171" s="33">
        <v>1</v>
      </c>
      <c r="M171" s="33" t="b">
        <v>0</v>
      </c>
      <c r="N171" s="33" t="s">
        <v>8269</v>
      </c>
      <c r="O171" s="33">
        <v>0</v>
      </c>
      <c r="P171" s="33">
        <v>5</v>
      </c>
      <c r="Q171" s="42" t="s">
        <v>8315</v>
      </c>
      <c r="R171" s="33" t="s">
        <v>8316</v>
      </c>
      <c r="S171" s="43">
        <v>41809.389930555553</v>
      </c>
      <c r="T171" s="43">
        <v>41839.389930555553</v>
      </c>
    </row>
    <row r="172" spans="1:20" ht="48" x14ac:dyDescent="0.25">
      <c r="A172" s="33">
        <v>3996</v>
      </c>
      <c r="B172" s="27" t="s">
        <v>3992</v>
      </c>
      <c r="C172" s="27" t="s">
        <v>8102</v>
      </c>
      <c r="D172" s="40">
        <v>3000</v>
      </c>
      <c r="E172" s="41">
        <v>497</v>
      </c>
      <c r="F172" s="33" t="s">
        <v>8220</v>
      </c>
      <c r="G172" s="33" t="s">
        <v>8223</v>
      </c>
      <c r="H172" s="33" t="s">
        <v>8245</v>
      </c>
      <c r="I172" s="33">
        <v>1416499440</v>
      </c>
      <c r="J172" s="33">
        <v>1415341464</v>
      </c>
      <c r="K172" s="33" t="b">
        <v>0</v>
      </c>
      <c r="L172" s="33">
        <v>17</v>
      </c>
      <c r="M172" s="33" t="b">
        <v>0</v>
      </c>
      <c r="N172" s="33" t="s">
        <v>8269</v>
      </c>
      <c r="O172" s="33">
        <v>17</v>
      </c>
      <c r="P172" s="33">
        <v>29.24</v>
      </c>
      <c r="Q172" s="42" t="s">
        <v>8315</v>
      </c>
      <c r="R172" s="33" t="s">
        <v>8316</v>
      </c>
      <c r="S172" s="43">
        <v>41950.26694444444</v>
      </c>
      <c r="T172" s="43">
        <v>41963.669444444444</v>
      </c>
    </row>
    <row r="173" spans="1:20" ht="36" x14ac:dyDescent="0.25">
      <c r="A173" s="33">
        <v>3998</v>
      </c>
      <c r="B173" s="27" t="s">
        <v>3994</v>
      </c>
      <c r="C173" s="27" t="s">
        <v>8104</v>
      </c>
      <c r="D173" s="40">
        <v>1250</v>
      </c>
      <c r="E173" s="41">
        <v>715</v>
      </c>
      <c r="F173" s="33" t="s">
        <v>8220</v>
      </c>
      <c r="G173" s="33" t="s">
        <v>8223</v>
      </c>
      <c r="H173" s="33" t="s">
        <v>8245</v>
      </c>
      <c r="I173" s="33">
        <v>1427580426</v>
      </c>
      <c r="J173" s="33">
        <v>1424992026</v>
      </c>
      <c r="K173" s="33" t="b">
        <v>0</v>
      </c>
      <c r="L173" s="33">
        <v>12</v>
      </c>
      <c r="M173" s="33" t="b">
        <v>0</v>
      </c>
      <c r="N173" s="33" t="s">
        <v>8269</v>
      </c>
      <c r="O173" s="33">
        <v>57</v>
      </c>
      <c r="P173" s="33">
        <v>59.58</v>
      </c>
      <c r="Q173" s="42" t="s">
        <v>8315</v>
      </c>
      <c r="R173" s="33" t="s">
        <v>8316</v>
      </c>
      <c r="S173" s="43">
        <v>42061.963263888887</v>
      </c>
      <c r="T173" s="43">
        <v>42091.921597222223</v>
      </c>
    </row>
    <row r="174" spans="1:20" ht="48" x14ac:dyDescent="0.25">
      <c r="A174" s="33">
        <v>3999</v>
      </c>
      <c r="B174" s="27" t="s">
        <v>3995</v>
      </c>
      <c r="C174" s="27" t="s">
        <v>8105</v>
      </c>
      <c r="D174" s="40">
        <v>7000</v>
      </c>
      <c r="E174" s="41">
        <v>1156</v>
      </c>
      <c r="F174" s="33" t="s">
        <v>8220</v>
      </c>
      <c r="G174" s="33" t="s">
        <v>8223</v>
      </c>
      <c r="H174" s="33" t="s">
        <v>8245</v>
      </c>
      <c r="I174" s="33">
        <v>1409514709</v>
      </c>
      <c r="J174" s="33">
        <v>1406058798</v>
      </c>
      <c r="K174" s="33" t="b">
        <v>0</v>
      </c>
      <c r="L174" s="33">
        <v>14</v>
      </c>
      <c r="M174" s="33" t="b">
        <v>0</v>
      </c>
      <c r="N174" s="33" t="s">
        <v>8269</v>
      </c>
      <c r="O174" s="33">
        <v>17</v>
      </c>
      <c r="P174" s="33">
        <v>82.57</v>
      </c>
      <c r="Q174" s="42" t="s">
        <v>8315</v>
      </c>
      <c r="R174" s="33" t="s">
        <v>8316</v>
      </c>
      <c r="S174" s="43">
        <v>41842.828680555554</v>
      </c>
      <c r="T174" s="43">
        <v>41882.827650462961</v>
      </c>
    </row>
    <row r="175" spans="1:20" ht="24" x14ac:dyDescent="0.25">
      <c r="A175" s="33">
        <v>4000</v>
      </c>
      <c r="B175" s="27" t="s">
        <v>3996</v>
      </c>
      <c r="C175" s="27" t="s">
        <v>8106</v>
      </c>
      <c r="D175" s="40">
        <v>8000</v>
      </c>
      <c r="E175" s="41">
        <v>10</v>
      </c>
      <c r="F175" s="33" t="s">
        <v>8220</v>
      </c>
      <c r="G175" s="33" t="s">
        <v>8223</v>
      </c>
      <c r="H175" s="33" t="s">
        <v>8245</v>
      </c>
      <c r="I175" s="33">
        <v>1462631358</v>
      </c>
      <c r="J175" s="33">
        <v>1457450958</v>
      </c>
      <c r="K175" s="33" t="b">
        <v>0</v>
      </c>
      <c r="L175" s="33">
        <v>1</v>
      </c>
      <c r="M175" s="33" t="b">
        <v>0</v>
      </c>
      <c r="N175" s="33" t="s">
        <v>8269</v>
      </c>
      <c r="O175" s="33">
        <v>0</v>
      </c>
      <c r="P175" s="33">
        <v>10</v>
      </c>
      <c r="Q175" s="42" t="s">
        <v>8315</v>
      </c>
      <c r="R175" s="33" t="s">
        <v>8316</v>
      </c>
      <c r="S175" s="43">
        <v>42437.64534722222</v>
      </c>
      <c r="T175" s="43">
        <v>42497.603680555556</v>
      </c>
    </row>
    <row r="176" spans="1:20" ht="48" x14ac:dyDescent="0.25">
      <c r="A176" s="33">
        <v>4002</v>
      </c>
      <c r="B176" s="27" t="s">
        <v>3998</v>
      </c>
      <c r="C176" s="27" t="s">
        <v>8108</v>
      </c>
      <c r="D176" s="40">
        <v>1250</v>
      </c>
      <c r="E176" s="41">
        <v>23</v>
      </c>
      <c r="F176" s="33" t="s">
        <v>8220</v>
      </c>
      <c r="G176" s="33" t="s">
        <v>8223</v>
      </c>
      <c r="H176" s="33" t="s">
        <v>8245</v>
      </c>
      <c r="I176" s="33">
        <v>1411779761</v>
      </c>
      <c r="J176" s="33">
        <v>1409187761</v>
      </c>
      <c r="K176" s="33" t="b">
        <v>0</v>
      </c>
      <c r="L176" s="33">
        <v>4</v>
      </c>
      <c r="M176" s="33" t="b">
        <v>0</v>
      </c>
      <c r="N176" s="33" t="s">
        <v>8269</v>
      </c>
      <c r="O176" s="33">
        <v>2</v>
      </c>
      <c r="P176" s="33">
        <v>5.75</v>
      </c>
      <c r="Q176" s="42" t="s">
        <v>8315</v>
      </c>
      <c r="R176" s="33" t="s">
        <v>8316</v>
      </c>
      <c r="S176" s="43">
        <v>41879.043530092589</v>
      </c>
      <c r="T176" s="43">
        <v>41909.043530092589</v>
      </c>
    </row>
    <row r="177" spans="1:20" ht="36" x14ac:dyDescent="0.25">
      <c r="A177" s="33">
        <v>4003</v>
      </c>
      <c r="B177" s="27" t="s">
        <v>3999</v>
      </c>
      <c r="C177" s="27" t="s">
        <v>8071</v>
      </c>
      <c r="D177" s="40">
        <v>2000</v>
      </c>
      <c r="E177" s="41">
        <v>201</v>
      </c>
      <c r="F177" s="33" t="s">
        <v>8220</v>
      </c>
      <c r="G177" s="33" t="s">
        <v>8223</v>
      </c>
      <c r="H177" s="33" t="s">
        <v>8245</v>
      </c>
      <c r="I177" s="33">
        <v>1424009147</v>
      </c>
      <c r="J177" s="33">
        <v>1421417147</v>
      </c>
      <c r="K177" s="33" t="b">
        <v>0</v>
      </c>
      <c r="L177" s="33">
        <v>2</v>
      </c>
      <c r="M177" s="33" t="b">
        <v>0</v>
      </c>
      <c r="N177" s="33" t="s">
        <v>8269</v>
      </c>
      <c r="O177" s="33">
        <v>10</v>
      </c>
      <c r="P177" s="33">
        <v>100.5</v>
      </c>
      <c r="Q177" s="42" t="s">
        <v>8315</v>
      </c>
      <c r="R177" s="33" t="s">
        <v>8316</v>
      </c>
      <c r="S177" s="43">
        <v>42020.587349537032</v>
      </c>
      <c r="T177" s="43">
        <v>42050.587349537032</v>
      </c>
    </row>
    <row r="178" spans="1:20" ht="24" x14ac:dyDescent="0.25">
      <c r="A178" s="33">
        <v>4004</v>
      </c>
      <c r="B178" s="27" t="s">
        <v>4000</v>
      </c>
      <c r="C178" s="27" t="s">
        <v>8109</v>
      </c>
      <c r="D178" s="40">
        <v>500</v>
      </c>
      <c r="E178" s="41">
        <v>1</v>
      </c>
      <c r="F178" s="33" t="s">
        <v>8220</v>
      </c>
      <c r="G178" s="33" t="s">
        <v>8223</v>
      </c>
      <c r="H178" s="33" t="s">
        <v>8245</v>
      </c>
      <c r="I178" s="33">
        <v>1412740457</v>
      </c>
      <c r="J178" s="33">
        <v>1410148457</v>
      </c>
      <c r="K178" s="33" t="b">
        <v>0</v>
      </c>
      <c r="L178" s="33">
        <v>1</v>
      </c>
      <c r="M178" s="33" t="b">
        <v>0</v>
      </c>
      <c r="N178" s="33" t="s">
        <v>8269</v>
      </c>
      <c r="O178" s="33">
        <v>0</v>
      </c>
      <c r="P178" s="33">
        <v>1</v>
      </c>
      <c r="Q178" s="42" t="s">
        <v>8315</v>
      </c>
      <c r="R178" s="33" t="s">
        <v>8316</v>
      </c>
      <c r="S178" s="43">
        <v>41890.16269675926</v>
      </c>
      <c r="T178" s="43">
        <v>41920.16269675926</v>
      </c>
    </row>
    <row r="179" spans="1:20" ht="48" x14ac:dyDescent="0.25">
      <c r="A179" s="33">
        <v>4005</v>
      </c>
      <c r="B179" s="27" t="s">
        <v>4001</v>
      </c>
      <c r="C179" s="27" t="s">
        <v>8110</v>
      </c>
      <c r="D179" s="40">
        <v>3000</v>
      </c>
      <c r="E179" s="41">
        <v>40</v>
      </c>
      <c r="F179" s="33" t="s">
        <v>8220</v>
      </c>
      <c r="G179" s="33" t="s">
        <v>8223</v>
      </c>
      <c r="H179" s="33" t="s">
        <v>8245</v>
      </c>
      <c r="I179" s="33">
        <v>1413832985</v>
      </c>
      <c r="J179" s="33">
        <v>1408648985</v>
      </c>
      <c r="K179" s="33" t="b">
        <v>0</v>
      </c>
      <c r="L179" s="33">
        <v>2</v>
      </c>
      <c r="M179" s="33" t="b">
        <v>0</v>
      </c>
      <c r="N179" s="33" t="s">
        <v>8269</v>
      </c>
      <c r="O179" s="33">
        <v>1</v>
      </c>
      <c r="P179" s="33">
        <v>20</v>
      </c>
      <c r="Q179" s="42" t="s">
        <v>8315</v>
      </c>
      <c r="R179" s="33" t="s">
        <v>8316</v>
      </c>
      <c r="S179" s="43">
        <v>41872.807696759257</v>
      </c>
      <c r="T179" s="43">
        <v>41932.807696759257</v>
      </c>
    </row>
    <row r="180" spans="1:20" ht="48" x14ac:dyDescent="0.25">
      <c r="A180" s="33">
        <v>4006</v>
      </c>
      <c r="B180" s="27" t="s">
        <v>4002</v>
      </c>
      <c r="C180" s="27" t="s">
        <v>8111</v>
      </c>
      <c r="D180" s="40">
        <v>30000</v>
      </c>
      <c r="E180" s="41">
        <v>2</v>
      </c>
      <c r="F180" s="33" t="s">
        <v>8220</v>
      </c>
      <c r="G180" s="33" t="s">
        <v>8223</v>
      </c>
      <c r="H180" s="33" t="s">
        <v>8245</v>
      </c>
      <c r="I180" s="33">
        <v>1455647587</v>
      </c>
      <c r="J180" s="33">
        <v>1453487587</v>
      </c>
      <c r="K180" s="33" t="b">
        <v>0</v>
      </c>
      <c r="L180" s="33">
        <v>1</v>
      </c>
      <c r="M180" s="33" t="b">
        <v>0</v>
      </c>
      <c r="N180" s="33" t="s">
        <v>8269</v>
      </c>
      <c r="O180" s="33">
        <v>0</v>
      </c>
      <c r="P180" s="33">
        <v>2</v>
      </c>
      <c r="Q180" s="42" t="s">
        <v>8315</v>
      </c>
      <c r="R180" s="33" t="s">
        <v>8316</v>
      </c>
      <c r="S180" s="43">
        <v>42391.772997685184</v>
      </c>
      <c r="T180" s="43">
        <v>42416.772997685184</v>
      </c>
    </row>
    <row r="181" spans="1:20" ht="48" x14ac:dyDescent="0.25">
      <c r="A181" s="33">
        <v>4007</v>
      </c>
      <c r="B181" s="27" t="s">
        <v>4003</v>
      </c>
      <c r="C181" s="27" t="s">
        <v>8112</v>
      </c>
      <c r="D181" s="40">
        <v>2000</v>
      </c>
      <c r="E181" s="41">
        <v>5</v>
      </c>
      <c r="F181" s="33" t="s">
        <v>8220</v>
      </c>
      <c r="G181" s="33" t="s">
        <v>8223</v>
      </c>
      <c r="H181" s="33" t="s">
        <v>8245</v>
      </c>
      <c r="I181" s="33">
        <v>1409070480</v>
      </c>
      <c r="J181" s="33">
        <v>1406572381</v>
      </c>
      <c r="K181" s="33" t="b">
        <v>0</v>
      </c>
      <c r="L181" s="33">
        <v>1</v>
      </c>
      <c r="M181" s="33" t="b">
        <v>0</v>
      </c>
      <c r="N181" s="33" t="s">
        <v>8269</v>
      </c>
      <c r="O181" s="33">
        <v>0</v>
      </c>
      <c r="P181" s="33">
        <v>5</v>
      </c>
      <c r="Q181" s="42" t="s">
        <v>8315</v>
      </c>
      <c r="R181" s="33" t="s">
        <v>8316</v>
      </c>
      <c r="S181" s="43">
        <v>41848.772928240738</v>
      </c>
      <c r="T181" s="43">
        <v>41877.686111111114</v>
      </c>
    </row>
    <row r="182" spans="1:20" ht="36" x14ac:dyDescent="0.25">
      <c r="A182" s="33">
        <v>4010</v>
      </c>
      <c r="B182" s="27" t="s">
        <v>4006</v>
      </c>
      <c r="C182" s="27" t="s">
        <v>8115</v>
      </c>
      <c r="D182" s="40">
        <v>7200</v>
      </c>
      <c r="E182" s="41">
        <v>1742</v>
      </c>
      <c r="F182" s="33" t="s">
        <v>8220</v>
      </c>
      <c r="G182" s="33" t="s">
        <v>8223</v>
      </c>
      <c r="H182" s="33" t="s">
        <v>8245</v>
      </c>
      <c r="I182" s="33">
        <v>1414348166</v>
      </c>
      <c r="J182" s="33">
        <v>1412879366</v>
      </c>
      <c r="K182" s="33" t="b">
        <v>0</v>
      </c>
      <c r="L182" s="33">
        <v>38</v>
      </c>
      <c r="M182" s="33" t="b">
        <v>0</v>
      </c>
      <c r="N182" s="33" t="s">
        <v>8269</v>
      </c>
      <c r="O182" s="33">
        <v>24</v>
      </c>
      <c r="P182" s="33">
        <v>45.84</v>
      </c>
      <c r="Q182" s="42" t="s">
        <v>8315</v>
      </c>
      <c r="R182" s="33" t="s">
        <v>8316</v>
      </c>
      <c r="S182" s="43">
        <v>41921.770439814813</v>
      </c>
      <c r="T182" s="43">
        <v>41938.770439814813</v>
      </c>
    </row>
    <row r="183" spans="1:20" ht="48" x14ac:dyDescent="0.25">
      <c r="A183" s="33">
        <v>4013</v>
      </c>
      <c r="B183" s="27" t="s">
        <v>4009</v>
      </c>
      <c r="C183" s="27" t="s">
        <v>8118</v>
      </c>
      <c r="D183" s="40">
        <v>2000</v>
      </c>
      <c r="E183" s="41">
        <v>26</v>
      </c>
      <c r="F183" s="33" t="s">
        <v>8220</v>
      </c>
      <c r="G183" s="33" t="s">
        <v>8223</v>
      </c>
      <c r="H183" s="33" t="s">
        <v>8245</v>
      </c>
      <c r="I183" s="33">
        <v>1424070823</v>
      </c>
      <c r="J183" s="33">
        <v>1421478823</v>
      </c>
      <c r="K183" s="33" t="b">
        <v>0</v>
      </c>
      <c r="L183" s="33">
        <v>2</v>
      </c>
      <c r="M183" s="33" t="b">
        <v>0</v>
      </c>
      <c r="N183" s="33" t="s">
        <v>8269</v>
      </c>
      <c r="O183" s="33">
        <v>1</v>
      </c>
      <c r="P183" s="33">
        <v>13</v>
      </c>
      <c r="Q183" s="42" t="s">
        <v>8315</v>
      </c>
      <c r="R183" s="33" t="s">
        <v>8316</v>
      </c>
      <c r="S183" s="43">
        <v>42021.301192129627</v>
      </c>
      <c r="T183" s="43">
        <v>42051.301192129627</v>
      </c>
    </row>
    <row r="184" spans="1:20" ht="48" x14ac:dyDescent="0.25">
      <c r="A184" s="33">
        <v>4014</v>
      </c>
      <c r="B184" s="27" t="s">
        <v>4010</v>
      </c>
      <c r="C184" s="27" t="s">
        <v>8119</v>
      </c>
      <c r="D184" s="40">
        <v>9000</v>
      </c>
      <c r="E184" s="41">
        <v>0</v>
      </c>
      <c r="F184" s="33" t="s">
        <v>8220</v>
      </c>
      <c r="G184" s="33" t="s">
        <v>8223</v>
      </c>
      <c r="H184" s="33" t="s">
        <v>8245</v>
      </c>
      <c r="I184" s="33">
        <v>1457157269</v>
      </c>
      <c r="J184" s="33">
        <v>1455861269</v>
      </c>
      <c r="K184" s="33" t="b">
        <v>0</v>
      </c>
      <c r="L184" s="33">
        <v>0</v>
      </c>
      <c r="M184" s="33" t="b">
        <v>0</v>
      </c>
      <c r="N184" s="33" t="s">
        <v>8269</v>
      </c>
      <c r="O184" s="33">
        <v>0</v>
      </c>
      <c r="P184" s="33">
        <v>0</v>
      </c>
      <c r="Q184" s="42" t="s">
        <v>8315</v>
      </c>
      <c r="R184" s="33" t="s">
        <v>8316</v>
      </c>
      <c r="S184" s="43">
        <v>42419.246168981481</v>
      </c>
      <c r="T184" s="43">
        <v>42434.246168981481</v>
      </c>
    </row>
    <row r="185" spans="1:20" ht="48" x14ac:dyDescent="0.25">
      <c r="A185" s="33">
        <v>4015</v>
      </c>
      <c r="B185" s="27" t="s">
        <v>4011</v>
      </c>
      <c r="C185" s="27" t="s">
        <v>8120</v>
      </c>
      <c r="D185" s="40">
        <v>7000</v>
      </c>
      <c r="E185" s="41">
        <v>1</v>
      </c>
      <c r="F185" s="33" t="s">
        <v>8220</v>
      </c>
      <c r="G185" s="33" t="s">
        <v>8223</v>
      </c>
      <c r="H185" s="33" t="s">
        <v>8245</v>
      </c>
      <c r="I185" s="33">
        <v>1437331463</v>
      </c>
      <c r="J185" s="33">
        <v>1434739463</v>
      </c>
      <c r="K185" s="33" t="b">
        <v>0</v>
      </c>
      <c r="L185" s="33">
        <v>1</v>
      </c>
      <c r="M185" s="33" t="b">
        <v>0</v>
      </c>
      <c r="N185" s="33" t="s">
        <v>8269</v>
      </c>
      <c r="O185" s="33">
        <v>0</v>
      </c>
      <c r="P185" s="33">
        <v>1</v>
      </c>
      <c r="Q185" s="42" t="s">
        <v>8315</v>
      </c>
      <c r="R185" s="33" t="s">
        <v>8316</v>
      </c>
      <c r="S185" s="43">
        <v>42174.780821759254</v>
      </c>
      <c r="T185" s="43">
        <v>42204.780821759254</v>
      </c>
    </row>
    <row r="186" spans="1:20" ht="48" x14ac:dyDescent="0.25">
      <c r="A186" s="33">
        <v>4017</v>
      </c>
      <c r="B186" s="27" t="s">
        <v>4013</v>
      </c>
      <c r="C186" s="27" t="s">
        <v>8122</v>
      </c>
      <c r="D186" s="40">
        <v>10000</v>
      </c>
      <c r="E186" s="41">
        <v>105</v>
      </c>
      <c r="F186" s="33" t="s">
        <v>8220</v>
      </c>
      <c r="G186" s="33" t="s">
        <v>8223</v>
      </c>
      <c r="H186" s="33" t="s">
        <v>8245</v>
      </c>
      <c r="I186" s="33">
        <v>1409846874</v>
      </c>
      <c r="J186" s="33">
        <v>1407254874</v>
      </c>
      <c r="K186" s="33" t="b">
        <v>0</v>
      </c>
      <c r="L186" s="33">
        <v>2</v>
      </c>
      <c r="M186" s="33" t="b">
        <v>0</v>
      </c>
      <c r="N186" s="33" t="s">
        <v>8269</v>
      </c>
      <c r="O186" s="33">
        <v>1</v>
      </c>
      <c r="P186" s="33">
        <v>52.5</v>
      </c>
      <c r="Q186" s="42" t="s">
        <v>8315</v>
      </c>
      <c r="R186" s="33" t="s">
        <v>8316</v>
      </c>
      <c r="S186" s="43">
        <v>41856.672152777777</v>
      </c>
      <c r="T186" s="43">
        <v>41886.672152777777</v>
      </c>
    </row>
    <row r="187" spans="1:20" ht="48" x14ac:dyDescent="0.25">
      <c r="A187" s="33">
        <v>4019</v>
      </c>
      <c r="B187" s="27" t="s">
        <v>4015</v>
      </c>
      <c r="C187" s="27" t="s">
        <v>8124</v>
      </c>
      <c r="D187" s="40">
        <v>3500</v>
      </c>
      <c r="E187" s="41">
        <v>29</v>
      </c>
      <c r="F187" s="33" t="s">
        <v>8220</v>
      </c>
      <c r="G187" s="33" t="s">
        <v>8223</v>
      </c>
      <c r="H187" s="33" t="s">
        <v>8245</v>
      </c>
      <c r="I187" s="33">
        <v>1460737680</v>
      </c>
      <c r="J187" s="33">
        <v>1455725596</v>
      </c>
      <c r="K187" s="33" t="b">
        <v>0</v>
      </c>
      <c r="L187" s="33">
        <v>4</v>
      </c>
      <c r="M187" s="33" t="b">
        <v>0</v>
      </c>
      <c r="N187" s="33" t="s">
        <v>8269</v>
      </c>
      <c r="O187" s="33">
        <v>1</v>
      </c>
      <c r="P187" s="33">
        <v>7.25</v>
      </c>
      <c r="Q187" s="42" t="s">
        <v>8315</v>
      </c>
      <c r="R187" s="33" t="s">
        <v>8316</v>
      </c>
      <c r="S187" s="43">
        <v>42417.675879629634</v>
      </c>
      <c r="T187" s="43">
        <v>42475.686111111107</v>
      </c>
    </row>
    <row r="188" spans="1:20" ht="48" x14ac:dyDescent="0.25">
      <c r="A188" s="33">
        <v>4020</v>
      </c>
      <c r="B188" s="27" t="s">
        <v>4016</v>
      </c>
      <c r="C188" s="27" t="s">
        <v>8125</v>
      </c>
      <c r="D188" s="40">
        <v>600</v>
      </c>
      <c r="E188" s="41">
        <v>100</v>
      </c>
      <c r="F188" s="33" t="s">
        <v>8220</v>
      </c>
      <c r="G188" s="33" t="s">
        <v>8223</v>
      </c>
      <c r="H188" s="33" t="s">
        <v>8245</v>
      </c>
      <c r="I188" s="33">
        <v>1427168099</v>
      </c>
      <c r="J188" s="33">
        <v>1424579699</v>
      </c>
      <c r="K188" s="33" t="b">
        <v>0</v>
      </c>
      <c r="L188" s="33">
        <v>3</v>
      </c>
      <c r="M188" s="33" t="b">
        <v>0</v>
      </c>
      <c r="N188" s="33" t="s">
        <v>8269</v>
      </c>
      <c r="O188" s="33">
        <v>17</v>
      </c>
      <c r="P188" s="33">
        <v>33.33</v>
      </c>
      <c r="Q188" s="42" t="s">
        <v>8315</v>
      </c>
      <c r="R188" s="33" t="s">
        <v>8316</v>
      </c>
      <c r="S188" s="43">
        <v>42057.190960648149</v>
      </c>
      <c r="T188" s="43">
        <v>42087.149293981478</v>
      </c>
    </row>
    <row r="189" spans="1:20" ht="36" x14ac:dyDescent="0.25">
      <c r="A189" s="33">
        <v>4021</v>
      </c>
      <c r="B189" s="27" t="s">
        <v>4017</v>
      </c>
      <c r="C189" s="27" t="s">
        <v>8126</v>
      </c>
      <c r="D189" s="40">
        <v>15000</v>
      </c>
      <c r="E189" s="41">
        <v>125</v>
      </c>
      <c r="F189" s="33" t="s">
        <v>8220</v>
      </c>
      <c r="G189" s="33" t="s">
        <v>8223</v>
      </c>
      <c r="H189" s="33" t="s">
        <v>8245</v>
      </c>
      <c r="I189" s="33">
        <v>1414360358</v>
      </c>
      <c r="J189" s="33">
        <v>1409176358</v>
      </c>
      <c r="K189" s="33" t="b">
        <v>0</v>
      </c>
      <c r="L189" s="33">
        <v>2</v>
      </c>
      <c r="M189" s="33" t="b">
        <v>0</v>
      </c>
      <c r="N189" s="33" t="s">
        <v>8269</v>
      </c>
      <c r="O189" s="33">
        <v>1</v>
      </c>
      <c r="P189" s="33">
        <v>62.5</v>
      </c>
      <c r="Q189" s="42" t="s">
        <v>8315</v>
      </c>
      <c r="R189" s="33" t="s">
        <v>8316</v>
      </c>
      <c r="S189" s="43">
        <v>41878.911550925928</v>
      </c>
      <c r="T189" s="43">
        <v>41938.911550925928</v>
      </c>
    </row>
    <row r="190" spans="1:20" ht="36" x14ac:dyDescent="0.25">
      <c r="A190" s="33">
        <v>4022</v>
      </c>
      <c r="B190" s="27" t="s">
        <v>4018</v>
      </c>
      <c r="C190" s="27" t="s">
        <v>8127</v>
      </c>
      <c r="D190" s="40">
        <v>18000</v>
      </c>
      <c r="E190" s="41">
        <v>12521</v>
      </c>
      <c r="F190" s="33" t="s">
        <v>8220</v>
      </c>
      <c r="G190" s="33" t="s">
        <v>8223</v>
      </c>
      <c r="H190" s="33" t="s">
        <v>8245</v>
      </c>
      <c r="I190" s="33">
        <v>1422759240</v>
      </c>
      <c r="J190" s="33">
        <v>1418824867</v>
      </c>
      <c r="K190" s="33" t="b">
        <v>0</v>
      </c>
      <c r="L190" s="33">
        <v>197</v>
      </c>
      <c r="M190" s="33" t="b">
        <v>0</v>
      </c>
      <c r="N190" s="33" t="s">
        <v>8269</v>
      </c>
      <c r="O190" s="33">
        <v>70</v>
      </c>
      <c r="P190" s="33">
        <v>63.56</v>
      </c>
      <c r="Q190" s="42" t="s">
        <v>8315</v>
      </c>
      <c r="R190" s="33" t="s">
        <v>8316</v>
      </c>
      <c r="S190" s="43">
        <v>41990.584108796291</v>
      </c>
      <c r="T190" s="43">
        <v>42036.120833333334</v>
      </c>
    </row>
    <row r="191" spans="1:20" ht="36" x14ac:dyDescent="0.25">
      <c r="A191" s="33">
        <v>4023</v>
      </c>
      <c r="B191" s="27" t="s">
        <v>4019</v>
      </c>
      <c r="C191" s="27" t="s">
        <v>8128</v>
      </c>
      <c r="D191" s="40">
        <v>7000</v>
      </c>
      <c r="E191" s="41">
        <v>0</v>
      </c>
      <c r="F191" s="33" t="s">
        <v>8220</v>
      </c>
      <c r="G191" s="33" t="s">
        <v>8223</v>
      </c>
      <c r="H191" s="33" t="s">
        <v>8245</v>
      </c>
      <c r="I191" s="33">
        <v>1458860363</v>
      </c>
      <c r="J191" s="33">
        <v>1454975963</v>
      </c>
      <c r="K191" s="33" t="b">
        <v>0</v>
      </c>
      <c r="L191" s="33">
        <v>0</v>
      </c>
      <c r="M191" s="33" t="b">
        <v>0</v>
      </c>
      <c r="N191" s="33" t="s">
        <v>8269</v>
      </c>
      <c r="O191" s="33">
        <v>0</v>
      </c>
      <c r="P191" s="33">
        <v>0</v>
      </c>
      <c r="Q191" s="42" t="s">
        <v>8315</v>
      </c>
      <c r="R191" s="33" t="s">
        <v>8316</v>
      </c>
      <c r="S191" s="43">
        <v>42408.999571759254</v>
      </c>
      <c r="T191" s="43">
        <v>42453.957905092597</v>
      </c>
    </row>
    <row r="192" spans="1:20" ht="48" x14ac:dyDescent="0.25">
      <c r="A192" s="33">
        <v>4024</v>
      </c>
      <c r="B192" s="27" t="s">
        <v>4020</v>
      </c>
      <c r="C192" s="27" t="s">
        <v>8129</v>
      </c>
      <c r="D192" s="40">
        <v>800</v>
      </c>
      <c r="E192" s="41">
        <v>10</v>
      </c>
      <c r="F192" s="33" t="s">
        <v>8220</v>
      </c>
      <c r="G192" s="33" t="s">
        <v>8223</v>
      </c>
      <c r="H192" s="33" t="s">
        <v>8245</v>
      </c>
      <c r="I192" s="33">
        <v>1441037097</v>
      </c>
      <c r="J192" s="33">
        <v>1438445097</v>
      </c>
      <c r="K192" s="33" t="b">
        <v>0</v>
      </c>
      <c r="L192" s="33">
        <v>1</v>
      </c>
      <c r="M192" s="33" t="b">
        <v>0</v>
      </c>
      <c r="N192" s="33" t="s">
        <v>8269</v>
      </c>
      <c r="O192" s="33">
        <v>1</v>
      </c>
      <c r="P192" s="33">
        <v>10</v>
      </c>
      <c r="Q192" s="42" t="s">
        <v>8315</v>
      </c>
      <c r="R192" s="33" t="s">
        <v>8316</v>
      </c>
      <c r="S192" s="43">
        <v>42217.670104166667</v>
      </c>
      <c r="T192" s="43">
        <v>42247.670104166667</v>
      </c>
    </row>
    <row r="193" spans="1:20" ht="36" x14ac:dyDescent="0.25">
      <c r="A193" s="33">
        <v>4026</v>
      </c>
      <c r="B193" s="27" t="s">
        <v>4022</v>
      </c>
      <c r="C193" s="27" t="s">
        <v>8131</v>
      </c>
      <c r="D193" s="40">
        <v>4000</v>
      </c>
      <c r="E193" s="41">
        <v>0</v>
      </c>
      <c r="F193" s="33" t="s">
        <v>8220</v>
      </c>
      <c r="G193" s="33" t="s">
        <v>8223</v>
      </c>
      <c r="H193" s="33" t="s">
        <v>8245</v>
      </c>
      <c r="I193" s="33">
        <v>1449247439</v>
      </c>
      <c r="J193" s="33">
        <v>1444059839</v>
      </c>
      <c r="K193" s="33" t="b">
        <v>0</v>
      </c>
      <c r="L193" s="33">
        <v>0</v>
      </c>
      <c r="M193" s="33" t="b">
        <v>0</v>
      </c>
      <c r="N193" s="33" t="s">
        <v>8269</v>
      </c>
      <c r="O193" s="33">
        <v>0</v>
      </c>
      <c r="P193" s="33">
        <v>0</v>
      </c>
      <c r="Q193" s="42" t="s">
        <v>8315</v>
      </c>
      <c r="R193" s="33" t="s">
        <v>8316</v>
      </c>
      <c r="S193" s="43">
        <v>42282.655543981484</v>
      </c>
      <c r="T193" s="43">
        <v>42342.697210648148</v>
      </c>
    </row>
    <row r="194" spans="1:20" ht="48" x14ac:dyDescent="0.25">
      <c r="A194" s="33">
        <v>4027</v>
      </c>
      <c r="B194" s="27" t="s">
        <v>4023</v>
      </c>
      <c r="C194" s="27" t="s">
        <v>8132</v>
      </c>
      <c r="D194" s="40">
        <v>3000</v>
      </c>
      <c r="E194" s="41">
        <v>215</v>
      </c>
      <c r="F194" s="33" t="s">
        <v>8220</v>
      </c>
      <c r="G194" s="33" t="s">
        <v>8223</v>
      </c>
      <c r="H194" s="33" t="s">
        <v>8245</v>
      </c>
      <c r="I194" s="33">
        <v>1487811600</v>
      </c>
      <c r="J194" s="33">
        <v>1486077481</v>
      </c>
      <c r="K194" s="33" t="b">
        <v>0</v>
      </c>
      <c r="L194" s="33">
        <v>7</v>
      </c>
      <c r="M194" s="33" t="b">
        <v>0</v>
      </c>
      <c r="N194" s="33" t="s">
        <v>8269</v>
      </c>
      <c r="O194" s="33">
        <v>7</v>
      </c>
      <c r="P194" s="33">
        <v>30.71</v>
      </c>
      <c r="Q194" s="42" t="s">
        <v>8315</v>
      </c>
      <c r="R194" s="33" t="s">
        <v>8316</v>
      </c>
      <c r="S194" s="43">
        <v>42768.97084490741</v>
      </c>
      <c r="T194" s="43">
        <v>42789.041666666672</v>
      </c>
    </row>
    <row r="195" spans="1:20" ht="48" x14ac:dyDescent="0.25">
      <c r="A195" s="33">
        <v>4028</v>
      </c>
      <c r="B195" s="27" t="s">
        <v>4024</v>
      </c>
      <c r="C195" s="27" t="s">
        <v>8133</v>
      </c>
      <c r="D195" s="40">
        <v>2000</v>
      </c>
      <c r="E195" s="41">
        <v>561</v>
      </c>
      <c r="F195" s="33" t="s">
        <v>8220</v>
      </c>
      <c r="G195" s="33" t="s">
        <v>8223</v>
      </c>
      <c r="H195" s="33" t="s">
        <v>8245</v>
      </c>
      <c r="I195" s="33">
        <v>1402007500</v>
      </c>
      <c r="J195" s="33">
        <v>1399415500</v>
      </c>
      <c r="K195" s="33" t="b">
        <v>0</v>
      </c>
      <c r="L195" s="33">
        <v>11</v>
      </c>
      <c r="M195" s="33" t="b">
        <v>0</v>
      </c>
      <c r="N195" s="33" t="s">
        <v>8269</v>
      </c>
      <c r="O195" s="33">
        <v>28</v>
      </c>
      <c r="P195" s="33">
        <v>51</v>
      </c>
      <c r="Q195" s="42" t="s">
        <v>8315</v>
      </c>
      <c r="R195" s="33" t="s">
        <v>8316</v>
      </c>
      <c r="S195" s="43">
        <v>41765.938657407409</v>
      </c>
      <c r="T195" s="43">
        <v>41795.938657407409</v>
      </c>
    </row>
    <row r="196" spans="1:20" ht="48" x14ac:dyDescent="0.25">
      <c r="A196" s="33">
        <v>4029</v>
      </c>
      <c r="B196" s="27" t="s">
        <v>4025</v>
      </c>
      <c r="C196" s="27" t="s">
        <v>8134</v>
      </c>
      <c r="D196" s="40">
        <v>20000</v>
      </c>
      <c r="E196" s="41">
        <v>0</v>
      </c>
      <c r="F196" s="33" t="s">
        <v>8220</v>
      </c>
      <c r="G196" s="33" t="s">
        <v>8223</v>
      </c>
      <c r="H196" s="33" t="s">
        <v>8245</v>
      </c>
      <c r="I196" s="33">
        <v>1450053370</v>
      </c>
      <c r="J196" s="33">
        <v>1447461370</v>
      </c>
      <c r="K196" s="33" t="b">
        <v>0</v>
      </c>
      <c r="L196" s="33">
        <v>0</v>
      </c>
      <c r="M196" s="33" t="b">
        <v>0</v>
      </c>
      <c r="N196" s="33" t="s">
        <v>8269</v>
      </c>
      <c r="O196" s="33">
        <v>0</v>
      </c>
      <c r="P196" s="33">
        <v>0</v>
      </c>
      <c r="Q196" s="42" t="s">
        <v>8315</v>
      </c>
      <c r="R196" s="33" t="s">
        <v>8316</v>
      </c>
      <c r="S196" s="43">
        <v>42322.025115740747</v>
      </c>
      <c r="T196" s="43">
        <v>42352.025115740747</v>
      </c>
    </row>
    <row r="197" spans="1:20" ht="48" x14ac:dyDescent="0.25">
      <c r="A197" s="33">
        <v>4030</v>
      </c>
      <c r="B197" s="27" t="s">
        <v>4026</v>
      </c>
      <c r="C197" s="27" t="s">
        <v>8135</v>
      </c>
      <c r="D197" s="40">
        <v>2500</v>
      </c>
      <c r="E197" s="41">
        <v>400</v>
      </c>
      <c r="F197" s="33" t="s">
        <v>8220</v>
      </c>
      <c r="G197" s="33" t="s">
        <v>8223</v>
      </c>
      <c r="H197" s="33" t="s">
        <v>8245</v>
      </c>
      <c r="I197" s="33">
        <v>1454525340</v>
      </c>
      <c r="J197" s="33">
        <v>1452008599</v>
      </c>
      <c r="K197" s="33" t="b">
        <v>0</v>
      </c>
      <c r="L197" s="33">
        <v>6</v>
      </c>
      <c r="M197" s="33" t="b">
        <v>0</v>
      </c>
      <c r="N197" s="33" t="s">
        <v>8269</v>
      </c>
      <c r="O197" s="33">
        <v>16</v>
      </c>
      <c r="P197" s="33">
        <v>66.67</v>
      </c>
      <c r="Q197" s="42" t="s">
        <v>8315</v>
      </c>
      <c r="R197" s="33" t="s">
        <v>8316</v>
      </c>
      <c r="S197" s="43">
        <v>42374.655081018514</v>
      </c>
      <c r="T197" s="43">
        <v>42403.784027777772</v>
      </c>
    </row>
    <row r="198" spans="1:20" ht="48" x14ac:dyDescent="0.25">
      <c r="A198" s="33">
        <v>4031</v>
      </c>
      <c r="B198" s="27" t="s">
        <v>4027</v>
      </c>
      <c r="C198" s="27" t="s">
        <v>8136</v>
      </c>
      <c r="D198" s="40">
        <v>5000</v>
      </c>
      <c r="E198" s="41">
        <v>0</v>
      </c>
      <c r="F198" s="33" t="s">
        <v>8220</v>
      </c>
      <c r="G198" s="33" t="s">
        <v>8223</v>
      </c>
      <c r="H198" s="33" t="s">
        <v>8245</v>
      </c>
      <c r="I198" s="33">
        <v>1418914964</v>
      </c>
      <c r="J198" s="33">
        <v>1414591364</v>
      </c>
      <c r="K198" s="33" t="b">
        <v>0</v>
      </c>
      <c r="L198" s="33">
        <v>0</v>
      </c>
      <c r="M198" s="33" t="b">
        <v>0</v>
      </c>
      <c r="N198" s="33" t="s">
        <v>8269</v>
      </c>
      <c r="O198" s="33">
        <v>0</v>
      </c>
      <c r="P198" s="33">
        <v>0</v>
      </c>
      <c r="Q198" s="42" t="s">
        <v>8315</v>
      </c>
      <c r="R198" s="33" t="s">
        <v>8316</v>
      </c>
      <c r="S198" s="43">
        <v>41941.585231481484</v>
      </c>
      <c r="T198" s="43">
        <v>41991.626898148148</v>
      </c>
    </row>
    <row r="199" spans="1:20" ht="48" x14ac:dyDescent="0.25">
      <c r="A199" s="33">
        <v>4032</v>
      </c>
      <c r="B199" s="27" t="s">
        <v>4028</v>
      </c>
      <c r="C199" s="27" t="s">
        <v>8137</v>
      </c>
      <c r="D199" s="40">
        <v>6048</v>
      </c>
      <c r="E199" s="41">
        <v>413</v>
      </c>
      <c r="F199" s="33" t="s">
        <v>8220</v>
      </c>
      <c r="G199" s="33" t="s">
        <v>8223</v>
      </c>
      <c r="H199" s="33" t="s">
        <v>8245</v>
      </c>
      <c r="I199" s="33">
        <v>1450211116</v>
      </c>
      <c r="J199" s="33">
        <v>1445023516</v>
      </c>
      <c r="K199" s="33" t="b">
        <v>0</v>
      </c>
      <c r="L199" s="33">
        <v>7</v>
      </c>
      <c r="M199" s="33" t="b">
        <v>0</v>
      </c>
      <c r="N199" s="33" t="s">
        <v>8269</v>
      </c>
      <c r="O199" s="33">
        <v>7</v>
      </c>
      <c r="P199" s="33">
        <v>59</v>
      </c>
      <c r="Q199" s="42" t="s">
        <v>8315</v>
      </c>
      <c r="R199" s="33" t="s">
        <v>8316</v>
      </c>
      <c r="S199" s="43">
        <v>42293.809212962966</v>
      </c>
      <c r="T199" s="43">
        <v>42353.85087962963</v>
      </c>
    </row>
    <row r="200" spans="1:20" ht="48" x14ac:dyDescent="0.25">
      <c r="A200" s="33">
        <v>4034</v>
      </c>
      <c r="B200" s="27" t="s">
        <v>4030</v>
      </c>
      <c r="C200" s="27" t="s">
        <v>8139</v>
      </c>
      <c r="D200" s="40">
        <v>13500</v>
      </c>
      <c r="E200" s="41">
        <v>200</v>
      </c>
      <c r="F200" s="33" t="s">
        <v>8220</v>
      </c>
      <c r="G200" s="33" t="s">
        <v>8223</v>
      </c>
      <c r="H200" s="33" t="s">
        <v>8245</v>
      </c>
      <c r="I200" s="33">
        <v>1428097450</v>
      </c>
      <c r="J200" s="33">
        <v>1425509050</v>
      </c>
      <c r="K200" s="33" t="b">
        <v>0</v>
      </c>
      <c r="L200" s="33">
        <v>2</v>
      </c>
      <c r="M200" s="33" t="b">
        <v>0</v>
      </c>
      <c r="N200" s="33" t="s">
        <v>8269</v>
      </c>
      <c r="O200" s="33">
        <v>1</v>
      </c>
      <c r="P200" s="33">
        <v>100</v>
      </c>
      <c r="Q200" s="42" t="s">
        <v>8315</v>
      </c>
      <c r="R200" s="33" t="s">
        <v>8316</v>
      </c>
      <c r="S200" s="43">
        <v>42067.947337962964</v>
      </c>
      <c r="T200" s="43">
        <v>42097.905671296292</v>
      </c>
    </row>
    <row r="201" spans="1:20" ht="36" x14ac:dyDescent="0.25">
      <c r="A201" s="33">
        <v>4035</v>
      </c>
      <c r="B201" s="27" t="s">
        <v>4031</v>
      </c>
      <c r="C201" s="27" t="s">
        <v>8140</v>
      </c>
      <c r="D201" s="40">
        <v>10000</v>
      </c>
      <c r="E201" s="41">
        <v>3685</v>
      </c>
      <c r="F201" s="33" t="s">
        <v>8220</v>
      </c>
      <c r="G201" s="33" t="s">
        <v>8223</v>
      </c>
      <c r="H201" s="33" t="s">
        <v>8245</v>
      </c>
      <c r="I201" s="33">
        <v>1413925887</v>
      </c>
      <c r="J201" s="33">
        <v>1411333887</v>
      </c>
      <c r="K201" s="33" t="b">
        <v>0</v>
      </c>
      <c r="L201" s="33">
        <v>25</v>
      </c>
      <c r="M201" s="33" t="b">
        <v>0</v>
      </c>
      <c r="N201" s="33" t="s">
        <v>8269</v>
      </c>
      <c r="O201" s="33">
        <v>37</v>
      </c>
      <c r="P201" s="33">
        <v>147.4</v>
      </c>
      <c r="Q201" s="42" t="s">
        <v>8315</v>
      </c>
      <c r="R201" s="33" t="s">
        <v>8316</v>
      </c>
      <c r="S201" s="43">
        <v>41903.882951388885</v>
      </c>
      <c r="T201" s="43">
        <v>41933.882951388885</v>
      </c>
    </row>
    <row r="202" spans="1:20" ht="48" x14ac:dyDescent="0.25">
      <c r="A202" s="33">
        <v>4036</v>
      </c>
      <c r="B202" s="27" t="s">
        <v>4032</v>
      </c>
      <c r="C202" s="27" t="s">
        <v>7438</v>
      </c>
      <c r="D202" s="40">
        <v>6000</v>
      </c>
      <c r="E202" s="41">
        <v>2823</v>
      </c>
      <c r="F202" s="33" t="s">
        <v>8220</v>
      </c>
      <c r="G202" s="33" t="s">
        <v>8223</v>
      </c>
      <c r="H202" s="33" t="s">
        <v>8245</v>
      </c>
      <c r="I202" s="33">
        <v>1404253800</v>
      </c>
      <c r="J202" s="33">
        <v>1402784964</v>
      </c>
      <c r="K202" s="33" t="b">
        <v>0</v>
      </c>
      <c r="L202" s="33">
        <v>17</v>
      </c>
      <c r="M202" s="33" t="b">
        <v>0</v>
      </c>
      <c r="N202" s="33" t="s">
        <v>8269</v>
      </c>
      <c r="O202" s="33">
        <v>47</v>
      </c>
      <c r="P202" s="33">
        <v>166.06</v>
      </c>
      <c r="Q202" s="42" t="s">
        <v>8315</v>
      </c>
      <c r="R202" s="33" t="s">
        <v>8316</v>
      </c>
      <c r="S202" s="43">
        <v>41804.937083333331</v>
      </c>
      <c r="T202" s="43">
        <v>41821.9375</v>
      </c>
    </row>
    <row r="203" spans="1:20" ht="48" x14ac:dyDescent="0.25">
      <c r="A203" s="33">
        <v>4037</v>
      </c>
      <c r="B203" s="27" t="s">
        <v>4033</v>
      </c>
      <c r="C203" s="27" t="s">
        <v>8141</v>
      </c>
      <c r="D203" s="40">
        <v>700</v>
      </c>
      <c r="E203" s="41">
        <v>80</v>
      </c>
      <c r="F203" s="33" t="s">
        <v>8220</v>
      </c>
      <c r="G203" s="33" t="s">
        <v>8223</v>
      </c>
      <c r="H203" s="33" t="s">
        <v>8245</v>
      </c>
      <c r="I203" s="33">
        <v>1464099900</v>
      </c>
      <c r="J203" s="33">
        <v>1462585315</v>
      </c>
      <c r="K203" s="33" t="b">
        <v>0</v>
      </c>
      <c r="L203" s="33">
        <v>2</v>
      </c>
      <c r="M203" s="33" t="b">
        <v>0</v>
      </c>
      <c r="N203" s="33" t="s">
        <v>8269</v>
      </c>
      <c r="O203" s="33">
        <v>11</v>
      </c>
      <c r="P203" s="33">
        <v>40</v>
      </c>
      <c r="Q203" s="42" t="s">
        <v>8315</v>
      </c>
      <c r="R203" s="33" t="s">
        <v>8316</v>
      </c>
      <c r="S203" s="43">
        <v>42497.070775462969</v>
      </c>
      <c r="T203" s="43">
        <v>42514.600694444445</v>
      </c>
    </row>
    <row r="204" spans="1:20" ht="48" x14ac:dyDescent="0.25">
      <c r="A204" s="33">
        <v>4038</v>
      </c>
      <c r="B204" s="27" t="s">
        <v>4034</v>
      </c>
      <c r="C204" s="27" t="s">
        <v>8142</v>
      </c>
      <c r="D204" s="40">
        <v>2500</v>
      </c>
      <c r="E204" s="41">
        <v>301</v>
      </c>
      <c r="F204" s="33" t="s">
        <v>8220</v>
      </c>
      <c r="G204" s="33" t="s">
        <v>8223</v>
      </c>
      <c r="H204" s="33" t="s">
        <v>8245</v>
      </c>
      <c r="I204" s="33">
        <v>1413573010</v>
      </c>
      <c r="J204" s="33">
        <v>1408389010</v>
      </c>
      <c r="K204" s="33" t="b">
        <v>0</v>
      </c>
      <c r="L204" s="33">
        <v>4</v>
      </c>
      <c r="M204" s="33" t="b">
        <v>0</v>
      </c>
      <c r="N204" s="33" t="s">
        <v>8269</v>
      </c>
      <c r="O204" s="33">
        <v>12</v>
      </c>
      <c r="P204" s="33">
        <v>75.25</v>
      </c>
      <c r="Q204" s="42" t="s">
        <v>8315</v>
      </c>
      <c r="R204" s="33" t="s">
        <v>8316</v>
      </c>
      <c r="S204" s="43">
        <v>41869.798726851855</v>
      </c>
      <c r="T204" s="43">
        <v>41929.798726851855</v>
      </c>
    </row>
    <row r="205" spans="1:20" ht="36" x14ac:dyDescent="0.25">
      <c r="A205" s="33">
        <v>4039</v>
      </c>
      <c r="B205" s="27" t="s">
        <v>4035</v>
      </c>
      <c r="C205" s="27" t="s">
        <v>8143</v>
      </c>
      <c r="D205" s="40">
        <v>500</v>
      </c>
      <c r="E205" s="41">
        <v>300</v>
      </c>
      <c r="F205" s="33" t="s">
        <v>8220</v>
      </c>
      <c r="G205" s="33" t="s">
        <v>8223</v>
      </c>
      <c r="H205" s="33" t="s">
        <v>8245</v>
      </c>
      <c r="I205" s="33">
        <v>1448949540</v>
      </c>
      <c r="J205" s="33">
        <v>1446048367</v>
      </c>
      <c r="K205" s="33" t="b">
        <v>0</v>
      </c>
      <c r="L205" s="33">
        <v>5</v>
      </c>
      <c r="M205" s="33" t="b">
        <v>0</v>
      </c>
      <c r="N205" s="33" t="s">
        <v>8269</v>
      </c>
      <c r="O205" s="33">
        <v>60</v>
      </c>
      <c r="P205" s="33">
        <v>60</v>
      </c>
      <c r="Q205" s="42" t="s">
        <v>8315</v>
      </c>
      <c r="R205" s="33" t="s">
        <v>8316</v>
      </c>
      <c r="S205" s="43">
        <v>42305.670914351853</v>
      </c>
      <c r="T205" s="43">
        <v>42339.249305555553</v>
      </c>
    </row>
    <row r="206" spans="1:20" ht="48" x14ac:dyDescent="0.25">
      <c r="A206" s="33">
        <v>4040</v>
      </c>
      <c r="B206" s="27" t="s">
        <v>4036</v>
      </c>
      <c r="C206" s="27" t="s">
        <v>8144</v>
      </c>
      <c r="D206" s="40">
        <v>8000</v>
      </c>
      <c r="E206" s="41">
        <v>2500</v>
      </c>
      <c r="F206" s="33" t="s">
        <v>8220</v>
      </c>
      <c r="G206" s="33" t="s">
        <v>8223</v>
      </c>
      <c r="H206" s="33" t="s">
        <v>8245</v>
      </c>
      <c r="I206" s="33">
        <v>1437188400</v>
      </c>
      <c r="J206" s="33">
        <v>1432100004</v>
      </c>
      <c r="K206" s="33" t="b">
        <v>0</v>
      </c>
      <c r="L206" s="33">
        <v>2</v>
      </c>
      <c r="M206" s="33" t="b">
        <v>0</v>
      </c>
      <c r="N206" s="33" t="s">
        <v>8269</v>
      </c>
      <c r="O206" s="33">
        <v>31</v>
      </c>
      <c r="P206" s="33">
        <v>1250</v>
      </c>
      <c r="Q206" s="42" t="s">
        <v>8315</v>
      </c>
      <c r="R206" s="33" t="s">
        <v>8316</v>
      </c>
      <c r="S206" s="43">
        <v>42144.231527777782</v>
      </c>
      <c r="T206" s="43">
        <v>42203.125</v>
      </c>
    </row>
    <row r="207" spans="1:20" ht="48" x14ac:dyDescent="0.25">
      <c r="A207" s="33">
        <v>4042</v>
      </c>
      <c r="B207" s="27" t="s">
        <v>4038</v>
      </c>
      <c r="C207" s="27" t="s">
        <v>8146</v>
      </c>
      <c r="D207" s="40">
        <v>10000</v>
      </c>
      <c r="E207" s="41">
        <v>21</v>
      </c>
      <c r="F207" s="33" t="s">
        <v>8220</v>
      </c>
      <c r="G207" s="33" t="s">
        <v>8223</v>
      </c>
      <c r="H207" s="33" t="s">
        <v>8245</v>
      </c>
      <c r="I207" s="33">
        <v>1421781360</v>
      </c>
      <c r="J207" s="33">
        <v>1419213664</v>
      </c>
      <c r="K207" s="33" t="b">
        <v>0</v>
      </c>
      <c r="L207" s="33">
        <v>3</v>
      </c>
      <c r="M207" s="33" t="b">
        <v>0</v>
      </c>
      <c r="N207" s="33" t="s">
        <v>8269</v>
      </c>
      <c r="O207" s="33">
        <v>0</v>
      </c>
      <c r="P207" s="33">
        <v>7</v>
      </c>
      <c r="Q207" s="42" t="s">
        <v>8315</v>
      </c>
      <c r="R207" s="33" t="s">
        <v>8316</v>
      </c>
      <c r="S207" s="43">
        <v>41995.084074074075</v>
      </c>
      <c r="T207" s="43">
        <v>42024.802777777775</v>
      </c>
    </row>
    <row r="208" spans="1:20" ht="48" x14ac:dyDescent="0.25">
      <c r="A208" s="33">
        <v>4044</v>
      </c>
      <c r="B208" s="27" t="s">
        <v>4040</v>
      </c>
      <c r="C208" s="27" t="s">
        <v>8148</v>
      </c>
      <c r="D208" s="40">
        <v>600</v>
      </c>
      <c r="E208" s="41">
        <v>225</v>
      </c>
      <c r="F208" s="33" t="s">
        <v>8220</v>
      </c>
      <c r="G208" s="33" t="s">
        <v>8223</v>
      </c>
      <c r="H208" s="33" t="s">
        <v>8245</v>
      </c>
      <c r="I208" s="33">
        <v>1428642000</v>
      </c>
      <c r="J208" s="33">
        <v>1426050982</v>
      </c>
      <c r="K208" s="33" t="b">
        <v>0</v>
      </c>
      <c r="L208" s="33">
        <v>4</v>
      </c>
      <c r="M208" s="33" t="b">
        <v>0</v>
      </c>
      <c r="N208" s="33" t="s">
        <v>8269</v>
      </c>
      <c r="O208" s="33">
        <v>38</v>
      </c>
      <c r="P208" s="33">
        <v>56.25</v>
      </c>
      <c r="Q208" s="42" t="s">
        <v>8315</v>
      </c>
      <c r="R208" s="33" t="s">
        <v>8316</v>
      </c>
      <c r="S208" s="43">
        <v>42074.219699074078</v>
      </c>
      <c r="T208" s="43">
        <v>42104.208333333328</v>
      </c>
    </row>
    <row r="209" spans="1:20" ht="48" x14ac:dyDescent="0.25">
      <c r="A209" s="33">
        <v>4046</v>
      </c>
      <c r="B209" s="27" t="s">
        <v>4042</v>
      </c>
      <c r="C209" s="27" t="s">
        <v>8150</v>
      </c>
      <c r="D209" s="40">
        <v>5600</v>
      </c>
      <c r="E209" s="41">
        <v>460</v>
      </c>
      <c r="F209" s="33" t="s">
        <v>8220</v>
      </c>
      <c r="G209" s="33" t="s">
        <v>8223</v>
      </c>
      <c r="H209" s="33" t="s">
        <v>8245</v>
      </c>
      <c r="I209" s="33">
        <v>1413992210</v>
      </c>
      <c r="J209" s="33">
        <v>1411400210</v>
      </c>
      <c r="K209" s="33" t="b">
        <v>0</v>
      </c>
      <c r="L209" s="33">
        <v>12</v>
      </c>
      <c r="M209" s="33" t="b">
        <v>0</v>
      </c>
      <c r="N209" s="33" t="s">
        <v>8269</v>
      </c>
      <c r="O209" s="33">
        <v>8</v>
      </c>
      <c r="P209" s="33">
        <v>38.33</v>
      </c>
      <c r="Q209" s="42" t="s">
        <v>8315</v>
      </c>
      <c r="R209" s="33" t="s">
        <v>8316</v>
      </c>
      <c r="S209" s="43">
        <v>41904.650578703702</v>
      </c>
      <c r="T209" s="43">
        <v>41934.650578703702</v>
      </c>
    </row>
    <row r="210" spans="1:20" ht="48" x14ac:dyDescent="0.25">
      <c r="A210" s="33">
        <v>4047</v>
      </c>
      <c r="B210" s="27" t="s">
        <v>4043</v>
      </c>
      <c r="C210" s="27" t="s">
        <v>8151</v>
      </c>
      <c r="D210" s="40">
        <v>5000</v>
      </c>
      <c r="E210" s="41">
        <v>110</v>
      </c>
      <c r="F210" s="33" t="s">
        <v>8220</v>
      </c>
      <c r="G210" s="33" t="s">
        <v>8223</v>
      </c>
      <c r="H210" s="33" t="s">
        <v>8245</v>
      </c>
      <c r="I210" s="33">
        <v>1420938000</v>
      </c>
      <c r="J210" s="33">
        <v>1418862743</v>
      </c>
      <c r="K210" s="33" t="b">
        <v>0</v>
      </c>
      <c r="L210" s="33">
        <v>4</v>
      </c>
      <c r="M210" s="33" t="b">
        <v>0</v>
      </c>
      <c r="N210" s="33" t="s">
        <v>8269</v>
      </c>
      <c r="O210" s="33">
        <v>2</v>
      </c>
      <c r="P210" s="33">
        <v>27.5</v>
      </c>
      <c r="Q210" s="42" t="s">
        <v>8315</v>
      </c>
      <c r="R210" s="33" t="s">
        <v>8316</v>
      </c>
      <c r="S210" s="43">
        <v>41991.022488425922</v>
      </c>
      <c r="T210" s="43">
        <v>42015.041666666672</v>
      </c>
    </row>
    <row r="211" spans="1:20" ht="48" x14ac:dyDescent="0.25">
      <c r="A211" s="33">
        <v>4049</v>
      </c>
      <c r="B211" s="27" t="s">
        <v>4045</v>
      </c>
      <c r="C211" s="27" t="s">
        <v>8153</v>
      </c>
      <c r="D211" s="40">
        <v>20000</v>
      </c>
      <c r="E211" s="41">
        <v>16</v>
      </c>
      <c r="F211" s="33" t="s">
        <v>8220</v>
      </c>
      <c r="G211" s="33" t="s">
        <v>8223</v>
      </c>
      <c r="H211" s="33" t="s">
        <v>8245</v>
      </c>
      <c r="I211" s="33">
        <v>1436914815</v>
      </c>
      <c r="J211" s="33">
        <v>1434322815</v>
      </c>
      <c r="K211" s="33" t="b">
        <v>0</v>
      </c>
      <c r="L211" s="33">
        <v>1</v>
      </c>
      <c r="M211" s="33" t="b">
        <v>0</v>
      </c>
      <c r="N211" s="33" t="s">
        <v>8269</v>
      </c>
      <c r="O211" s="33">
        <v>0</v>
      </c>
      <c r="P211" s="33">
        <v>16</v>
      </c>
      <c r="Q211" s="42" t="s">
        <v>8315</v>
      </c>
      <c r="R211" s="33" t="s">
        <v>8316</v>
      </c>
      <c r="S211" s="43">
        <v>42169.958506944444</v>
      </c>
      <c r="T211" s="43">
        <v>42199.958506944444</v>
      </c>
    </row>
    <row r="212" spans="1:20" ht="48" x14ac:dyDescent="0.25">
      <c r="A212" s="33">
        <v>4050</v>
      </c>
      <c r="B212" s="27" t="s">
        <v>4046</v>
      </c>
      <c r="C212" s="27" t="s">
        <v>8154</v>
      </c>
      <c r="D212" s="40">
        <v>1500</v>
      </c>
      <c r="E212" s="41">
        <v>1</v>
      </c>
      <c r="F212" s="33" t="s">
        <v>8220</v>
      </c>
      <c r="G212" s="33" t="s">
        <v>8223</v>
      </c>
      <c r="H212" s="33" t="s">
        <v>8245</v>
      </c>
      <c r="I212" s="33">
        <v>1414077391</v>
      </c>
      <c r="J212" s="33">
        <v>1411485391</v>
      </c>
      <c r="K212" s="33" t="b">
        <v>0</v>
      </c>
      <c r="L212" s="33">
        <v>1</v>
      </c>
      <c r="M212" s="33" t="b">
        <v>0</v>
      </c>
      <c r="N212" s="33" t="s">
        <v>8269</v>
      </c>
      <c r="O212" s="33">
        <v>0</v>
      </c>
      <c r="P212" s="33">
        <v>1</v>
      </c>
      <c r="Q212" s="42" t="s">
        <v>8315</v>
      </c>
      <c r="R212" s="33" t="s">
        <v>8316</v>
      </c>
      <c r="S212" s="43">
        <v>41905.636469907404</v>
      </c>
      <c r="T212" s="43">
        <v>41935.636469907404</v>
      </c>
    </row>
    <row r="213" spans="1:20" ht="48" x14ac:dyDescent="0.25">
      <c r="A213" s="33">
        <v>4051</v>
      </c>
      <c r="B213" s="27" t="s">
        <v>4047</v>
      </c>
      <c r="C213" s="27" t="s">
        <v>8155</v>
      </c>
      <c r="D213" s="40">
        <v>500</v>
      </c>
      <c r="E213" s="41">
        <v>0</v>
      </c>
      <c r="F213" s="33" t="s">
        <v>8220</v>
      </c>
      <c r="G213" s="33" t="s">
        <v>8223</v>
      </c>
      <c r="H213" s="33" t="s">
        <v>8245</v>
      </c>
      <c r="I213" s="33">
        <v>1399618380</v>
      </c>
      <c r="J213" s="33">
        <v>1399058797</v>
      </c>
      <c r="K213" s="33" t="b">
        <v>0</v>
      </c>
      <c r="L213" s="33">
        <v>0</v>
      </c>
      <c r="M213" s="33" t="b">
        <v>0</v>
      </c>
      <c r="N213" s="33" t="s">
        <v>8269</v>
      </c>
      <c r="O213" s="33">
        <v>0</v>
      </c>
      <c r="P213" s="33">
        <v>0</v>
      </c>
      <c r="Q213" s="42" t="s">
        <v>8315</v>
      </c>
      <c r="R213" s="33" t="s">
        <v>8316</v>
      </c>
      <c r="S213" s="43">
        <v>41761.810150462967</v>
      </c>
      <c r="T213" s="43">
        <v>41768.286805555559</v>
      </c>
    </row>
    <row r="214" spans="1:20" ht="60" x14ac:dyDescent="0.25">
      <c r="A214" s="33">
        <v>4052</v>
      </c>
      <c r="B214" s="27" t="s">
        <v>4048</v>
      </c>
      <c r="C214" s="27" t="s">
        <v>8156</v>
      </c>
      <c r="D214" s="40">
        <v>3000</v>
      </c>
      <c r="E214" s="41">
        <v>1126</v>
      </c>
      <c r="F214" s="33" t="s">
        <v>8220</v>
      </c>
      <c r="G214" s="33" t="s">
        <v>8223</v>
      </c>
      <c r="H214" s="33" t="s">
        <v>8245</v>
      </c>
      <c r="I214" s="33">
        <v>1413234316</v>
      </c>
      <c r="J214" s="33">
        <v>1408050316</v>
      </c>
      <c r="K214" s="33" t="b">
        <v>0</v>
      </c>
      <c r="L214" s="33">
        <v>13</v>
      </c>
      <c r="M214" s="33" t="b">
        <v>0</v>
      </c>
      <c r="N214" s="33" t="s">
        <v>8269</v>
      </c>
      <c r="O214" s="33">
        <v>38</v>
      </c>
      <c r="P214" s="33">
        <v>86.62</v>
      </c>
      <c r="Q214" s="42" t="s">
        <v>8315</v>
      </c>
      <c r="R214" s="33" t="s">
        <v>8316</v>
      </c>
      <c r="S214" s="43">
        <v>41865.878657407404</v>
      </c>
      <c r="T214" s="43">
        <v>41925.878657407404</v>
      </c>
    </row>
    <row r="215" spans="1:20" ht="48" x14ac:dyDescent="0.25">
      <c r="A215" s="33">
        <v>4054</v>
      </c>
      <c r="B215" s="27" t="s">
        <v>4050</v>
      </c>
      <c r="C215" s="27" t="s">
        <v>8158</v>
      </c>
      <c r="D215" s="40">
        <v>8880</v>
      </c>
      <c r="E215" s="41">
        <v>0</v>
      </c>
      <c r="F215" s="33" t="s">
        <v>8220</v>
      </c>
      <c r="G215" s="33" t="s">
        <v>8223</v>
      </c>
      <c r="H215" s="33" t="s">
        <v>8245</v>
      </c>
      <c r="I215" s="33">
        <v>1475294400</v>
      </c>
      <c r="J215" s="33">
        <v>1472674285</v>
      </c>
      <c r="K215" s="33" t="b">
        <v>0</v>
      </c>
      <c r="L215" s="33">
        <v>0</v>
      </c>
      <c r="M215" s="33" t="b">
        <v>0</v>
      </c>
      <c r="N215" s="33" t="s">
        <v>8269</v>
      </c>
      <c r="O215" s="33">
        <v>0</v>
      </c>
      <c r="P215" s="33">
        <v>0</v>
      </c>
      <c r="Q215" s="42" t="s">
        <v>8315</v>
      </c>
      <c r="R215" s="33" t="s">
        <v>8316</v>
      </c>
      <c r="S215" s="43">
        <v>42613.841261574074</v>
      </c>
      <c r="T215" s="43">
        <v>42644.166666666672</v>
      </c>
    </row>
    <row r="216" spans="1:20" ht="48" x14ac:dyDescent="0.25">
      <c r="A216" s="33">
        <v>4056</v>
      </c>
      <c r="B216" s="27" t="s">
        <v>4052</v>
      </c>
      <c r="C216" s="27" t="s">
        <v>8160</v>
      </c>
      <c r="D216" s="40">
        <v>1500</v>
      </c>
      <c r="E216" s="41">
        <v>795</v>
      </c>
      <c r="F216" s="33" t="s">
        <v>8220</v>
      </c>
      <c r="G216" s="33" t="s">
        <v>8223</v>
      </c>
      <c r="H216" s="33" t="s">
        <v>8245</v>
      </c>
      <c r="I216" s="33">
        <v>1467575940</v>
      </c>
      <c r="J216" s="33">
        <v>1465856639</v>
      </c>
      <c r="K216" s="33" t="b">
        <v>0</v>
      </c>
      <c r="L216" s="33">
        <v>9</v>
      </c>
      <c r="M216" s="33" t="b">
        <v>0</v>
      </c>
      <c r="N216" s="33" t="s">
        <v>8269</v>
      </c>
      <c r="O216" s="33">
        <v>53</v>
      </c>
      <c r="P216" s="33">
        <v>88.33</v>
      </c>
      <c r="Q216" s="42" t="s">
        <v>8315</v>
      </c>
      <c r="R216" s="33" t="s">
        <v>8316</v>
      </c>
      <c r="S216" s="43">
        <v>42534.933321759265</v>
      </c>
      <c r="T216" s="43">
        <v>42554.832638888889</v>
      </c>
    </row>
    <row r="217" spans="1:20" ht="48" x14ac:dyDescent="0.25">
      <c r="A217" s="33">
        <v>4058</v>
      </c>
      <c r="B217" s="27" t="s">
        <v>4054</v>
      </c>
      <c r="C217" s="27" t="s">
        <v>8162</v>
      </c>
      <c r="D217" s="40">
        <v>3750</v>
      </c>
      <c r="E217" s="41">
        <v>95</v>
      </c>
      <c r="F217" s="33" t="s">
        <v>8220</v>
      </c>
      <c r="G217" s="33" t="s">
        <v>8223</v>
      </c>
      <c r="H217" s="33" t="s">
        <v>8245</v>
      </c>
      <c r="I217" s="33">
        <v>1459483140</v>
      </c>
      <c r="J217" s="33">
        <v>1458178044</v>
      </c>
      <c r="K217" s="33" t="b">
        <v>0</v>
      </c>
      <c r="L217" s="33">
        <v>4</v>
      </c>
      <c r="M217" s="33" t="b">
        <v>0</v>
      </c>
      <c r="N217" s="33" t="s">
        <v>8269</v>
      </c>
      <c r="O217" s="33">
        <v>3</v>
      </c>
      <c r="P217" s="33">
        <v>23.75</v>
      </c>
      <c r="Q217" s="42" t="s">
        <v>8315</v>
      </c>
      <c r="R217" s="33" t="s">
        <v>8316</v>
      </c>
      <c r="S217" s="43">
        <v>42446.060694444444</v>
      </c>
      <c r="T217" s="43">
        <v>42461.165972222225</v>
      </c>
    </row>
    <row r="218" spans="1:20" ht="36" x14ac:dyDescent="0.25">
      <c r="A218" s="33">
        <v>4061</v>
      </c>
      <c r="B218" s="27" t="s">
        <v>4057</v>
      </c>
      <c r="C218" s="27" t="s">
        <v>8165</v>
      </c>
      <c r="D218" s="40">
        <v>525</v>
      </c>
      <c r="E218" s="41">
        <v>0</v>
      </c>
      <c r="F218" s="33" t="s">
        <v>8220</v>
      </c>
      <c r="G218" s="33" t="s">
        <v>8223</v>
      </c>
      <c r="H218" s="33" t="s">
        <v>8245</v>
      </c>
      <c r="I218" s="33">
        <v>1461205423</v>
      </c>
      <c r="J218" s="33">
        <v>1456025023</v>
      </c>
      <c r="K218" s="33" t="b">
        <v>0</v>
      </c>
      <c r="L218" s="33">
        <v>0</v>
      </c>
      <c r="M218" s="33" t="b">
        <v>0</v>
      </c>
      <c r="N218" s="33" t="s">
        <v>8269</v>
      </c>
      <c r="O218" s="33">
        <v>0</v>
      </c>
      <c r="P218" s="33">
        <v>0</v>
      </c>
      <c r="Q218" s="42" t="s">
        <v>8315</v>
      </c>
      <c r="R218" s="33" t="s">
        <v>8316</v>
      </c>
      <c r="S218" s="43">
        <v>42421.141469907408</v>
      </c>
      <c r="T218" s="43">
        <v>42481.099803240737</v>
      </c>
    </row>
    <row r="219" spans="1:20" ht="48" x14ac:dyDescent="0.25">
      <c r="A219" s="33">
        <v>4062</v>
      </c>
      <c r="B219" s="27" t="s">
        <v>4058</v>
      </c>
      <c r="C219" s="27" t="s">
        <v>8166</v>
      </c>
      <c r="D219" s="40">
        <v>20000</v>
      </c>
      <c r="E219" s="41">
        <v>490</v>
      </c>
      <c r="F219" s="33" t="s">
        <v>8220</v>
      </c>
      <c r="G219" s="33" t="s">
        <v>8223</v>
      </c>
      <c r="H219" s="33" t="s">
        <v>8245</v>
      </c>
      <c r="I219" s="33">
        <v>1467481468</v>
      </c>
      <c r="J219" s="33">
        <v>1464889468</v>
      </c>
      <c r="K219" s="33" t="b">
        <v>0</v>
      </c>
      <c r="L219" s="33">
        <v>3</v>
      </c>
      <c r="M219" s="33" t="b">
        <v>0</v>
      </c>
      <c r="N219" s="33" t="s">
        <v>8269</v>
      </c>
      <c r="O219" s="33">
        <v>2</v>
      </c>
      <c r="P219" s="33">
        <v>163.33000000000001</v>
      </c>
      <c r="Q219" s="42" t="s">
        <v>8315</v>
      </c>
      <c r="R219" s="33" t="s">
        <v>8316</v>
      </c>
      <c r="S219" s="43">
        <v>42523.739212962959</v>
      </c>
      <c r="T219" s="43">
        <v>42553.739212962959</v>
      </c>
    </row>
    <row r="220" spans="1:20" ht="36" x14ac:dyDescent="0.25">
      <c r="A220" s="33">
        <v>4065</v>
      </c>
      <c r="B220" s="27" t="s">
        <v>4061</v>
      </c>
      <c r="C220" s="27" t="s">
        <v>8169</v>
      </c>
      <c r="D220" s="40">
        <v>4000</v>
      </c>
      <c r="E220" s="41">
        <v>27</v>
      </c>
      <c r="F220" s="33" t="s">
        <v>8220</v>
      </c>
      <c r="G220" s="33" t="s">
        <v>8223</v>
      </c>
      <c r="H220" s="33" t="s">
        <v>8245</v>
      </c>
      <c r="I220" s="33">
        <v>1407883811</v>
      </c>
      <c r="J220" s="33">
        <v>1405291811</v>
      </c>
      <c r="K220" s="33" t="b">
        <v>0</v>
      </c>
      <c r="L220" s="33">
        <v>4</v>
      </c>
      <c r="M220" s="33" t="b">
        <v>0</v>
      </c>
      <c r="N220" s="33" t="s">
        <v>8269</v>
      </c>
      <c r="O220" s="33">
        <v>1</v>
      </c>
      <c r="P220" s="33">
        <v>6.75</v>
      </c>
      <c r="Q220" s="42" t="s">
        <v>8315</v>
      </c>
      <c r="R220" s="33" t="s">
        <v>8316</v>
      </c>
      <c r="S220" s="43">
        <v>41833.951516203706</v>
      </c>
      <c r="T220" s="43">
        <v>41863.951516203706</v>
      </c>
    </row>
    <row r="221" spans="1:20" ht="48" x14ac:dyDescent="0.25">
      <c r="A221" s="33">
        <v>4066</v>
      </c>
      <c r="B221" s="27" t="s">
        <v>4062</v>
      </c>
      <c r="C221" s="27" t="s">
        <v>8170</v>
      </c>
      <c r="D221" s="40">
        <v>15000</v>
      </c>
      <c r="E221" s="41">
        <v>25</v>
      </c>
      <c r="F221" s="33" t="s">
        <v>8220</v>
      </c>
      <c r="G221" s="33" t="s">
        <v>8223</v>
      </c>
      <c r="H221" s="33" t="s">
        <v>8245</v>
      </c>
      <c r="I221" s="33">
        <v>1463619388</v>
      </c>
      <c r="J221" s="33">
        <v>1461027388</v>
      </c>
      <c r="K221" s="33" t="b">
        <v>0</v>
      </c>
      <c r="L221" s="33">
        <v>1</v>
      </c>
      <c r="M221" s="33" t="b">
        <v>0</v>
      </c>
      <c r="N221" s="33" t="s">
        <v>8269</v>
      </c>
      <c r="O221" s="33">
        <v>0</v>
      </c>
      <c r="P221" s="33">
        <v>25</v>
      </c>
      <c r="Q221" s="42" t="s">
        <v>8315</v>
      </c>
      <c r="R221" s="33" t="s">
        <v>8316</v>
      </c>
      <c r="S221" s="43">
        <v>42479.039212962962</v>
      </c>
      <c r="T221" s="43">
        <v>42509.039212962962</v>
      </c>
    </row>
    <row r="222" spans="1:20" ht="48" x14ac:dyDescent="0.25">
      <c r="A222" s="33">
        <v>4067</v>
      </c>
      <c r="B222" s="27" t="s">
        <v>4063</v>
      </c>
      <c r="C222" s="27" t="s">
        <v>7998</v>
      </c>
      <c r="D222" s="40">
        <v>5000</v>
      </c>
      <c r="E222" s="41">
        <v>3045</v>
      </c>
      <c r="F222" s="33" t="s">
        <v>8220</v>
      </c>
      <c r="G222" s="33" t="s">
        <v>8223</v>
      </c>
      <c r="H222" s="33" t="s">
        <v>8245</v>
      </c>
      <c r="I222" s="33">
        <v>1443408550</v>
      </c>
      <c r="J222" s="33">
        <v>1439952550</v>
      </c>
      <c r="K222" s="33" t="b">
        <v>0</v>
      </c>
      <c r="L222" s="33">
        <v>17</v>
      </c>
      <c r="M222" s="33" t="b">
        <v>0</v>
      </c>
      <c r="N222" s="33" t="s">
        <v>8269</v>
      </c>
      <c r="O222" s="33">
        <v>61</v>
      </c>
      <c r="P222" s="33">
        <v>179.12</v>
      </c>
      <c r="Q222" s="42" t="s">
        <v>8315</v>
      </c>
      <c r="R222" s="33" t="s">
        <v>8316</v>
      </c>
      <c r="S222" s="43">
        <v>42235.117476851854</v>
      </c>
      <c r="T222" s="43">
        <v>42275.117476851854</v>
      </c>
    </row>
    <row r="223" spans="1:20" ht="36" x14ac:dyDescent="0.25">
      <c r="A223" s="33">
        <v>4068</v>
      </c>
      <c r="B223" s="27" t="s">
        <v>4064</v>
      </c>
      <c r="C223" s="27" t="s">
        <v>8171</v>
      </c>
      <c r="D223" s="40">
        <v>3495</v>
      </c>
      <c r="E223" s="41">
        <v>34.950000000000003</v>
      </c>
      <c r="F223" s="33" t="s">
        <v>8220</v>
      </c>
      <c r="G223" s="33" t="s">
        <v>8223</v>
      </c>
      <c r="H223" s="33" t="s">
        <v>8245</v>
      </c>
      <c r="I223" s="33">
        <v>1484348700</v>
      </c>
      <c r="J223" s="33">
        <v>1481756855</v>
      </c>
      <c r="K223" s="33" t="b">
        <v>0</v>
      </c>
      <c r="L223" s="33">
        <v>1</v>
      </c>
      <c r="M223" s="33" t="b">
        <v>0</v>
      </c>
      <c r="N223" s="33" t="s">
        <v>8269</v>
      </c>
      <c r="O223" s="33">
        <v>1</v>
      </c>
      <c r="P223" s="33">
        <v>34.950000000000003</v>
      </c>
      <c r="Q223" s="42" t="s">
        <v>8315</v>
      </c>
      <c r="R223" s="33" t="s">
        <v>8316</v>
      </c>
      <c r="S223" s="43">
        <v>42718.963599537034</v>
      </c>
      <c r="T223" s="43">
        <v>42748.961805555555</v>
      </c>
    </row>
    <row r="224" spans="1:20" ht="36" x14ac:dyDescent="0.25">
      <c r="A224" s="33">
        <v>4070</v>
      </c>
      <c r="B224" s="27" t="s">
        <v>4066</v>
      </c>
      <c r="C224" s="27" t="s">
        <v>8173</v>
      </c>
      <c r="D224" s="40">
        <v>1000</v>
      </c>
      <c r="E224" s="41">
        <v>165</v>
      </c>
      <c r="F224" s="33" t="s">
        <v>8220</v>
      </c>
      <c r="G224" s="33" t="s">
        <v>8223</v>
      </c>
      <c r="H224" s="33" t="s">
        <v>8245</v>
      </c>
      <c r="I224" s="33">
        <v>1425178800</v>
      </c>
      <c r="J224" s="33">
        <v>1422374420</v>
      </c>
      <c r="K224" s="33" t="b">
        <v>0</v>
      </c>
      <c r="L224" s="33">
        <v>6</v>
      </c>
      <c r="M224" s="33" t="b">
        <v>0</v>
      </c>
      <c r="N224" s="33" t="s">
        <v>8269</v>
      </c>
      <c r="O224" s="33">
        <v>17</v>
      </c>
      <c r="P224" s="33">
        <v>27.5</v>
      </c>
      <c r="Q224" s="42" t="s">
        <v>8315</v>
      </c>
      <c r="R224" s="33" t="s">
        <v>8316</v>
      </c>
      <c r="S224" s="43">
        <v>42031.666898148149</v>
      </c>
      <c r="T224" s="43">
        <v>42064.125</v>
      </c>
    </row>
    <row r="225" spans="1:20" ht="48" x14ac:dyDescent="0.25">
      <c r="A225" s="33">
        <v>4073</v>
      </c>
      <c r="B225" s="27" t="s">
        <v>4069</v>
      </c>
      <c r="C225" s="27" t="s">
        <v>8176</v>
      </c>
      <c r="D225" s="40">
        <v>3500</v>
      </c>
      <c r="E225" s="41">
        <v>37</v>
      </c>
      <c r="F225" s="33" t="s">
        <v>8220</v>
      </c>
      <c r="G225" s="33" t="s">
        <v>8223</v>
      </c>
      <c r="H225" s="33" t="s">
        <v>8245</v>
      </c>
      <c r="I225" s="33">
        <v>1431144000</v>
      </c>
      <c r="J225" s="33">
        <v>1426407426</v>
      </c>
      <c r="K225" s="33" t="b">
        <v>0</v>
      </c>
      <c r="L225" s="33">
        <v>2</v>
      </c>
      <c r="M225" s="33" t="b">
        <v>0</v>
      </c>
      <c r="N225" s="33" t="s">
        <v>8269</v>
      </c>
      <c r="O225" s="33">
        <v>1</v>
      </c>
      <c r="P225" s="33">
        <v>18.5</v>
      </c>
      <c r="Q225" s="42" t="s">
        <v>8315</v>
      </c>
      <c r="R225" s="33" t="s">
        <v>8316</v>
      </c>
      <c r="S225" s="43">
        <v>42078.34520833334</v>
      </c>
      <c r="T225" s="43">
        <v>42133.166666666672</v>
      </c>
    </row>
    <row r="226" spans="1:20" ht="36" x14ac:dyDescent="0.25">
      <c r="A226" s="33">
        <v>4076</v>
      </c>
      <c r="B226" s="27" t="s">
        <v>4072</v>
      </c>
      <c r="C226" s="27" t="s">
        <v>8179</v>
      </c>
      <c r="D226" s="40">
        <v>700</v>
      </c>
      <c r="E226" s="41">
        <v>0</v>
      </c>
      <c r="F226" s="33" t="s">
        <v>8220</v>
      </c>
      <c r="G226" s="33" t="s">
        <v>8223</v>
      </c>
      <c r="H226" s="33" t="s">
        <v>8245</v>
      </c>
      <c r="I226" s="33">
        <v>1413921060</v>
      </c>
      <c r="J226" s="33">
        <v>1411499149</v>
      </c>
      <c r="K226" s="33" t="b">
        <v>0</v>
      </c>
      <c r="L226" s="33">
        <v>0</v>
      </c>
      <c r="M226" s="33" t="b">
        <v>0</v>
      </c>
      <c r="N226" s="33" t="s">
        <v>8269</v>
      </c>
      <c r="O226" s="33">
        <v>0</v>
      </c>
      <c r="P226" s="33">
        <v>0</v>
      </c>
      <c r="Q226" s="42" t="s">
        <v>8315</v>
      </c>
      <c r="R226" s="33" t="s">
        <v>8316</v>
      </c>
      <c r="S226" s="43">
        <v>41905.795706018522</v>
      </c>
      <c r="T226" s="43">
        <v>41933.82708333333</v>
      </c>
    </row>
    <row r="227" spans="1:20" ht="48" x14ac:dyDescent="0.25">
      <c r="A227" s="33">
        <v>4077</v>
      </c>
      <c r="B227" s="27" t="s">
        <v>4073</v>
      </c>
      <c r="C227" s="27" t="s">
        <v>8180</v>
      </c>
      <c r="D227" s="40">
        <v>15000</v>
      </c>
      <c r="E227" s="41">
        <v>1335</v>
      </c>
      <c r="F227" s="33" t="s">
        <v>8220</v>
      </c>
      <c r="G227" s="33" t="s">
        <v>8223</v>
      </c>
      <c r="H227" s="33" t="s">
        <v>8245</v>
      </c>
      <c r="I227" s="33">
        <v>1482339794</v>
      </c>
      <c r="J227" s="33">
        <v>1479747794</v>
      </c>
      <c r="K227" s="33" t="b">
        <v>0</v>
      </c>
      <c r="L227" s="33">
        <v>6</v>
      </c>
      <c r="M227" s="33" t="b">
        <v>0</v>
      </c>
      <c r="N227" s="33" t="s">
        <v>8269</v>
      </c>
      <c r="O227" s="33">
        <v>9</v>
      </c>
      <c r="P227" s="33">
        <v>222.5</v>
      </c>
      <c r="Q227" s="42" t="s">
        <v>8315</v>
      </c>
      <c r="R227" s="33" t="s">
        <v>8316</v>
      </c>
      <c r="S227" s="43">
        <v>42695.7105787037</v>
      </c>
      <c r="T227" s="43">
        <v>42725.7105787037</v>
      </c>
    </row>
    <row r="228" spans="1:20" ht="48" x14ac:dyDescent="0.25">
      <c r="A228" s="33">
        <v>4079</v>
      </c>
      <c r="B228" s="27" t="s">
        <v>4075</v>
      </c>
      <c r="C228" s="27" t="s">
        <v>8182</v>
      </c>
      <c r="D228" s="40">
        <v>3000</v>
      </c>
      <c r="E228" s="41">
        <v>5</v>
      </c>
      <c r="F228" s="33" t="s">
        <v>8220</v>
      </c>
      <c r="G228" s="33" t="s">
        <v>8223</v>
      </c>
      <c r="H228" s="33" t="s">
        <v>8245</v>
      </c>
      <c r="I228" s="33">
        <v>1466375521</v>
      </c>
      <c r="J228" s="33">
        <v>1463783521</v>
      </c>
      <c r="K228" s="33" t="b">
        <v>0</v>
      </c>
      <c r="L228" s="33">
        <v>1</v>
      </c>
      <c r="M228" s="33" t="b">
        <v>0</v>
      </c>
      <c r="N228" s="33" t="s">
        <v>8269</v>
      </c>
      <c r="O228" s="33">
        <v>0</v>
      </c>
      <c r="P228" s="33">
        <v>5</v>
      </c>
      <c r="Q228" s="42" t="s">
        <v>8315</v>
      </c>
      <c r="R228" s="33" t="s">
        <v>8316</v>
      </c>
      <c r="S228" s="43">
        <v>42510.938900462963</v>
      </c>
      <c r="T228" s="43">
        <v>42540.938900462963</v>
      </c>
    </row>
    <row r="229" spans="1:20" ht="48" x14ac:dyDescent="0.25">
      <c r="A229" s="33">
        <v>4080</v>
      </c>
      <c r="B229" s="27" t="s">
        <v>4076</v>
      </c>
      <c r="C229" s="27" t="s">
        <v>8183</v>
      </c>
      <c r="D229" s="40">
        <v>3000</v>
      </c>
      <c r="E229" s="41">
        <v>0</v>
      </c>
      <c r="F229" s="33" t="s">
        <v>8220</v>
      </c>
      <c r="G229" s="33" t="s">
        <v>8223</v>
      </c>
      <c r="H229" s="33" t="s">
        <v>8245</v>
      </c>
      <c r="I229" s="33">
        <v>1465930440</v>
      </c>
      <c r="J229" s="33">
        <v>1463849116</v>
      </c>
      <c r="K229" s="33" t="b">
        <v>0</v>
      </c>
      <c r="L229" s="33">
        <v>0</v>
      </c>
      <c r="M229" s="33" t="b">
        <v>0</v>
      </c>
      <c r="N229" s="33" t="s">
        <v>8269</v>
      </c>
      <c r="O229" s="33">
        <v>0</v>
      </c>
      <c r="P229" s="33">
        <v>0</v>
      </c>
      <c r="Q229" s="42" t="s">
        <v>8315</v>
      </c>
      <c r="R229" s="33" t="s">
        <v>8316</v>
      </c>
      <c r="S229" s="43">
        <v>42511.698101851856</v>
      </c>
      <c r="T229" s="43">
        <v>42535.787500000006</v>
      </c>
    </row>
    <row r="230" spans="1:20" ht="36" x14ac:dyDescent="0.25">
      <c r="A230" s="33">
        <v>4081</v>
      </c>
      <c r="B230" s="27" t="s">
        <v>4077</v>
      </c>
      <c r="C230" s="27" t="s">
        <v>8184</v>
      </c>
      <c r="D230" s="40">
        <v>2224</v>
      </c>
      <c r="E230" s="41">
        <v>350</v>
      </c>
      <c r="F230" s="33" t="s">
        <v>8220</v>
      </c>
      <c r="G230" s="33" t="s">
        <v>8223</v>
      </c>
      <c r="H230" s="33" t="s">
        <v>8245</v>
      </c>
      <c r="I230" s="33">
        <v>1425819425</v>
      </c>
      <c r="J230" s="33">
        <v>1423231025</v>
      </c>
      <c r="K230" s="33" t="b">
        <v>0</v>
      </c>
      <c r="L230" s="33">
        <v>12</v>
      </c>
      <c r="M230" s="33" t="b">
        <v>0</v>
      </c>
      <c r="N230" s="33" t="s">
        <v>8269</v>
      </c>
      <c r="O230" s="33">
        <v>16</v>
      </c>
      <c r="P230" s="33">
        <v>29.17</v>
      </c>
      <c r="Q230" s="42" t="s">
        <v>8315</v>
      </c>
      <c r="R230" s="33" t="s">
        <v>8316</v>
      </c>
      <c r="S230" s="43">
        <v>42041.581307870365</v>
      </c>
      <c r="T230" s="43">
        <v>42071.539641203708</v>
      </c>
    </row>
    <row r="231" spans="1:20" ht="48" x14ac:dyDescent="0.25">
      <c r="A231" s="33">
        <v>4082</v>
      </c>
      <c r="B231" s="27" t="s">
        <v>4078</v>
      </c>
      <c r="C231" s="27" t="s">
        <v>8185</v>
      </c>
      <c r="D231" s="40">
        <v>150</v>
      </c>
      <c r="E231" s="41">
        <v>3</v>
      </c>
      <c r="F231" s="33" t="s">
        <v>8220</v>
      </c>
      <c r="G231" s="33" t="s">
        <v>8223</v>
      </c>
      <c r="H231" s="33" t="s">
        <v>8245</v>
      </c>
      <c r="I231" s="33">
        <v>1447542000</v>
      </c>
      <c r="J231" s="33">
        <v>1446179553</v>
      </c>
      <c r="K231" s="33" t="b">
        <v>0</v>
      </c>
      <c r="L231" s="33">
        <v>2</v>
      </c>
      <c r="M231" s="33" t="b">
        <v>0</v>
      </c>
      <c r="N231" s="33" t="s">
        <v>8269</v>
      </c>
      <c r="O231" s="33">
        <v>2</v>
      </c>
      <c r="P231" s="33">
        <v>1.5</v>
      </c>
      <c r="Q231" s="42" t="s">
        <v>8315</v>
      </c>
      <c r="R231" s="33" t="s">
        <v>8316</v>
      </c>
      <c r="S231" s="43">
        <v>42307.189270833333</v>
      </c>
      <c r="T231" s="43">
        <v>42322.958333333328</v>
      </c>
    </row>
    <row r="232" spans="1:20" ht="48" x14ac:dyDescent="0.25">
      <c r="A232" s="33">
        <v>4083</v>
      </c>
      <c r="B232" s="27" t="s">
        <v>4079</v>
      </c>
      <c r="C232" s="27" t="s">
        <v>8186</v>
      </c>
      <c r="D232" s="40">
        <v>3500</v>
      </c>
      <c r="E232" s="41">
        <v>759</v>
      </c>
      <c r="F232" s="33" t="s">
        <v>8220</v>
      </c>
      <c r="G232" s="33" t="s">
        <v>8223</v>
      </c>
      <c r="H232" s="33" t="s">
        <v>8245</v>
      </c>
      <c r="I232" s="33">
        <v>1452795416</v>
      </c>
      <c r="J232" s="33">
        <v>1450203416</v>
      </c>
      <c r="K232" s="33" t="b">
        <v>0</v>
      </c>
      <c r="L232" s="33">
        <v>6</v>
      </c>
      <c r="M232" s="33" t="b">
        <v>0</v>
      </c>
      <c r="N232" s="33" t="s">
        <v>8269</v>
      </c>
      <c r="O232" s="33">
        <v>22</v>
      </c>
      <c r="P232" s="33">
        <v>126.5</v>
      </c>
      <c r="Q232" s="42" t="s">
        <v>8315</v>
      </c>
      <c r="R232" s="33" t="s">
        <v>8316</v>
      </c>
      <c r="S232" s="43">
        <v>42353.761759259258</v>
      </c>
      <c r="T232" s="43">
        <v>42383.761759259258</v>
      </c>
    </row>
    <row r="233" spans="1:20" ht="48" x14ac:dyDescent="0.25">
      <c r="A233" s="33">
        <v>4085</v>
      </c>
      <c r="B233" s="27" t="s">
        <v>4081</v>
      </c>
      <c r="C233" s="27" t="s">
        <v>8188</v>
      </c>
      <c r="D233" s="40">
        <v>3500</v>
      </c>
      <c r="E233" s="41">
        <v>10</v>
      </c>
      <c r="F233" s="33" t="s">
        <v>8220</v>
      </c>
      <c r="G233" s="33" t="s">
        <v>8223</v>
      </c>
      <c r="H233" s="33" t="s">
        <v>8245</v>
      </c>
      <c r="I233" s="33">
        <v>1427169540</v>
      </c>
      <c r="J233" s="33">
        <v>1424701775</v>
      </c>
      <c r="K233" s="33" t="b">
        <v>0</v>
      </c>
      <c r="L233" s="33">
        <v>1</v>
      </c>
      <c r="M233" s="33" t="b">
        <v>0</v>
      </c>
      <c r="N233" s="33" t="s">
        <v>8269</v>
      </c>
      <c r="O233" s="33">
        <v>0</v>
      </c>
      <c r="P233" s="33">
        <v>10</v>
      </c>
      <c r="Q233" s="42" t="s">
        <v>8315</v>
      </c>
      <c r="R233" s="33" t="s">
        <v>8316</v>
      </c>
      <c r="S233" s="43">
        <v>42058.603877314818</v>
      </c>
      <c r="T233" s="43">
        <v>42087.165972222225</v>
      </c>
    </row>
    <row r="234" spans="1:20" ht="48" x14ac:dyDescent="0.25">
      <c r="A234" s="33">
        <v>4086</v>
      </c>
      <c r="B234" s="27" t="s">
        <v>4082</v>
      </c>
      <c r="C234" s="27" t="s">
        <v>8189</v>
      </c>
      <c r="D234" s="40">
        <v>1000</v>
      </c>
      <c r="E234" s="41">
        <v>47</v>
      </c>
      <c r="F234" s="33" t="s">
        <v>8220</v>
      </c>
      <c r="G234" s="33" t="s">
        <v>8223</v>
      </c>
      <c r="H234" s="33" t="s">
        <v>8245</v>
      </c>
      <c r="I234" s="33">
        <v>1448078400</v>
      </c>
      <c r="J234" s="33">
        <v>1445985299</v>
      </c>
      <c r="K234" s="33" t="b">
        <v>0</v>
      </c>
      <c r="L234" s="33">
        <v>5</v>
      </c>
      <c r="M234" s="33" t="b">
        <v>0</v>
      </c>
      <c r="N234" s="33" t="s">
        <v>8269</v>
      </c>
      <c r="O234" s="33">
        <v>5</v>
      </c>
      <c r="P234" s="33">
        <v>9.4</v>
      </c>
      <c r="Q234" s="42" t="s">
        <v>8315</v>
      </c>
      <c r="R234" s="33" t="s">
        <v>8316</v>
      </c>
      <c r="S234" s="43">
        <v>42304.940960648149</v>
      </c>
      <c r="T234" s="43">
        <v>42329.166666666672</v>
      </c>
    </row>
    <row r="235" spans="1:20" x14ac:dyDescent="0.25">
      <c r="A235" s="33">
        <v>4087</v>
      </c>
      <c r="B235" s="27" t="s">
        <v>4083</v>
      </c>
      <c r="C235" s="27" t="s">
        <v>8190</v>
      </c>
      <c r="D235" s="40">
        <v>9600</v>
      </c>
      <c r="E235" s="41">
        <v>0</v>
      </c>
      <c r="F235" s="33" t="s">
        <v>8220</v>
      </c>
      <c r="G235" s="33" t="s">
        <v>8223</v>
      </c>
      <c r="H235" s="33" t="s">
        <v>8245</v>
      </c>
      <c r="I235" s="33">
        <v>1468777786</v>
      </c>
      <c r="J235" s="33">
        <v>1466185786</v>
      </c>
      <c r="K235" s="33" t="b">
        <v>0</v>
      </c>
      <c r="L235" s="33">
        <v>0</v>
      </c>
      <c r="M235" s="33" t="b">
        <v>0</v>
      </c>
      <c r="N235" s="33" t="s">
        <v>8269</v>
      </c>
      <c r="O235" s="33">
        <v>0</v>
      </c>
      <c r="P235" s="33">
        <v>0</v>
      </c>
      <c r="Q235" s="42" t="s">
        <v>8315</v>
      </c>
      <c r="R235" s="33" t="s">
        <v>8316</v>
      </c>
      <c r="S235" s="43">
        <v>42538.742893518516</v>
      </c>
      <c r="T235" s="43">
        <v>42568.742893518516</v>
      </c>
    </row>
    <row r="236" spans="1:20" ht="48" x14ac:dyDescent="0.25">
      <c r="A236" s="33">
        <v>4089</v>
      </c>
      <c r="B236" s="27" t="s">
        <v>4085</v>
      </c>
      <c r="C236" s="27" t="s">
        <v>8192</v>
      </c>
      <c r="D236" s="40">
        <v>5000</v>
      </c>
      <c r="E236" s="41">
        <v>240</v>
      </c>
      <c r="F236" s="33" t="s">
        <v>8220</v>
      </c>
      <c r="G236" s="33" t="s">
        <v>8223</v>
      </c>
      <c r="H236" s="33" t="s">
        <v>8245</v>
      </c>
      <c r="I236" s="33">
        <v>1433093700</v>
      </c>
      <c r="J236" s="33">
        <v>1430242488</v>
      </c>
      <c r="K236" s="33" t="b">
        <v>0</v>
      </c>
      <c r="L236" s="33">
        <v>8</v>
      </c>
      <c r="M236" s="33" t="b">
        <v>0</v>
      </c>
      <c r="N236" s="33" t="s">
        <v>8269</v>
      </c>
      <c r="O236" s="33">
        <v>5</v>
      </c>
      <c r="P236" s="33">
        <v>30</v>
      </c>
      <c r="Q236" s="42" t="s">
        <v>8315</v>
      </c>
      <c r="R236" s="33" t="s">
        <v>8316</v>
      </c>
      <c r="S236" s="43">
        <v>42122.732499999998</v>
      </c>
      <c r="T236" s="43">
        <v>42155.732638888891</v>
      </c>
    </row>
    <row r="237" spans="1:20" ht="36" x14ac:dyDescent="0.25">
      <c r="A237" s="33">
        <v>4090</v>
      </c>
      <c r="B237" s="27" t="s">
        <v>4086</v>
      </c>
      <c r="C237" s="27" t="s">
        <v>8193</v>
      </c>
      <c r="D237" s="40">
        <v>1000</v>
      </c>
      <c r="E237" s="41">
        <v>32</v>
      </c>
      <c r="F237" s="33" t="s">
        <v>8220</v>
      </c>
      <c r="G237" s="33" t="s">
        <v>8223</v>
      </c>
      <c r="H237" s="33" t="s">
        <v>8245</v>
      </c>
      <c r="I237" s="33">
        <v>1438959600</v>
      </c>
      <c r="J237" s="33">
        <v>1437754137</v>
      </c>
      <c r="K237" s="33" t="b">
        <v>0</v>
      </c>
      <c r="L237" s="33">
        <v>3</v>
      </c>
      <c r="M237" s="33" t="b">
        <v>0</v>
      </c>
      <c r="N237" s="33" t="s">
        <v>8269</v>
      </c>
      <c r="O237" s="33">
        <v>3</v>
      </c>
      <c r="P237" s="33">
        <v>10.67</v>
      </c>
      <c r="Q237" s="42" t="s">
        <v>8315</v>
      </c>
      <c r="R237" s="33" t="s">
        <v>8316</v>
      </c>
      <c r="S237" s="43">
        <v>42209.67288194444</v>
      </c>
      <c r="T237" s="43">
        <v>42223.625</v>
      </c>
    </row>
    <row r="238" spans="1:20" ht="48" x14ac:dyDescent="0.25">
      <c r="A238" s="33">
        <v>4091</v>
      </c>
      <c r="B238" s="27" t="s">
        <v>4087</v>
      </c>
      <c r="C238" s="27" t="s">
        <v>8194</v>
      </c>
      <c r="D238" s="40">
        <v>1600</v>
      </c>
      <c r="E238" s="41">
        <v>204</v>
      </c>
      <c r="F238" s="33" t="s">
        <v>8220</v>
      </c>
      <c r="G238" s="33" t="s">
        <v>8223</v>
      </c>
      <c r="H238" s="33" t="s">
        <v>8245</v>
      </c>
      <c r="I238" s="33">
        <v>1421410151</v>
      </c>
      <c r="J238" s="33">
        <v>1418818151</v>
      </c>
      <c r="K238" s="33" t="b">
        <v>0</v>
      </c>
      <c r="L238" s="33">
        <v>8</v>
      </c>
      <c r="M238" s="33" t="b">
        <v>0</v>
      </c>
      <c r="N238" s="33" t="s">
        <v>8269</v>
      </c>
      <c r="O238" s="33">
        <v>13</v>
      </c>
      <c r="P238" s="33">
        <v>25.5</v>
      </c>
      <c r="Q238" s="42" t="s">
        <v>8315</v>
      </c>
      <c r="R238" s="33" t="s">
        <v>8316</v>
      </c>
      <c r="S238" s="43">
        <v>41990.506377314814</v>
      </c>
      <c r="T238" s="43">
        <v>42020.506377314814</v>
      </c>
    </row>
    <row r="239" spans="1:20" ht="48" x14ac:dyDescent="0.25">
      <c r="A239" s="33">
        <v>4092</v>
      </c>
      <c r="B239" s="27" t="s">
        <v>4088</v>
      </c>
      <c r="C239" s="27" t="s">
        <v>8195</v>
      </c>
      <c r="D239" s="40">
        <v>110000</v>
      </c>
      <c r="E239" s="41">
        <v>20</v>
      </c>
      <c r="F239" s="33" t="s">
        <v>8220</v>
      </c>
      <c r="G239" s="33" t="s">
        <v>8223</v>
      </c>
      <c r="H239" s="33" t="s">
        <v>8245</v>
      </c>
      <c r="I239" s="33">
        <v>1428205247</v>
      </c>
      <c r="J239" s="33">
        <v>1423024847</v>
      </c>
      <c r="K239" s="33" t="b">
        <v>0</v>
      </c>
      <c r="L239" s="33">
        <v>1</v>
      </c>
      <c r="M239" s="33" t="b">
        <v>0</v>
      </c>
      <c r="N239" s="33" t="s">
        <v>8269</v>
      </c>
      <c r="O239" s="33">
        <v>0</v>
      </c>
      <c r="P239" s="33">
        <v>20</v>
      </c>
      <c r="Q239" s="42" t="s">
        <v>8315</v>
      </c>
      <c r="R239" s="33" t="s">
        <v>8316</v>
      </c>
      <c r="S239" s="43">
        <v>42039.194988425923</v>
      </c>
      <c r="T239" s="43">
        <v>42099.153321759266</v>
      </c>
    </row>
    <row r="240" spans="1:20" ht="48" x14ac:dyDescent="0.25">
      <c r="A240" s="33">
        <v>4094</v>
      </c>
      <c r="B240" s="27" t="s">
        <v>4090</v>
      </c>
      <c r="C240" s="27" t="s">
        <v>8197</v>
      </c>
      <c r="D240" s="40">
        <v>2000</v>
      </c>
      <c r="E240" s="41">
        <v>730</v>
      </c>
      <c r="F240" s="33" t="s">
        <v>8220</v>
      </c>
      <c r="G240" s="33" t="s">
        <v>8223</v>
      </c>
      <c r="H240" s="33" t="s">
        <v>8245</v>
      </c>
      <c r="I240" s="33">
        <v>1413953940</v>
      </c>
      <c r="J240" s="33">
        <v>1410141900</v>
      </c>
      <c r="K240" s="33" t="b">
        <v>0</v>
      </c>
      <c r="L240" s="33">
        <v>8</v>
      </c>
      <c r="M240" s="33" t="b">
        <v>0</v>
      </c>
      <c r="N240" s="33" t="s">
        <v>8269</v>
      </c>
      <c r="O240" s="33">
        <v>37</v>
      </c>
      <c r="P240" s="33">
        <v>91.25</v>
      </c>
      <c r="Q240" s="42" t="s">
        <v>8315</v>
      </c>
      <c r="R240" s="33" t="s">
        <v>8316</v>
      </c>
      <c r="S240" s="43">
        <v>41890.086805555555</v>
      </c>
      <c r="T240" s="43">
        <v>41934.207638888889</v>
      </c>
    </row>
    <row r="241" spans="1:20" ht="36" x14ac:dyDescent="0.25">
      <c r="A241" s="33">
        <v>4098</v>
      </c>
      <c r="B241" s="27" t="s">
        <v>4094</v>
      </c>
      <c r="C241" s="27" t="s">
        <v>8201</v>
      </c>
      <c r="D241" s="40">
        <v>75000</v>
      </c>
      <c r="E241" s="41">
        <v>0</v>
      </c>
      <c r="F241" s="33" t="s">
        <v>8220</v>
      </c>
      <c r="G241" s="33" t="s">
        <v>8223</v>
      </c>
      <c r="H241" s="33" t="s">
        <v>8245</v>
      </c>
      <c r="I241" s="33">
        <v>1465060797</v>
      </c>
      <c r="J241" s="33">
        <v>1462468797</v>
      </c>
      <c r="K241" s="33" t="b">
        <v>0</v>
      </c>
      <c r="L241" s="33">
        <v>0</v>
      </c>
      <c r="M241" s="33" t="b">
        <v>0</v>
      </c>
      <c r="N241" s="33" t="s">
        <v>8269</v>
      </c>
      <c r="O241" s="33">
        <v>0</v>
      </c>
      <c r="P241" s="33">
        <v>0</v>
      </c>
      <c r="Q241" s="42" t="s">
        <v>8315</v>
      </c>
      <c r="R241" s="33" t="s">
        <v>8316</v>
      </c>
      <c r="S241" s="43">
        <v>42495.722187499996</v>
      </c>
      <c r="T241" s="43">
        <v>42525.722187499996</v>
      </c>
    </row>
    <row r="242" spans="1:20" ht="48" x14ac:dyDescent="0.25">
      <c r="A242" s="33">
        <v>4099</v>
      </c>
      <c r="B242" s="27" t="s">
        <v>4095</v>
      </c>
      <c r="C242" s="27" t="s">
        <v>8202</v>
      </c>
      <c r="D242" s="40">
        <v>4500</v>
      </c>
      <c r="E242" s="41">
        <v>50</v>
      </c>
      <c r="F242" s="33" t="s">
        <v>8220</v>
      </c>
      <c r="G242" s="33" t="s">
        <v>8223</v>
      </c>
      <c r="H242" s="33" t="s">
        <v>8245</v>
      </c>
      <c r="I242" s="33">
        <v>1472847873</v>
      </c>
      <c r="J242" s="33">
        <v>1468959873</v>
      </c>
      <c r="K242" s="33" t="b">
        <v>0</v>
      </c>
      <c r="L242" s="33">
        <v>1</v>
      </c>
      <c r="M242" s="33" t="b">
        <v>0</v>
      </c>
      <c r="N242" s="33" t="s">
        <v>8269</v>
      </c>
      <c r="O242" s="33">
        <v>1</v>
      </c>
      <c r="P242" s="33">
        <v>50</v>
      </c>
      <c r="Q242" s="42" t="s">
        <v>8315</v>
      </c>
      <c r="R242" s="33" t="s">
        <v>8316</v>
      </c>
      <c r="S242" s="43">
        <v>42570.850381944445</v>
      </c>
      <c r="T242" s="43">
        <v>42615.850381944445</v>
      </c>
    </row>
    <row r="243" spans="1:20" ht="36" x14ac:dyDescent="0.25">
      <c r="A243" s="33">
        <v>4100</v>
      </c>
      <c r="B243" s="27" t="s">
        <v>4096</v>
      </c>
      <c r="C243" s="27" t="s">
        <v>8203</v>
      </c>
      <c r="D243" s="40">
        <v>270</v>
      </c>
      <c r="E243" s="41">
        <v>0</v>
      </c>
      <c r="F243" s="33" t="s">
        <v>8220</v>
      </c>
      <c r="G243" s="33" t="s">
        <v>8223</v>
      </c>
      <c r="H243" s="33" t="s">
        <v>8245</v>
      </c>
      <c r="I243" s="33">
        <v>1414205990</v>
      </c>
      <c r="J243" s="33">
        <v>1413341990</v>
      </c>
      <c r="K243" s="33" t="b">
        <v>0</v>
      </c>
      <c r="L243" s="33">
        <v>0</v>
      </c>
      <c r="M243" s="33" t="b">
        <v>0</v>
      </c>
      <c r="N243" s="33" t="s">
        <v>8269</v>
      </c>
      <c r="O243" s="33">
        <v>0</v>
      </c>
      <c r="P243" s="33">
        <v>0</v>
      </c>
      <c r="Q243" s="42" t="s">
        <v>8315</v>
      </c>
      <c r="R243" s="33" t="s">
        <v>8316</v>
      </c>
      <c r="S243" s="43">
        <v>41927.124884259261</v>
      </c>
      <c r="T243" s="43">
        <v>41937.124884259261</v>
      </c>
    </row>
    <row r="244" spans="1:20" ht="48" x14ac:dyDescent="0.25">
      <c r="A244" s="33">
        <v>4101</v>
      </c>
      <c r="B244" s="27" t="s">
        <v>4097</v>
      </c>
      <c r="C244" s="27" t="s">
        <v>8204</v>
      </c>
      <c r="D244" s="40">
        <v>600</v>
      </c>
      <c r="E244" s="41">
        <v>0</v>
      </c>
      <c r="F244" s="33" t="s">
        <v>8220</v>
      </c>
      <c r="G244" s="33" t="s">
        <v>8223</v>
      </c>
      <c r="H244" s="33" t="s">
        <v>8245</v>
      </c>
      <c r="I244" s="33">
        <v>1485380482</v>
      </c>
      <c r="J244" s="33">
        <v>1482788482</v>
      </c>
      <c r="K244" s="33" t="b">
        <v>0</v>
      </c>
      <c r="L244" s="33">
        <v>0</v>
      </c>
      <c r="M244" s="33" t="b">
        <v>0</v>
      </c>
      <c r="N244" s="33" t="s">
        <v>8269</v>
      </c>
      <c r="O244" s="33">
        <v>0</v>
      </c>
      <c r="P244" s="33">
        <v>0</v>
      </c>
      <c r="Q244" s="42" t="s">
        <v>8315</v>
      </c>
      <c r="R244" s="33" t="s">
        <v>8316</v>
      </c>
      <c r="S244" s="43">
        <v>42730.903726851851</v>
      </c>
      <c r="T244" s="43">
        <v>42760.903726851851</v>
      </c>
    </row>
    <row r="245" spans="1:20" ht="36" x14ac:dyDescent="0.25">
      <c r="A245" s="33">
        <v>4102</v>
      </c>
      <c r="B245" s="27" t="s">
        <v>4098</v>
      </c>
      <c r="C245" s="27" t="s">
        <v>8205</v>
      </c>
      <c r="D245" s="40">
        <v>500</v>
      </c>
      <c r="E245" s="41">
        <v>137</v>
      </c>
      <c r="F245" s="33" t="s">
        <v>8220</v>
      </c>
      <c r="G245" s="33" t="s">
        <v>8223</v>
      </c>
      <c r="H245" s="33" t="s">
        <v>8245</v>
      </c>
      <c r="I245" s="33">
        <v>1463343673</v>
      </c>
      <c r="J245" s="33">
        <v>1460751673</v>
      </c>
      <c r="K245" s="33" t="b">
        <v>0</v>
      </c>
      <c r="L245" s="33">
        <v>6</v>
      </c>
      <c r="M245" s="33" t="b">
        <v>0</v>
      </c>
      <c r="N245" s="33" t="s">
        <v>8269</v>
      </c>
      <c r="O245" s="33">
        <v>27</v>
      </c>
      <c r="P245" s="33">
        <v>22.83</v>
      </c>
      <c r="Q245" s="42" t="s">
        <v>8315</v>
      </c>
      <c r="R245" s="33" t="s">
        <v>8316</v>
      </c>
      <c r="S245" s="43">
        <v>42475.848067129627</v>
      </c>
      <c r="T245" s="43">
        <v>42505.848067129627</v>
      </c>
    </row>
    <row r="246" spans="1:20" ht="48" x14ac:dyDescent="0.25">
      <c r="A246" s="33">
        <v>4103</v>
      </c>
      <c r="B246" s="27" t="s">
        <v>4099</v>
      </c>
      <c r="C246" s="27" t="s">
        <v>8206</v>
      </c>
      <c r="D246" s="40">
        <v>1000</v>
      </c>
      <c r="E246" s="41">
        <v>100</v>
      </c>
      <c r="F246" s="33" t="s">
        <v>8220</v>
      </c>
      <c r="G246" s="33" t="s">
        <v>8223</v>
      </c>
      <c r="H246" s="33" t="s">
        <v>8245</v>
      </c>
      <c r="I246" s="33">
        <v>1440613920</v>
      </c>
      <c r="J246" s="33">
        <v>1435953566</v>
      </c>
      <c r="K246" s="33" t="b">
        <v>0</v>
      </c>
      <c r="L246" s="33">
        <v>6</v>
      </c>
      <c r="M246" s="33" t="b">
        <v>0</v>
      </c>
      <c r="N246" s="33" t="s">
        <v>8269</v>
      </c>
      <c r="O246" s="33">
        <v>10</v>
      </c>
      <c r="P246" s="33">
        <v>16.670000000000002</v>
      </c>
      <c r="Q246" s="42" t="s">
        <v>8315</v>
      </c>
      <c r="R246" s="33" t="s">
        <v>8316</v>
      </c>
      <c r="S246" s="43">
        <v>42188.83293981482</v>
      </c>
      <c r="T246" s="43">
        <v>42242.772222222222</v>
      </c>
    </row>
    <row r="247" spans="1:20" ht="48" x14ac:dyDescent="0.25">
      <c r="A247" s="33">
        <v>4106</v>
      </c>
      <c r="B247" s="27" t="s">
        <v>4102</v>
      </c>
      <c r="C247" s="27" t="s">
        <v>8209</v>
      </c>
      <c r="D247" s="40">
        <v>5000</v>
      </c>
      <c r="E247" s="41">
        <v>3530</v>
      </c>
      <c r="F247" s="33" t="s">
        <v>8220</v>
      </c>
      <c r="G247" s="33" t="s">
        <v>8223</v>
      </c>
      <c r="H247" s="33" t="s">
        <v>8245</v>
      </c>
      <c r="I247" s="33">
        <v>1427936400</v>
      </c>
      <c r="J247" s="33">
        <v>1424221866</v>
      </c>
      <c r="K247" s="33" t="b">
        <v>0</v>
      </c>
      <c r="L247" s="33">
        <v>33</v>
      </c>
      <c r="M247" s="33" t="b">
        <v>0</v>
      </c>
      <c r="N247" s="33" t="s">
        <v>8269</v>
      </c>
      <c r="O247" s="33">
        <v>71</v>
      </c>
      <c r="P247" s="33">
        <v>106.97</v>
      </c>
      <c r="Q247" s="42" t="s">
        <v>8315</v>
      </c>
      <c r="R247" s="33" t="s">
        <v>8316</v>
      </c>
      <c r="S247" s="43">
        <v>42053.049375000002</v>
      </c>
      <c r="T247" s="43">
        <v>42096.041666666672</v>
      </c>
    </row>
    <row r="248" spans="1:20" ht="48" x14ac:dyDescent="0.25">
      <c r="A248" s="33">
        <v>4107</v>
      </c>
      <c r="B248" s="27" t="s">
        <v>4103</v>
      </c>
      <c r="C248" s="27" t="s">
        <v>8210</v>
      </c>
      <c r="D248" s="40">
        <v>2000</v>
      </c>
      <c r="E248" s="41">
        <v>41</v>
      </c>
      <c r="F248" s="33" t="s">
        <v>8220</v>
      </c>
      <c r="G248" s="33" t="s">
        <v>8223</v>
      </c>
      <c r="H248" s="33" t="s">
        <v>8245</v>
      </c>
      <c r="I248" s="33">
        <v>1411596001</v>
      </c>
      <c r="J248" s="33">
        <v>1409608801</v>
      </c>
      <c r="K248" s="33" t="b">
        <v>0</v>
      </c>
      <c r="L248" s="33">
        <v>4</v>
      </c>
      <c r="M248" s="33" t="b">
        <v>0</v>
      </c>
      <c r="N248" s="33" t="s">
        <v>8269</v>
      </c>
      <c r="O248" s="33">
        <v>2</v>
      </c>
      <c r="P248" s="33">
        <v>10.25</v>
      </c>
      <c r="Q248" s="42" t="s">
        <v>8315</v>
      </c>
      <c r="R248" s="33" t="s">
        <v>8316</v>
      </c>
      <c r="S248" s="43">
        <v>41883.916678240741</v>
      </c>
      <c r="T248" s="43">
        <v>41906.916678240741</v>
      </c>
    </row>
    <row r="249" spans="1:20" ht="48" x14ac:dyDescent="0.25">
      <c r="A249" s="33">
        <v>4108</v>
      </c>
      <c r="B249" s="27" t="s">
        <v>4104</v>
      </c>
      <c r="C249" s="27" t="s">
        <v>8211</v>
      </c>
      <c r="D249" s="40">
        <v>3000</v>
      </c>
      <c r="E249" s="41">
        <v>59</v>
      </c>
      <c r="F249" s="33" t="s">
        <v>8220</v>
      </c>
      <c r="G249" s="33" t="s">
        <v>8223</v>
      </c>
      <c r="H249" s="33" t="s">
        <v>8245</v>
      </c>
      <c r="I249" s="33">
        <v>1488517200</v>
      </c>
      <c r="J249" s="33">
        <v>1485909937</v>
      </c>
      <c r="K249" s="33" t="b">
        <v>0</v>
      </c>
      <c r="L249" s="33">
        <v>1</v>
      </c>
      <c r="M249" s="33" t="b">
        <v>0</v>
      </c>
      <c r="N249" s="33" t="s">
        <v>8269</v>
      </c>
      <c r="O249" s="33">
        <v>2</v>
      </c>
      <c r="P249" s="33">
        <v>59</v>
      </c>
      <c r="Q249" s="42" t="s">
        <v>8315</v>
      </c>
      <c r="R249" s="33" t="s">
        <v>8316</v>
      </c>
      <c r="S249" s="43">
        <v>42767.031678240746</v>
      </c>
      <c r="T249" s="43">
        <v>42797.208333333328</v>
      </c>
    </row>
    <row r="250" spans="1:20" ht="48" x14ac:dyDescent="0.25">
      <c r="A250" s="33">
        <v>4111</v>
      </c>
      <c r="B250" s="27" t="s">
        <v>4107</v>
      </c>
      <c r="C250" s="27" t="s">
        <v>8214</v>
      </c>
      <c r="D250" s="40">
        <v>3000</v>
      </c>
      <c r="E250" s="41">
        <v>94</v>
      </c>
      <c r="F250" s="33" t="s">
        <v>8220</v>
      </c>
      <c r="G250" s="33" t="s">
        <v>8223</v>
      </c>
      <c r="H250" s="33" t="s">
        <v>8245</v>
      </c>
      <c r="I250" s="33">
        <v>1424747740</v>
      </c>
      <c r="J250" s="33">
        <v>1422155740</v>
      </c>
      <c r="K250" s="33" t="b">
        <v>0</v>
      </c>
      <c r="L250" s="33">
        <v>6</v>
      </c>
      <c r="M250" s="33" t="b">
        <v>0</v>
      </c>
      <c r="N250" s="33" t="s">
        <v>8269</v>
      </c>
      <c r="O250" s="33">
        <v>3</v>
      </c>
      <c r="P250" s="33">
        <v>15.67</v>
      </c>
      <c r="Q250" s="42" t="s">
        <v>8315</v>
      </c>
      <c r="R250" s="33" t="s">
        <v>8316</v>
      </c>
      <c r="S250" s="43">
        <v>42029.135879629626</v>
      </c>
      <c r="T250" s="43">
        <v>42059.135879629626</v>
      </c>
    </row>
    <row r="251" spans="1:20" ht="48" x14ac:dyDescent="0.25">
      <c r="A251" s="33">
        <v>4113</v>
      </c>
      <c r="B251" s="27" t="s">
        <v>4109</v>
      </c>
      <c r="C251" s="27" t="s">
        <v>8215</v>
      </c>
      <c r="D251" s="40">
        <v>1500</v>
      </c>
      <c r="E251" s="41">
        <v>3</v>
      </c>
      <c r="F251" s="33" t="s">
        <v>8220</v>
      </c>
      <c r="G251" s="33" t="s">
        <v>8223</v>
      </c>
      <c r="H251" s="33" t="s">
        <v>8245</v>
      </c>
      <c r="I251" s="33">
        <v>1452234840</v>
      </c>
      <c r="J251" s="33">
        <v>1450619123</v>
      </c>
      <c r="K251" s="33" t="b">
        <v>0</v>
      </c>
      <c r="L251" s="33">
        <v>3</v>
      </c>
      <c r="M251" s="33" t="b">
        <v>0</v>
      </c>
      <c r="N251" s="33" t="s">
        <v>8269</v>
      </c>
      <c r="O251" s="33">
        <v>0</v>
      </c>
      <c r="P251" s="33">
        <v>1</v>
      </c>
      <c r="Q251" s="42" t="s">
        <v>8315</v>
      </c>
      <c r="R251" s="33" t="s">
        <v>8316</v>
      </c>
      <c r="S251" s="43">
        <v>42358.573182870372</v>
      </c>
      <c r="T251" s="43">
        <v>42377.273611111115</v>
      </c>
    </row>
  </sheetData>
  <conditionalFormatting sqref="F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FEE93-5301-4D38-A603-C5A00A36F911}">
  <dimension ref="A1:T413"/>
  <sheetViews>
    <sheetView workbookViewId="0">
      <pane ySplit="1" topLeftCell="A3" activePane="bottomLeft" state="frozen"/>
      <selection pane="bottomLeft" activeCell="C6" sqref="C6"/>
    </sheetView>
  </sheetViews>
  <sheetFormatPr defaultRowHeight="12" x14ac:dyDescent="0.25"/>
  <cols>
    <col min="1" max="1" width="5" style="26" bestFit="1" customWidth="1"/>
    <col min="2" max="2" width="38.44140625" style="33" customWidth="1"/>
    <col min="3" max="3" width="29.77734375" style="34" customWidth="1"/>
    <col min="4" max="4" width="12.109375" style="26" bestFit="1" customWidth="1"/>
    <col min="5" max="5" width="11" style="26" bestFit="1" customWidth="1"/>
    <col min="6" max="6" width="9.33203125" style="26" bestFit="1" customWidth="1"/>
    <col min="7" max="7" width="7.5546875" style="26" bestFit="1" customWidth="1"/>
    <col min="8" max="8" width="8.33203125" style="26" bestFit="1" customWidth="1"/>
    <col min="9" max="9" width="8.88671875" style="26"/>
    <col min="10" max="10" width="11.44140625" style="26" bestFit="1" customWidth="1"/>
    <col min="11" max="11" width="9.21875" style="26" bestFit="1" customWidth="1"/>
    <col min="12" max="12" width="13.44140625" style="26" bestFit="1" customWidth="1"/>
    <col min="13" max="13" width="8.33203125" style="26" bestFit="1" customWidth="1"/>
    <col min="14" max="14" width="8.88671875" style="26"/>
    <col min="15" max="15" width="17.44140625" style="26" bestFit="1" customWidth="1"/>
    <col min="16" max="16" width="16.21875" style="26" bestFit="1" customWidth="1"/>
    <col min="17" max="17" width="14.6640625" style="26" bestFit="1" customWidth="1"/>
    <col min="18" max="18" width="11.5546875" style="26" bestFit="1" customWidth="1"/>
    <col min="19" max="19" width="22.109375" style="26" bestFit="1" customWidth="1"/>
    <col min="20" max="20" width="20.77734375" style="26" bestFit="1" customWidth="1"/>
    <col min="21" max="16384" width="8.88671875" style="26"/>
  </cols>
  <sheetData>
    <row r="1" spans="1:20" x14ac:dyDescent="0.25">
      <c r="A1" s="19" t="s">
        <v>0</v>
      </c>
      <c r="B1" s="20" t="s">
        <v>1</v>
      </c>
      <c r="C1" s="21" t="s">
        <v>4110</v>
      </c>
      <c r="D1" s="22" t="s">
        <v>8216</v>
      </c>
      <c r="E1" s="23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4" t="s">
        <v>8359</v>
      </c>
      <c r="R1" s="19" t="s">
        <v>8358</v>
      </c>
      <c r="S1" s="25" t="s">
        <v>8365</v>
      </c>
      <c r="T1" s="25" t="s">
        <v>8366</v>
      </c>
    </row>
    <row r="2" spans="1:20" ht="48" x14ac:dyDescent="0.25">
      <c r="A2" s="26">
        <v>521</v>
      </c>
      <c r="B2" s="27" t="s">
        <v>522</v>
      </c>
      <c r="C2" s="28" t="s">
        <v>4631</v>
      </c>
      <c r="D2" s="29">
        <v>5000</v>
      </c>
      <c r="E2" s="30">
        <v>5232</v>
      </c>
      <c r="F2" s="26" t="s">
        <v>8218</v>
      </c>
      <c r="G2" s="26" t="s">
        <v>8223</v>
      </c>
      <c r="H2" s="26" t="s">
        <v>8245</v>
      </c>
      <c r="I2" s="26">
        <v>1477976340</v>
      </c>
      <c r="J2" s="26">
        <v>1475460819</v>
      </c>
      <c r="K2" s="26" t="b">
        <v>0</v>
      </c>
      <c r="L2" s="26">
        <v>56</v>
      </c>
      <c r="M2" s="26" t="b">
        <v>1</v>
      </c>
      <c r="N2" s="26" t="s">
        <v>8269</v>
      </c>
      <c r="O2" s="26">
        <v>105</v>
      </c>
      <c r="P2" s="26">
        <v>93.43</v>
      </c>
      <c r="Q2" s="31" t="s">
        <v>8315</v>
      </c>
      <c r="R2" s="26" t="s">
        <v>8316</v>
      </c>
      <c r="S2" s="32">
        <v>42646.092812499999</v>
      </c>
      <c r="T2" s="32">
        <v>42675.207638888889</v>
      </c>
    </row>
    <row r="3" spans="1:20" ht="36" x14ac:dyDescent="0.25">
      <c r="A3" s="26">
        <v>522</v>
      </c>
      <c r="B3" s="27" t="s">
        <v>523</v>
      </c>
      <c r="C3" s="28" t="s">
        <v>4632</v>
      </c>
      <c r="D3" s="29">
        <v>3000</v>
      </c>
      <c r="E3" s="30">
        <v>3440</v>
      </c>
      <c r="F3" s="26" t="s">
        <v>8218</v>
      </c>
      <c r="G3" s="26" t="s">
        <v>8223</v>
      </c>
      <c r="H3" s="26" t="s">
        <v>8245</v>
      </c>
      <c r="I3" s="26">
        <v>1458518325</v>
      </c>
      <c r="J3" s="26">
        <v>1456793925</v>
      </c>
      <c r="K3" s="26" t="b">
        <v>0</v>
      </c>
      <c r="L3" s="26">
        <v>31</v>
      </c>
      <c r="M3" s="26" t="b">
        <v>1</v>
      </c>
      <c r="N3" s="26" t="s">
        <v>8269</v>
      </c>
      <c r="O3" s="26">
        <v>115</v>
      </c>
      <c r="P3" s="26">
        <v>110.97</v>
      </c>
      <c r="Q3" s="31" t="s">
        <v>8315</v>
      </c>
      <c r="R3" s="26" t="s">
        <v>8316</v>
      </c>
      <c r="S3" s="32">
        <v>42430.040798611109</v>
      </c>
      <c r="T3" s="32">
        <v>42449.999131944445</v>
      </c>
    </row>
    <row r="4" spans="1:20" ht="48" x14ac:dyDescent="0.25">
      <c r="A4" s="26">
        <v>523</v>
      </c>
      <c r="B4" s="27" t="s">
        <v>524</v>
      </c>
      <c r="C4" s="28" t="s">
        <v>4633</v>
      </c>
      <c r="D4" s="29">
        <v>5000</v>
      </c>
      <c r="E4" s="30">
        <v>6030</v>
      </c>
      <c r="F4" s="26" t="s">
        <v>8218</v>
      </c>
      <c r="G4" s="26" t="s">
        <v>8223</v>
      </c>
      <c r="H4" s="26" t="s">
        <v>8245</v>
      </c>
      <c r="I4" s="26">
        <v>1442805076</v>
      </c>
      <c r="J4" s="26">
        <v>1440213076</v>
      </c>
      <c r="K4" s="26" t="b">
        <v>0</v>
      </c>
      <c r="L4" s="26">
        <v>84</v>
      </c>
      <c r="M4" s="26" t="b">
        <v>1</v>
      </c>
      <c r="N4" s="26" t="s">
        <v>8269</v>
      </c>
      <c r="O4" s="26">
        <v>121</v>
      </c>
      <c r="P4" s="26">
        <v>71.790000000000006</v>
      </c>
      <c r="Q4" s="31" t="s">
        <v>8315</v>
      </c>
      <c r="R4" s="26" t="s">
        <v>8316</v>
      </c>
      <c r="S4" s="32">
        <v>42238.13282407407</v>
      </c>
      <c r="T4" s="32">
        <v>42268.13282407407</v>
      </c>
    </row>
    <row r="5" spans="1:20" ht="48" x14ac:dyDescent="0.25">
      <c r="A5" s="26">
        <v>525</v>
      </c>
      <c r="B5" s="27" t="s">
        <v>526</v>
      </c>
      <c r="C5" s="28" t="s">
        <v>4635</v>
      </c>
      <c r="D5" s="29">
        <v>12000</v>
      </c>
      <c r="E5" s="30">
        <v>12000</v>
      </c>
      <c r="F5" s="26" t="s">
        <v>8218</v>
      </c>
      <c r="G5" s="26" t="s">
        <v>8223</v>
      </c>
      <c r="H5" s="26" t="s">
        <v>8245</v>
      </c>
      <c r="I5" s="26">
        <v>1410601041</v>
      </c>
      <c r="J5" s="26">
        <v>1406713041</v>
      </c>
      <c r="K5" s="26" t="b">
        <v>0</v>
      </c>
      <c r="L5" s="26">
        <v>12</v>
      </c>
      <c r="M5" s="26" t="b">
        <v>1</v>
      </c>
      <c r="N5" s="26" t="s">
        <v>8269</v>
      </c>
      <c r="O5" s="26">
        <v>100</v>
      </c>
      <c r="P5" s="26">
        <v>1000</v>
      </c>
      <c r="Q5" s="31" t="s">
        <v>8315</v>
      </c>
      <c r="R5" s="26" t="s">
        <v>8316</v>
      </c>
      <c r="S5" s="32">
        <v>41850.400937500002</v>
      </c>
      <c r="T5" s="32">
        <v>41895.400937500002</v>
      </c>
    </row>
    <row r="6" spans="1:20" ht="48" x14ac:dyDescent="0.25">
      <c r="A6" s="26">
        <v>527</v>
      </c>
      <c r="B6" s="27" t="s">
        <v>528</v>
      </c>
      <c r="C6" s="28" t="s">
        <v>4637</v>
      </c>
      <c r="D6" s="29">
        <v>10000</v>
      </c>
      <c r="E6" s="30">
        <v>10085</v>
      </c>
      <c r="F6" s="26" t="s">
        <v>8218</v>
      </c>
      <c r="G6" s="26" t="s">
        <v>8223</v>
      </c>
      <c r="H6" s="26" t="s">
        <v>8245</v>
      </c>
      <c r="I6" s="26">
        <v>1487347500</v>
      </c>
      <c r="J6" s="26">
        <v>1484715366</v>
      </c>
      <c r="K6" s="26" t="b">
        <v>0</v>
      </c>
      <c r="L6" s="26">
        <v>158</v>
      </c>
      <c r="M6" s="26" t="b">
        <v>1</v>
      </c>
      <c r="N6" s="26" t="s">
        <v>8269</v>
      </c>
      <c r="O6" s="26">
        <v>101</v>
      </c>
      <c r="P6" s="26">
        <v>63.83</v>
      </c>
      <c r="Q6" s="31" t="s">
        <v>8315</v>
      </c>
      <c r="R6" s="26" t="s">
        <v>8316</v>
      </c>
      <c r="S6" s="32">
        <v>42753.205625000002</v>
      </c>
      <c r="T6" s="32">
        <v>42783.670138888891</v>
      </c>
    </row>
    <row r="7" spans="1:20" ht="24" x14ac:dyDescent="0.25">
      <c r="A7" s="26">
        <v>528</v>
      </c>
      <c r="B7" s="27" t="s">
        <v>529</v>
      </c>
      <c r="C7" s="28" t="s">
        <v>4638</v>
      </c>
      <c r="D7" s="29">
        <v>1150</v>
      </c>
      <c r="E7" s="30">
        <v>1330</v>
      </c>
      <c r="F7" s="26" t="s">
        <v>8218</v>
      </c>
      <c r="G7" s="26" t="s">
        <v>8223</v>
      </c>
      <c r="H7" s="26" t="s">
        <v>8245</v>
      </c>
      <c r="I7" s="26">
        <v>1434921600</v>
      </c>
      <c r="J7" s="26">
        <v>1433109907</v>
      </c>
      <c r="K7" s="26" t="b">
        <v>0</v>
      </c>
      <c r="L7" s="26">
        <v>30</v>
      </c>
      <c r="M7" s="26" t="b">
        <v>1</v>
      </c>
      <c r="N7" s="26" t="s">
        <v>8269</v>
      </c>
      <c r="O7" s="26">
        <v>116</v>
      </c>
      <c r="P7" s="26">
        <v>44.33</v>
      </c>
      <c r="Q7" s="31" t="s">
        <v>8315</v>
      </c>
      <c r="R7" s="26" t="s">
        <v>8316</v>
      </c>
      <c r="S7" s="32">
        <v>42155.920219907406</v>
      </c>
      <c r="T7" s="32">
        <v>42176.888888888891</v>
      </c>
    </row>
    <row r="8" spans="1:20" ht="36" customHeight="1" x14ac:dyDescent="0.25">
      <c r="A8" s="26">
        <v>530</v>
      </c>
      <c r="B8" s="27" t="s">
        <v>531</v>
      </c>
      <c r="C8" s="28" t="s">
        <v>4640</v>
      </c>
      <c r="D8" s="29">
        <v>3405</v>
      </c>
      <c r="E8" s="30">
        <v>3670</v>
      </c>
      <c r="F8" s="26" t="s">
        <v>8218</v>
      </c>
      <c r="G8" s="26" t="s">
        <v>8223</v>
      </c>
      <c r="H8" s="26" t="s">
        <v>8245</v>
      </c>
      <c r="I8" s="26">
        <v>1435111200</v>
      </c>
      <c r="J8" s="26">
        <v>1433254268</v>
      </c>
      <c r="K8" s="26" t="b">
        <v>0</v>
      </c>
      <c r="L8" s="26">
        <v>29</v>
      </c>
      <c r="M8" s="26" t="b">
        <v>1</v>
      </c>
      <c r="N8" s="26" t="s">
        <v>8269</v>
      </c>
      <c r="O8" s="26">
        <v>108</v>
      </c>
      <c r="P8" s="26">
        <v>126.55</v>
      </c>
      <c r="Q8" s="31" t="s">
        <v>8315</v>
      </c>
      <c r="R8" s="26" t="s">
        <v>8316</v>
      </c>
      <c r="S8" s="32">
        <v>42157.591064814813</v>
      </c>
      <c r="T8" s="32">
        <v>42179.083333333328</v>
      </c>
    </row>
    <row r="9" spans="1:20" ht="35.4" customHeight="1" x14ac:dyDescent="0.25">
      <c r="A9" s="26">
        <v>531</v>
      </c>
      <c r="B9" s="27" t="s">
        <v>532</v>
      </c>
      <c r="C9" s="28" t="s">
        <v>4641</v>
      </c>
      <c r="D9" s="29">
        <v>4000</v>
      </c>
      <c r="E9" s="30">
        <v>4000</v>
      </c>
      <c r="F9" s="26" t="s">
        <v>8218</v>
      </c>
      <c r="G9" s="26" t="s">
        <v>8223</v>
      </c>
      <c r="H9" s="26" t="s">
        <v>8245</v>
      </c>
      <c r="I9" s="26">
        <v>1481957940</v>
      </c>
      <c r="J9" s="26">
        <v>1478050429</v>
      </c>
      <c r="K9" s="26" t="b">
        <v>0</v>
      </c>
      <c r="L9" s="26">
        <v>31</v>
      </c>
      <c r="M9" s="26" t="b">
        <v>1</v>
      </c>
      <c r="N9" s="26" t="s">
        <v>8269</v>
      </c>
      <c r="O9" s="26">
        <v>100</v>
      </c>
      <c r="P9" s="26">
        <v>129.03</v>
      </c>
      <c r="Q9" s="31" t="s">
        <v>8315</v>
      </c>
      <c r="R9" s="26" t="s">
        <v>8316</v>
      </c>
      <c r="S9" s="32">
        <v>42676.065150462964</v>
      </c>
      <c r="T9" s="32">
        <v>42721.290972222225</v>
      </c>
    </row>
    <row r="10" spans="1:20" ht="24" customHeight="1" x14ac:dyDescent="0.25">
      <c r="A10" s="26">
        <v>532</v>
      </c>
      <c r="B10" s="27" t="s">
        <v>533</v>
      </c>
      <c r="C10" s="28" t="s">
        <v>4642</v>
      </c>
      <c r="D10" s="29">
        <v>10000</v>
      </c>
      <c r="E10" s="30">
        <v>12325</v>
      </c>
      <c r="F10" s="26" t="s">
        <v>8218</v>
      </c>
      <c r="G10" s="26" t="s">
        <v>8223</v>
      </c>
      <c r="H10" s="26" t="s">
        <v>8245</v>
      </c>
      <c r="I10" s="26">
        <v>1463098208</v>
      </c>
      <c r="J10" s="26">
        <v>1460506208</v>
      </c>
      <c r="K10" s="26" t="b">
        <v>0</v>
      </c>
      <c r="L10" s="26">
        <v>173</v>
      </c>
      <c r="M10" s="26" t="b">
        <v>1</v>
      </c>
      <c r="N10" s="26" t="s">
        <v>8269</v>
      </c>
      <c r="O10" s="26">
        <v>123</v>
      </c>
      <c r="P10" s="26">
        <v>71.239999999999995</v>
      </c>
      <c r="Q10" s="31" t="s">
        <v>8315</v>
      </c>
      <c r="R10" s="26" t="s">
        <v>8316</v>
      </c>
      <c r="S10" s="32">
        <v>42473.007037037038</v>
      </c>
      <c r="T10" s="32">
        <v>42503.007037037038</v>
      </c>
    </row>
    <row r="11" spans="1:20" ht="48" x14ac:dyDescent="0.25">
      <c r="A11" s="26">
        <v>537</v>
      </c>
      <c r="B11" s="27" t="s">
        <v>538</v>
      </c>
      <c r="C11" s="28" t="s">
        <v>4647</v>
      </c>
      <c r="D11" s="29">
        <v>2000</v>
      </c>
      <c r="E11" s="30">
        <v>2410</v>
      </c>
      <c r="F11" s="26" t="s">
        <v>8218</v>
      </c>
      <c r="G11" s="26" t="s">
        <v>8223</v>
      </c>
      <c r="H11" s="26" t="s">
        <v>8245</v>
      </c>
      <c r="I11" s="26">
        <v>1446665191</v>
      </c>
      <c r="J11" s="26">
        <v>1444069591</v>
      </c>
      <c r="K11" s="26" t="b">
        <v>0</v>
      </c>
      <c r="L11" s="26">
        <v>59</v>
      </c>
      <c r="M11" s="26" t="b">
        <v>1</v>
      </c>
      <c r="N11" s="26" t="s">
        <v>8269</v>
      </c>
      <c r="O11" s="26">
        <v>121</v>
      </c>
      <c r="P11" s="26">
        <v>40.85</v>
      </c>
      <c r="Q11" s="31" t="s">
        <v>8315</v>
      </c>
      <c r="R11" s="26" t="s">
        <v>8316</v>
      </c>
      <c r="S11" s="32">
        <v>42282.768414351856</v>
      </c>
      <c r="T11" s="32">
        <v>42312.810081018513</v>
      </c>
    </row>
    <row r="12" spans="1:20" ht="48" x14ac:dyDescent="0.25">
      <c r="A12" s="26">
        <v>538</v>
      </c>
      <c r="B12" s="27" t="s">
        <v>539</v>
      </c>
      <c r="C12" s="28" t="s">
        <v>4648</v>
      </c>
      <c r="D12" s="29">
        <v>5000</v>
      </c>
      <c r="E12" s="30">
        <v>15121</v>
      </c>
      <c r="F12" s="26" t="s">
        <v>8218</v>
      </c>
      <c r="G12" s="26" t="s">
        <v>8223</v>
      </c>
      <c r="H12" s="26" t="s">
        <v>8245</v>
      </c>
      <c r="I12" s="26">
        <v>1463166263</v>
      </c>
      <c r="J12" s="26">
        <v>1460574263</v>
      </c>
      <c r="K12" s="26" t="b">
        <v>0</v>
      </c>
      <c r="L12" s="26">
        <v>60</v>
      </c>
      <c r="M12" s="26" t="b">
        <v>1</v>
      </c>
      <c r="N12" s="26" t="s">
        <v>8269</v>
      </c>
      <c r="O12" s="26">
        <v>302</v>
      </c>
      <c r="P12" s="26">
        <v>252.02</v>
      </c>
      <c r="Q12" s="31" t="s">
        <v>8315</v>
      </c>
      <c r="R12" s="26" t="s">
        <v>8316</v>
      </c>
      <c r="S12" s="32">
        <v>42473.794710648144</v>
      </c>
      <c r="T12" s="32">
        <v>42503.794710648144</v>
      </c>
    </row>
    <row r="13" spans="1:20" ht="48" x14ac:dyDescent="0.25">
      <c r="A13" s="26">
        <v>1284</v>
      </c>
      <c r="B13" s="27" t="s">
        <v>1285</v>
      </c>
      <c r="C13" s="28" t="s">
        <v>5394</v>
      </c>
      <c r="D13" s="29">
        <v>2000</v>
      </c>
      <c r="E13" s="30">
        <v>2020</v>
      </c>
      <c r="F13" s="26" t="s">
        <v>8218</v>
      </c>
      <c r="G13" s="26" t="s">
        <v>8223</v>
      </c>
      <c r="H13" s="26" t="s">
        <v>8245</v>
      </c>
      <c r="I13" s="26">
        <v>1483203540</v>
      </c>
      <c r="J13" s="26">
        <v>1481175482</v>
      </c>
      <c r="K13" s="26" t="b">
        <v>0</v>
      </c>
      <c r="L13" s="26">
        <v>31</v>
      </c>
      <c r="M13" s="26" t="b">
        <v>1</v>
      </c>
      <c r="N13" s="26" t="s">
        <v>8269</v>
      </c>
      <c r="O13" s="26">
        <v>101</v>
      </c>
      <c r="P13" s="26">
        <v>65.16</v>
      </c>
      <c r="Q13" s="31" t="s">
        <v>8315</v>
      </c>
      <c r="R13" s="26" t="s">
        <v>8316</v>
      </c>
      <c r="S13" s="32">
        <v>42712.23474537037</v>
      </c>
      <c r="T13" s="32">
        <v>42735.707638888889</v>
      </c>
    </row>
    <row r="14" spans="1:20" ht="48" x14ac:dyDescent="0.25">
      <c r="A14" s="26">
        <v>1288</v>
      </c>
      <c r="B14" s="27" t="s">
        <v>1289</v>
      </c>
      <c r="C14" s="28" t="s">
        <v>5398</v>
      </c>
      <c r="D14" s="29">
        <v>4000</v>
      </c>
      <c r="E14" s="30">
        <v>4018</v>
      </c>
      <c r="F14" s="26" t="s">
        <v>8218</v>
      </c>
      <c r="G14" s="26" t="s">
        <v>8223</v>
      </c>
      <c r="H14" s="26" t="s">
        <v>8245</v>
      </c>
      <c r="I14" s="26">
        <v>1470801600</v>
      </c>
      <c r="J14" s="26">
        <v>1468122163</v>
      </c>
      <c r="K14" s="26" t="b">
        <v>0</v>
      </c>
      <c r="L14" s="26">
        <v>61</v>
      </c>
      <c r="M14" s="26" t="b">
        <v>1</v>
      </c>
      <c r="N14" s="26" t="s">
        <v>8269</v>
      </c>
      <c r="O14" s="26">
        <v>100</v>
      </c>
      <c r="P14" s="26">
        <v>65.87</v>
      </c>
      <c r="Q14" s="31" t="s">
        <v>8315</v>
      </c>
      <c r="R14" s="26" t="s">
        <v>8316</v>
      </c>
      <c r="S14" s="32">
        <v>42561.154664351852</v>
      </c>
      <c r="T14" s="32">
        <v>42592.166666666672</v>
      </c>
    </row>
    <row r="15" spans="1:20" ht="36" x14ac:dyDescent="0.25">
      <c r="A15" s="26">
        <v>1289</v>
      </c>
      <c r="B15" s="27" t="s">
        <v>1290</v>
      </c>
      <c r="C15" s="28" t="s">
        <v>5399</v>
      </c>
      <c r="D15" s="29">
        <v>1500</v>
      </c>
      <c r="E15" s="30">
        <v>1876</v>
      </c>
      <c r="F15" s="26" t="s">
        <v>8218</v>
      </c>
      <c r="G15" s="26" t="s">
        <v>8223</v>
      </c>
      <c r="H15" s="26" t="s">
        <v>8245</v>
      </c>
      <c r="I15" s="26">
        <v>1483499645</v>
      </c>
      <c r="J15" s="26">
        <v>1480907645</v>
      </c>
      <c r="K15" s="26" t="b">
        <v>0</v>
      </c>
      <c r="L15" s="26">
        <v>52</v>
      </c>
      <c r="M15" s="26" t="b">
        <v>1</v>
      </c>
      <c r="N15" s="26" t="s">
        <v>8269</v>
      </c>
      <c r="O15" s="26">
        <v>125</v>
      </c>
      <c r="P15" s="26">
        <v>36.08</v>
      </c>
      <c r="Q15" s="31" t="s">
        <v>8315</v>
      </c>
      <c r="R15" s="26" t="s">
        <v>8316</v>
      </c>
      <c r="S15" s="32">
        <v>42709.134780092587</v>
      </c>
      <c r="T15" s="32">
        <v>42739.134780092587</v>
      </c>
    </row>
    <row r="16" spans="1:20" ht="24" x14ac:dyDescent="0.25">
      <c r="A16" s="26">
        <v>1290</v>
      </c>
      <c r="B16" s="27" t="s">
        <v>1291</v>
      </c>
      <c r="C16" s="28" t="s">
        <v>5400</v>
      </c>
      <c r="D16" s="29">
        <v>3500</v>
      </c>
      <c r="E16" s="30">
        <v>3800</v>
      </c>
      <c r="F16" s="26" t="s">
        <v>8218</v>
      </c>
      <c r="G16" s="26" t="s">
        <v>8223</v>
      </c>
      <c r="H16" s="26" t="s">
        <v>8245</v>
      </c>
      <c r="I16" s="26">
        <v>1429772340</v>
      </c>
      <c r="J16" s="26">
        <v>1427121931</v>
      </c>
      <c r="K16" s="26" t="b">
        <v>0</v>
      </c>
      <c r="L16" s="26">
        <v>86</v>
      </c>
      <c r="M16" s="26" t="b">
        <v>1</v>
      </c>
      <c r="N16" s="26" t="s">
        <v>8269</v>
      </c>
      <c r="O16" s="26">
        <v>109</v>
      </c>
      <c r="P16" s="26">
        <v>44.19</v>
      </c>
      <c r="Q16" s="31" t="s">
        <v>8315</v>
      </c>
      <c r="R16" s="26" t="s">
        <v>8316</v>
      </c>
      <c r="S16" s="32">
        <v>42086.614942129629</v>
      </c>
      <c r="T16" s="32">
        <v>42117.290972222225</v>
      </c>
    </row>
    <row r="17" spans="1:20" ht="48" x14ac:dyDescent="0.25">
      <c r="A17" s="26">
        <v>1291</v>
      </c>
      <c r="B17" s="27" t="s">
        <v>1292</v>
      </c>
      <c r="C17" s="28" t="s">
        <v>5401</v>
      </c>
      <c r="D17" s="29">
        <v>3000</v>
      </c>
      <c r="E17" s="30">
        <v>4371</v>
      </c>
      <c r="F17" s="26" t="s">
        <v>8218</v>
      </c>
      <c r="G17" s="26" t="s">
        <v>8223</v>
      </c>
      <c r="H17" s="26" t="s">
        <v>8245</v>
      </c>
      <c r="I17" s="26">
        <v>1428390000</v>
      </c>
      <c r="J17" s="26">
        <v>1425224391</v>
      </c>
      <c r="K17" s="26" t="b">
        <v>0</v>
      </c>
      <c r="L17" s="26">
        <v>42</v>
      </c>
      <c r="M17" s="26" t="b">
        <v>1</v>
      </c>
      <c r="N17" s="26" t="s">
        <v>8269</v>
      </c>
      <c r="O17" s="26">
        <v>146</v>
      </c>
      <c r="P17" s="26">
        <v>104.07</v>
      </c>
      <c r="Q17" s="31" t="s">
        <v>8315</v>
      </c>
      <c r="R17" s="26" t="s">
        <v>8316</v>
      </c>
      <c r="S17" s="32">
        <v>42064.652673611112</v>
      </c>
      <c r="T17" s="32">
        <v>42101.291666666672</v>
      </c>
    </row>
    <row r="18" spans="1:20" ht="48" x14ac:dyDescent="0.25">
      <c r="A18" s="26">
        <v>1293</v>
      </c>
      <c r="B18" s="27" t="s">
        <v>1294</v>
      </c>
      <c r="C18" s="28" t="s">
        <v>5403</v>
      </c>
      <c r="D18" s="29">
        <v>15000</v>
      </c>
      <c r="E18" s="30">
        <v>15335</v>
      </c>
      <c r="F18" s="26" t="s">
        <v>8218</v>
      </c>
      <c r="G18" s="26" t="s">
        <v>8223</v>
      </c>
      <c r="H18" s="26" t="s">
        <v>8245</v>
      </c>
      <c r="I18" s="26">
        <v>1447523371</v>
      </c>
      <c r="J18" s="26">
        <v>1444927771</v>
      </c>
      <c r="K18" s="26" t="b">
        <v>0</v>
      </c>
      <c r="L18" s="26">
        <v>120</v>
      </c>
      <c r="M18" s="26" t="b">
        <v>1</v>
      </c>
      <c r="N18" s="26" t="s">
        <v>8269</v>
      </c>
      <c r="O18" s="26">
        <v>102</v>
      </c>
      <c r="P18" s="26">
        <v>127.79</v>
      </c>
      <c r="Q18" s="31" t="s">
        <v>8315</v>
      </c>
      <c r="R18" s="26" t="s">
        <v>8316</v>
      </c>
      <c r="S18" s="32">
        <v>42292.701053240744</v>
      </c>
      <c r="T18" s="32">
        <v>42322.742719907401</v>
      </c>
    </row>
    <row r="19" spans="1:20" ht="48" x14ac:dyDescent="0.25">
      <c r="A19" s="26">
        <v>1297</v>
      </c>
      <c r="B19" s="27" t="s">
        <v>1298</v>
      </c>
      <c r="C19" s="28" t="s">
        <v>5407</v>
      </c>
      <c r="D19" s="29">
        <v>20000</v>
      </c>
      <c r="E19" s="30">
        <v>21905</v>
      </c>
      <c r="F19" s="26" t="s">
        <v>8218</v>
      </c>
      <c r="G19" s="26" t="s">
        <v>8223</v>
      </c>
      <c r="H19" s="26" t="s">
        <v>8245</v>
      </c>
      <c r="I19" s="26">
        <v>1462125358</v>
      </c>
      <c r="J19" s="26">
        <v>1459533358</v>
      </c>
      <c r="K19" s="26" t="b">
        <v>0</v>
      </c>
      <c r="L19" s="26">
        <v>238</v>
      </c>
      <c r="M19" s="26" t="b">
        <v>1</v>
      </c>
      <c r="N19" s="26" t="s">
        <v>8269</v>
      </c>
      <c r="O19" s="26">
        <v>110</v>
      </c>
      <c r="P19" s="26">
        <v>92.04</v>
      </c>
      <c r="Q19" s="31" t="s">
        <v>8315</v>
      </c>
      <c r="R19" s="26" t="s">
        <v>8316</v>
      </c>
      <c r="S19" s="32">
        <v>42461.747199074074</v>
      </c>
      <c r="T19" s="32">
        <v>42491.747199074074</v>
      </c>
    </row>
    <row r="20" spans="1:20" ht="36" x14ac:dyDescent="0.25">
      <c r="A20" s="26">
        <v>1299</v>
      </c>
      <c r="B20" s="27" t="s">
        <v>1300</v>
      </c>
      <c r="C20" s="28" t="s">
        <v>5409</v>
      </c>
      <c r="D20" s="29">
        <v>3500</v>
      </c>
      <c r="E20" s="30">
        <v>4340</v>
      </c>
      <c r="F20" s="26" t="s">
        <v>8218</v>
      </c>
      <c r="G20" s="26" t="s">
        <v>8223</v>
      </c>
      <c r="H20" s="26" t="s">
        <v>8245</v>
      </c>
      <c r="I20" s="26">
        <v>1436902359</v>
      </c>
      <c r="J20" s="26">
        <v>1434310359</v>
      </c>
      <c r="K20" s="26" t="b">
        <v>0</v>
      </c>
      <c r="L20" s="26">
        <v>32</v>
      </c>
      <c r="M20" s="26" t="b">
        <v>1</v>
      </c>
      <c r="N20" s="26" t="s">
        <v>8269</v>
      </c>
      <c r="O20" s="26">
        <v>124</v>
      </c>
      <c r="P20" s="26">
        <v>135.63</v>
      </c>
      <c r="Q20" s="31" t="s">
        <v>8315</v>
      </c>
      <c r="R20" s="26" t="s">
        <v>8316</v>
      </c>
      <c r="S20" s="32">
        <v>42169.814340277779</v>
      </c>
      <c r="T20" s="32">
        <v>42199.814340277779</v>
      </c>
    </row>
    <row r="21" spans="1:20" ht="48" x14ac:dyDescent="0.25">
      <c r="A21" s="26">
        <v>1300</v>
      </c>
      <c r="B21" s="27" t="s">
        <v>1301</v>
      </c>
      <c r="C21" s="28" t="s">
        <v>5410</v>
      </c>
      <c r="D21" s="29">
        <v>3000</v>
      </c>
      <c r="E21" s="30">
        <v>4050</v>
      </c>
      <c r="F21" s="26" t="s">
        <v>8218</v>
      </c>
      <c r="G21" s="26" t="s">
        <v>8223</v>
      </c>
      <c r="H21" s="26" t="s">
        <v>8245</v>
      </c>
      <c r="I21" s="26">
        <v>1464807420</v>
      </c>
      <c r="J21" s="26">
        <v>1461427938</v>
      </c>
      <c r="K21" s="26" t="b">
        <v>0</v>
      </c>
      <c r="L21" s="26">
        <v>24</v>
      </c>
      <c r="M21" s="26" t="b">
        <v>1</v>
      </c>
      <c r="N21" s="26" t="s">
        <v>8269</v>
      </c>
      <c r="O21" s="26">
        <v>135</v>
      </c>
      <c r="P21" s="26">
        <v>168.75</v>
      </c>
      <c r="Q21" s="31" t="s">
        <v>8315</v>
      </c>
      <c r="R21" s="26" t="s">
        <v>8316</v>
      </c>
      <c r="S21" s="32">
        <v>42483.675208333334</v>
      </c>
      <c r="T21" s="32">
        <v>42522.789583333331</v>
      </c>
    </row>
    <row r="22" spans="1:20" ht="48" x14ac:dyDescent="0.25">
      <c r="A22" s="26">
        <v>1301</v>
      </c>
      <c r="B22" s="27" t="s">
        <v>1302</v>
      </c>
      <c r="C22" s="28" t="s">
        <v>5411</v>
      </c>
      <c r="D22" s="29">
        <v>2000</v>
      </c>
      <c r="E22" s="30">
        <v>2055</v>
      </c>
      <c r="F22" s="26" t="s">
        <v>8218</v>
      </c>
      <c r="G22" s="26" t="s">
        <v>8223</v>
      </c>
      <c r="H22" s="26" t="s">
        <v>8245</v>
      </c>
      <c r="I22" s="26">
        <v>1437447600</v>
      </c>
      <c r="J22" s="26">
        <v>1436551178</v>
      </c>
      <c r="K22" s="26" t="b">
        <v>0</v>
      </c>
      <c r="L22" s="26">
        <v>29</v>
      </c>
      <c r="M22" s="26" t="b">
        <v>1</v>
      </c>
      <c r="N22" s="26" t="s">
        <v>8269</v>
      </c>
      <c r="O22" s="26">
        <v>103</v>
      </c>
      <c r="P22" s="26">
        <v>70.86</v>
      </c>
      <c r="Q22" s="31" t="s">
        <v>8315</v>
      </c>
      <c r="R22" s="26" t="s">
        <v>8316</v>
      </c>
      <c r="S22" s="32">
        <v>42195.749745370369</v>
      </c>
      <c r="T22" s="32">
        <v>42206.125</v>
      </c>
    </row>
    <row r="23" spans="1:20" ht="36" x14ac:dyDescent="0.25">
      <c r="A23" s="26">
        <v>1302</v>
      </c>
      <c r="B23" s="27" t="s">
        <v>1303</v>
      </c>
      <c r="C23" s="28" t="s">
        <v>5412</v>
      </c>
      <c r="D23" s="29">
        <v>2500</v>
      </c>
      <c r="E23" s="30">
        <v>2500</v>
      </c>
      <c r="F23" s="26" t="s">
        <v>8218</v>
      </c>
      <c r="G23" s="26" t="s">
        <v>8223</v>
      </c>
      <c r="H23" s="26" t="s">
        <v>8245</v>
      </c>
      <c r="I23" s="26">
        <v>1480559011</v>
      </c>
      <c r="J23" s="26">
        <v>1477963411</v>
      </c>
      <c r="K23" s="26" t="b">
        <v>0</v>
      </c>
      <c r="L23" s="26">
        <v>50</v>
      </c>
      <c r="M23" s="26" t="b">
        <v>1</v>
      </c>
      <c r="N23" s="26" t="s">
        <v>8269</v>
      </c>
      <c r="O23" s="26">
        <v>100</v>
      </c>
      <c r="P23" s="26">
        <v>50</v>
      </c>
      <c r="Q23" s="31" t="s">
        <v>8315</v>
      </c>
      <c r="R23" s="26" t="s">
        <v>8316</v>
      </c>
      <c r="S23" s="32">
        <v>42675.057997685188</v>
      </c>
      <c r="T23" s="32">
        <v>42705.099664351852</v>
      </c>
    </row>
    <row r="24" spans="1:20" ht="36" x14ac:dyDescent="0.25">
      <c r="A24" s="26">
        <v>2781</v>
      </c>
      <c r="B24" s="27" t="s">
        <v>2781</v>
      </c>
      <c r="C24" s="28" t="s">
        <v>6891</v>
      </c>
      <c r="D24" s="29">
        <v>1250</v>
      </c>
      <c r="E24" s="30">
        <v>1316</v>
      </c>
      <c r="F24" s="26" t="s">
        <v>8218</v>
      </c>
      <c r="G24" s="26" t="s">
        <v>8223</v>
      </c>
      <c r="H24" s="26" t="s">
        <v>8245</v>
      </c>
      <c r="I24" s="26">
        <v>1423724400</v>
      </c>
      <c r="J24" s="26">
        <v>1421274954</v>
      </c>
      <c r="K24" s="26" t="b">
        <v>0</v>
      </c>
      <c r="L24" s="26">
        <v>28</v>
      </c>
      <c r="M24" s="26" t="b">
        <v>1</v>
      </c>
      <c r="N24" s="26" t="s">
        <v>8269</v>
      </c>
      <c r="O24" s="26">
        <v>105</v>
      </c>
      <c r="P24" s="26">
        <v>47</v>
      </c>
      <c r="Q24" s="31" t="s">
        <v>8315</v>
      </c>
      <c r="R24" s="26" t="s">
        <v>8316</v>
      </c>
      <c r="S24" s="32">
        <v>42018.94159722222</v>
      </c>
      <c r="T24" s="32">
        <v>42047.291666666672</v>
      </c>
    </row>
    <row r="25" spans="1:20" ht="36" x14ac:dyDescent="0.25">
      <c r="A25" s="26">
        <v>2782</v>
      </c>
      <c r="B25" s="27" t="s">
        <v>2782</v>
      </c>
      <c r="C25" s="28" t="s">
        <v>6892</v>
      </c>
      <c r="D25" s="29">
        <v>1000</v>
      </c>
      <c r="E25" s="30">
        <v>1200</v>
      </c>
      <c r="F25" s="26" t="s">
        <v>8218</v>
      </c>
      <c r="G25" s="26" t="s">
        <v>8223</v>
      </c>
      <c r="H25" s="26" t="s">
        <v>8245</v>
      </c>
      <c r="I25" s="26">
        <v>1424149140</v>
      </c>
      <c r="J25" s="26">
        <v>1421964718</v>
      </c>
      <c r="K25" s="26" t="b">
        <v>0</v>
      </c>
      <c r="L25" s="26">
        <v>18</v>
      </c>
      <c r="M25" s="26" t="b">
        <v>1</v>
      </c>
      <c r="N25" s="26" t="s">
        <v>8269</v>
      </c>
      <c r="O25" s="26">
        <v>120</v>
      </c>
      <c r="P25" s="26">
        <v>66.67</v>
      </c>
      <c r="Q25" s="31" t="s">
        <v>8315</v>
      </c>
      <c r="R25" s="26" t="s">
        <v>8316</v>
      </c>
      <c r="S25" s="32">
        <v>42026.924976851849</v>
      </c>
      <c r="T25" s="32">
        <v>42052.207638888889</v>
      </c>
    </row>
    <row r="26" spans="1:20" ht="36" x14ac:dyDescent="0.25">
      <c r="A26" s="26">
        <v>2784</v>
      </c>
      <c r="B26" s="27" t="s">
        <v>2784</v>
      </c>
      <c r="C26" s="28" t="s">
        <v>6894</v>
      </c>
      <c r="D26" s="29">
        <v>6000</v>
      </c>
      <c r="E26" s="30">
        <v>7140</v>
      </c>
      <c r="F26" s="26" t="s">
        <v>8218</v>
      </c>
      <c r="G26" s="26" t="s">
        <v>8223</v>
      </c>
      <c r="H26" s="26" t="s">
        <v>8245</v>
      </c>
      <c r="I26" s="26">
        <v>1414608843</v>
      </c>
      <c r="J26" s="26">
        <v>1412794443</v>
      </c>
      <c r="K26" s="26" t="b">
        <v>0</v>
      </c>
      <c r="L26" s="26">
        <v>108</v>
      </c>
      <c r="M26" s="26" t="b">
        <v>1</v>
      </c>
      <c r="N26" s="26" t="s">
        <v>8269</v>
      </c>
      <c r="O26" s="26">
        <v>119</v>
      </c>
      <c r="P26" s="26">
        <v>66.11</v>
      </c>
      <c r="Q26" s="31" t="s">
        <v>8315</v>
      </c>
      <c r="R26" s="26" t="s">
        <v>8316</v>
      </c>
      <c r="S26" s="32">
        <v>41920.787534722222</v>
      </c>
      <c r="T26" s="32">
        <v>41941.787534722222</v>
      </c>
    </row>
    <row r="27" spans="1:20" ht="36" x14ac:dyDescent="0.25">
      <c r="A27" s="26">
        <v>2785</v>
      </c>
      <c r="B27" s="27" t="s">
        <v>2785</v>
      </c>
      <c r="C27" s="28" t="s">
        <v>6895</v>
      </c>
      <c r="D27" s="29">
        <v>5000</v>
      </c>
      <c r="E27" s="30">
        <v>5234</v>
      </c>
      <c r="F27" s="26" t="s">
        <v>8218</v>
      </c>
      <c r="G27" s="26" t="s">
        <v>8223</v>
      </c>
      <c r="H27" s="26" t="s">
        <v>8245</v>
      </c>
      <c r="I27" s="26">
        <v>1470430800</v>
      </c>
      <c r="J27" s="26">
        <v>1467865967</v>
      </c>
      <c r="K27" s="26" t="b">
        <v>0</v>
      </c>
      <c r="L27" s="26">
        <v>142</v>
      </c>
      <c r="M27" s="26" t="b">
        <v>1</v>
      </c>
      <c r="N27" s="26" t="s">
        <v>8269</v>
      </c>
      <c r="O27" s="26">
        <v>105</v>
      </c>
      <c r="P27" s="26">
        <v>36.86</v>
      </c>
      <c r="Q27" s="31" t="s">
        <v>8315</v>
      </c>
      <c r="R27" s="26" t="s">
        <v>8316</v>
      </c>
      <c r="S27" s="32">
        <v>42558.189432870371</v>
      </c>
      <c r="T27" s="32">
        <v>42587.875</v>
      </c>
    </row>
    <row r="28" spans="1:20" ht="48" x14ac:dyDescent="0.25">
      <c r="A28" s="26">
        <v>2787</v>
      </c>
      <c r="B28" s="27" t="s">
        <v>2787</v>
      </c>
      <c r="C28" s="28" t="s">
        <v>6897</v>
      </c>
      <c r="D28" s="29">
        <v>1000</v>
      </c>
      <c r="E28" s="30">
        <v>1197</v>
      </c>
      <c r="F28" s="26" t="s">
        <v>8218</v>
      </c>
      <c r="G28" s="26" t="s">
        <v>8223</v>
      </c>
      <c r="H28" s="26" t="s">
        <v>8245</v>
      </c>
      <c r="I28" s="26">
        <v>1405658752</v>
      </c>
      <c r="J28" s="26">
        <v>1403066752</v>
      </c>
      <c r="K28" s="26" t="b">
        <v>0</v>
      </c>
      <c r="L28" s="26">
        <v>38</v>
      </c>
      <c r="M28" s="26" t="b">
        <v>1</v>
      </c>
      <c r="N28" s="26" t="s">
        <v>8269</v>
      </c>
      <c r="O28" s="26">
        <v>120</v>
      </c>
      <c r="P28" s="26">
        <v>31.5</v>
      </c>
      <c r="Q28" s="31" t="s">
        <v>8315</v>
      </c>
      <c r="R28" s="26" t="s">
        <v>8316</v>
      </c>
      <c r="S28" s="32">
        <v>41808.198518518519</v>
      </c>
      <c r="T28" s="32">
        <v>41838.198518518519</v>
      </c>
    </row>
    <row r="29" spans="1:20" ht="36" x14ac:dyDescent="0.25">
      <c r="A29" s="26">
        <v>2788</v>
      </c>
      <c r="B29" s="27" t="s">
        <v>2788</v>
      </c>
      <c r="C29" s="28" t="s">
        <v>6898</v>
      </c>
      <c r="D29" s="29">
        <v>2000</v>
      </c>
      <c r="E29" s="30">
        <v>2050</v>
      </c>
      <c r="F29" s="26" t="s">
        <v>8218</v>
      </c>
      <c r="G29" s="26" t="s">
        <v>8223</v>
      </c>
      <c r="H29" s="26" t="s">
        <v>8245</v>
      </c>
      <c r="I29" s="26">
        <v>1469811043</v>
      </c>
      <c r="J29" s="26">
        <v>1467219043</v>
      </c>
      <c r="K29" s="26" t="b">
        <v>0</v>
      </c>
      <c r="L29" s="26">
        <v>20</v>
      </c>
      <c r="M29" s="26" t="b">
        <v>1</v>
      </c>
      <c r="N29" s="26" t="s">
        <v>8269</v>
      </c>
      <c r="O29" s="26">
        <v>103</v>
      </c>
      <c r="P29" s="26">
        <v>102.5</v>
      </c>
      <c r="Q29" s="31" t="s">
        <v>8315</v>
      </c>
      <c r="R29" s="26" t="s">
        <v>8316</v>
      </c>
      <c r="S29" s="32">
        <v>42550.701886574068</v>
      </c>
      <c r="T29" s="32">
        <v>42580.701886574068</v>
      </c>
    </row>
    <row r="30" spans="1:20" ht="24" x14ac:dyDescent="0.25">
      <c r="A30" s="26">
        <v>2789</v>
      </c>
      <c r="B30" s="27" t="s">
        <v>2789</v>
      </c>
      <c r="C30" s="28" t="s">
        <v>6899</v>
      </c>
      <c r="D30" s="29">
        <v>3000</v>
      </c>
      <c r="E30" s="30">
        <v>3035</v>
      </c>
      <c r="F30" s="26" t="s">
        <v>8218</v>
      </c>
      <c r="G30" s="26" t="s">
        <v>8223</v>
      </c>
      <c r="H30" s="26" t="s">
        <v>8245</v>
      </c>
      <c r="I30" s="26">
        <v>1426132800</v>
      </c>
      <c r="J30" s="26">
        <v>1424477934</v>
      </c>
      <c r="K30" s="26" t="b">
        <v>0</v>
      </c>
      <c r="L30" s="26">
        <v>24</v>
      </c>
      <c r="M30" s="26" t="b">
        <v>1</v>
      </c>
      <c r="N30" s="26" t="s">
        <v>8269</v>
      </c>
      <c r="O30" s="26">
        <v>101</v>
      </c>
      <c r="P30" s="26">
        <v>126.46</v>
      </c>
      <c r="Q30" s="31" t="s">
        <v>8315</v>
      </c>
      <c r="R30" s="26" t="s">
        <v>8316</v>
      </c>
      <c r="S30" s="32">
        <v>42056.013124999998</v>
      </c>
      <c r="T30" s="32">
        <v>42075.166666666672</v>
      </c>
    </row>
    <row r="31" spans="1:20" ht="48" x14ac:dyDescent="0.25">
      <c r="A31" s="26">
        <v>2790</v>
      </c>
      <c r="B31" s="27" t="s">
        <v>2790</v>
      </c>
      <c r="C31" s="28" t="s">
        <v>6900</v>
      </c>
      <c r="D31" s="29">
        <v>3000</v>
      </c>
      <c r="E31" s="30">
        <v>3160</v>
      </c>
      <c r="F31" s="26" t="s">
        <v>8218</v>
      </c>
      <c r="G31" s="26" t="s">
        <v>8223</v>
      </c>
      <c r="H31" s="26" t="s">
        <v>8245</v>
      </c>
      <c r="I31" s="26">
        <v>1423693903</v>
      </c>
      <c r="J31" s="26">
        <v>1421101903</v>
      </c>
      <c r="K31" s="26" t="b">
        <v>0</v>
      </c>
      <c r="L31" s="26">
        <v>66</v>
      </c>
      <c r="M31" s="26" t="b">
        <v>1</v>
      </c>
      <c r="N31" s="26" t="s">
        <v>8269</v>
      </c>
      <c r="O31" s="26">
        <v>105</v>
      </c>
      <c r="P31" s="26">
        <v>47.88</v>
      </c>
      <c r="Q31" s="31" t="s">
        <v>8315</v>
      </c>
      <c r="R31" s="26" t="s">
        <v>8316</v>
      </c>
      <c r="S31" s="32">
        <v>42016.938692129625</v>
      </c>
      <c r="T31" s="32">
        <v>42046.938692129625</v>
      </c>
    </row>
    <row r="32" spans="1:20" ht="48" x14ac:dyDescent="0.25">
      <c r="A32" s="26">
        <v>2791</v>
      </c>
      <c r="B32" s="27" t="s">
        <v>2791</v>
      </c>
      <c r="C32" s="28" t="s">
        <v>6901</v>
      </c>
      <c r="D32" s="29">
        <v>2000</v>
      </c>
      <c r="E32" s="30">
        <v>2050</v>
      </c>
      <c r="F32" s="26" t="s">
        <v>8218</v>
      </c>
      <c r="G32" s="26" t="s">
        <v>8223</v>
      </c>
      <c r="H32" s="26" t="s">
        <v>8245</v>
      </c>
      <c r="I32" s="26">
        <v>1473393600</v>
      </c>
      <c r="J32" s="26">
        <v>1470778559</v>
      </c>
      <c r="K32" s="26" t="b">
        <v>0</v>
      </c>
      <c r="L32" s="26">
        <v>28</v>
      </c>
      <c r="M32" s="26" t="b">
        <v>1</v>
      </c>
      <c r="N32" s="26" t="s">
        <v>8269</v>
      </c>
      <c r="O32" s="26">
        <v>103</v>
      </c>
      <c r="P32" s="26">
        <v>73.209999999999994</v>
      </c>
      <c r="Q32" s="31" t="s">
        <v>8315</v>
      </c>
      <c r="R32" s="26" t="s">
        <v>8316</v>
      </c>
      <c r="S32" s="32">
        <v>42591.899988425925</v>
      </c>
      <c r="T32" s="32">
        <v>42622.166666666672</v>
      </c>
    </row>
    <row r="33" spans="1:20" ht="48" x14ac:dyDescent="0.25">
      <c r="A33" s="26">
        <v>2792</v>
      </c>
      <c r="B33" s="27" t="s">
        <v>2792</v>
      </c>
      <c r="C33" s="28" t="s">
        <v>6902</v>
      </c>
      <c r="D33" s="29">
        <v>2000</v>
      </c>
      <c r="E33" s="30">
        <v>2152</v>
      </c>
      <c r="F33" s="26" t="s">
        <v>8218</v>
      </c>
      <c r="G33" s="26" t="s">
        <v>8223</v>
      </c>
      <c r="H33" s="26" t="s">
        <v>8245</v>
      </c>
      <c r="I33" s="26">
        <v>1439357559</v>
      </c>
      <c r="J33" s="26">
        <v>1435469559</v>
      </c>
      <c r="K33" s="26" t="b">
        <v>0</v>
      </c>
      <c r="L33" s="26">
        <v>24</v>
      </c>
      <c r="M33" s="26" t="b">
        <v>1</v>
      </c>
      <c r="N33" s="26" t="s">
        <v>8269</v>
      </c>
      <c r="O33" s="26">
        <v>108</v>
      </c>
      <c r="P33" s="26">
        <v>89.67</v>
      </c>
      <c r="Q33" s="31" t="s">
        <v>8315</v>
      </c>
      <c r="R33" s="26" t="s">
        <v>8316</v>
      </c>
      <c r="S33" s="32">
        <v>42183.231006944443</v>
      </c>
      <c r="T33" s="32">
        <v>42228.231006944443</v>
      </c>
    </row>
    <row r="34" spans="1:20" ht="36" x14ac:dyDescent="0.25">
      <c r="A34" s="26">
        <v>2795</v>
      </c>
      <c r="B34" s="27" t="s">
        <v>2795</v>
      </c>
      <c r="C34" s="28" t="s">
        <v>6905</v>
      </c>
      <c r="D34" s="29">
        <v>700</v>
      </c>
      <c r="E34" s="30">
        <v>730</v>
      </c>
      <c r="F34" s="26" t="s">
        <v>8218</v>
      </c>
      <c r="G34" s="26" t="s">
        <v>8223</v>
      </c>
      <c r="H34" s="26" t="s">
        <v>8245</v>
      </c>
      <c r="I34" s="26">
        <v>1402095600</v>
      </c>
      <c r="J34" s="26">
        <v>1400675841</v>
      </c>
      <c r="K34" s="26" t="b">
        <v>0</v>
      </c>
      <c r="L34" s="26">
        <v>20</v>
      </c>
      <c r="M34" s="26" t="b">
        <v>1</v>
      </c>
      <c r="N34" s="26" t="s">
        <v>8269</v>
      </c>
      <c r="O34" s="26">
        <v>104</v>
      </c>
      <c r="P34" s="26">
        <v>36.5</v>
      </c>
      <c r="Q34" s="31" t="s">
        <v>8315</v>
      </c>
      <c r="R34" s="26" t="s">
        <v>8316</v>
      </c>
      <c r="S34" s="32">
        <v>41780.525937500002</v>
      </c>
      <c r="T34" s="32">
        <v>41796.958333333336</v>
      </c>
    </row>
    <row r="35" spans="1:20" ht="48" x14ac:dyDescent="0.25">
      <c r="A35" s="26">
        <v>2803</v>
      </c>
      <c r="B35" s="27" t="s">
        <v>2803</v>
      </c>
      <c r="C35" s="28" t="s">
        <v>6913</v>
      </c>
      <c r="D35" s="29">
        <v>10000</v>
      </c>
      <c r="E35" s="30">
        <v>12795</v>
      </c>
      <c r="F35" s="26" t="s">
        <v>8218</v>
      </c>
      <c r="G35" s="26" t="s">
        <v>8223</v>
      </c>
      <c r="H35" s="26" t="s">
        <v>8245</v>
      </c>
      <c r="I35" s="26">
        <v>1437004800</v>
      </c>
      <c r="J35" s="26">
        <v>1433295276</v>
      </c>
      <c r="K35" s="26" t="b">
        <v>0</v>
      </c>
      <c r="L35" s="26">
        <v>141</v>
      </c>
      <c r="M35" s="26" t="b">
        <v>1</v>
      </c>
      <c r="N35" s="26" t="s">
        <v>8269</v>
      </c>
      <c r="O35" s="26">
        <v>128</v>
      </c>
      <c r="P35" s="26">
        <v>90.74</v>
      </c>
      <c r="Q35" s="31" t="s">
        <v>8315</v>
      </c>
      <c r="R35" s="26" t="s">
        <v>8316</v>
      </c>
      <c r="S35" s="32">
        <v>42158.065694444449</v>
      </c>
      <c r="T35" s="32">
        <v>42201</v>
      </c>
    </row>
    <row r="36" spans="1:20" ht="24" x14ac:dyDescent="0.25">
      <c r="A36" s="26">
        <v>2807</v>
      </c>
      <c r="B36" s="27" t="s">
        <v>2807</v>
      </c>
      <c r="C36" s="28" t="s">
        <v>6917</v>
      </c>
      <c r="D36" s="29">
        <v>5000</v>
      </c>
      <c r="E36" s="30">
        <v>6300</v>
      </c>
      <c r="F36" s="26" t="s">
        <v>8218</v>
      </c>
      <c r="G36" s="26" t="s">
        <v>8223</v>
      </c>
      <c r="H36" s="26" t="s">
        <v>8245</v>
      </c>
      <c r="I36" s="26">
        <v>1435611438</v>
      </c>
      <c r="J36" s="26">
        <v>1433019438</v>
      </c>
      <c r="K36" s="26" t="b">
        <v>0</v>
      </c>
      <c r="L36" s="26">
        <v>93</v>
      </c>
      <c r="M36" s="26" t="b">
        <v>1</v>
      </c>
      <c r="N36" s="26" t="s">
        <v>8269</v>
      </c>
      <c r="O36" s="26">
        <v>126</v>
      </c>
      <c r="P36" s="26">
        <v>67.739999999999995</v>
      </c>
      <c r="Q36" s="31" t="s">
        <v>8315</v>
      </c>
      <c r="R36" s="26" t="s">
        <v>8316</v>
      </c>
      <c r="S36" s="32">
        <v>42154.873124999998</v>
      </c>
      <c r="T36" s="32">
        <v>42184.873124999998</v>
      </c>
    </row>
    <row r="37" spans="1:20" ht="48" x14ac:dyDescent="0.25">
      <c r="A37" s="26">
        <v>2808</v>
      </c>
      <c r="B37" s="27" t="s">
        <v>2808</v>
      </c>
      <c r="C37" s="28" t="s">
        <v>6918</v>
      </c>
      <c r="D37" s="29">
        <v>4500</v>
      </c>
      <c r="E37" s="30">
        <v>4511</v>
      </c>
      <c r="F37" s="26" t="s">
        <v>8218</v>
      </c>
      <c r="G37" s="26" t="s">
        <v>8223</v>
      </c>
      <c r="H37" s="26" t="s">
        <v>8245</v>
      </c>
      <c r="I37" s="26">
        <v>1440274735</v>
      </c>
      <c r="J37" s="26">
        <v>1437682735</v>
      </c>
      <c r="K37" s="26" t="b">
        <v>0</v>
      </c>
      <c r="L37" s="26">
        <v>69</v>
      </c>
      <c r="M37" s="26" t="b">
        <v>1</v>
      </c>
      <c r="N37" s="26" t="s">
        <v>8269</v>
      </c>
      <c r="O37" s="26">
        <v>100</v>
      </c>
      <c r="P37" s="26">
        <v>65.38</v>
      </c>
      <c r="Q37" s="31" t="s">
        <v>8315</v>
      </c>
      <c r="R37" s="26" t="s">
        <v>8316</v>
      </c>
      <c r="S37" s="32">
        <v>42208.84646990741</v>
      </c>
      <c r="T37" s="32">
        <v>42238.84646990741</v>
      </c>
    </row>
    <row r="38" spans="1:20" ht="48" x14ac:dyDescent="0.25">
      <c r="A38" s="26">
        <v>2809</v>
      </c>
      <c r="B38" s="27" t="s">
        <v>2809</v>
      </c>
      <c r="C38" s="28" t="s">
        <v>6919</v>
      </c>
      <c r="D38" s="29">
        <v>2500</v>
      </c>
      <c r="E38" s="30">
        <v>2560</v>
      </c>
      <c r="F38" s="26" t="s">
        <v>8218</v>
      </c>
      <c r="G38" s="26" t="s">
        <v>8223</v>
      </c>
      <c r="H38" s="26" t="s">
        <v>8245</v>
      </c>
      <c r="I38" s="26">
        <v>1459348740</v>
      </c>
      <c r="J38" s="26">
        <v>1458647725</v>
      </c>
      <c r="K38" s="26" t="b">
        <v>0</v>
      </c>
      <c r="L38" s="26">
        <v>21</v>
      </c>
      <c r="M38" s="26" t="b">
        <v>1</v>
      </c>
      <c r="N38" s="26" t="s">
        <v>8269</v>
      </c>
      <c r="O38" s="26">
        <v>102</v>
      </c>
      <c r="P38" s="26">
        <v>121.9</v>
      </c>
      <c r="Q38" s="31" t="s">
        <v>8315</v>
      </c>
      <c r="R38" s="26" t="s">
        <v>8316</v>
      </c>
      <c r="S38" s="32">
        <v>42451.496817129635</v>
      </c>
      <c r="T38" s="32">
        <v>42459.610416666663</v>
      </c>
    </row>
    <row r="39" spans="1:20" ht="48" x14ac:dyDescent="0.25">
      <c r="A39" s="26">
        <v>2810</v>
      </c>
      <c r="B39" s="27" t="s">
        <v>2810</v>
      </c>
      <c r="C39" s="28" t="s">
        <v>6920</v>
      </c>
      <c r="D39" s="29">
        <v>2500</v>
      </c>
      <c r="E39" s="30">
        <v>2705</v>
      </c>
      <c r="F39" s="26" t="s">
        <v>8218</v>
      </c>
      <c r="G39" s="26" t="s">
        <v>8223</v>
      </c>
      <c r="H39" s="26" t="s">
        <v>8245</v>
      </c>
      <c r="I39" s="26">
        <v>1401595140</v>
      </c>
      <c r="J39" s="26">
        <v>1398828064</v>
      </c>
      <c r="K39" s="26" t="b">
        <v>0</v>
      </c>
      <c r="L39" s="26">
        <v>57</v>
      </c>
      <c r="M39" s="26" t="b">
        <v>1</v>
      </c>
      <c r="N39" s="26" t="s">
        <v>8269</v>
      </c>
      <c r="O39" s="26">
        <v>108</v>
      </c>
      <c r="P39" s="26">
        <v>47.46</v>
      </c>
      <c r="Q39" s="31" t="s">
        <v>8315</v>
      </c>
      <c r="R39" s="26" t="s">
        <v>8316</v>
      </c>
      <c r="S39" s="32">
        <v>41759.13962962963</v>
      </c>
      <c r="T39" s="32">
        <v>41791.165972222225</v>
      </c>
    </row>
    <row r="40" spans="1:20" ht="36" x14ac:dyDescent="0.25">
      <c r="A40" s="26">
        <v>2813</v>
      </c>
      <c r="B40" s="27" t="s">
        <v>2813</v>
      </c>
      <c r="C40" s="28" t="s">
        <v>6923</v>
      </c>
      <c r="D40" s="29">
        <v>2800</v>
      </c>
      <c r="E40" s="30">
        <v>3572.12</v>
      </c>
      <c r="F40" s="26" t="s">
        <v>8218</v>
      </c>
      <c r="G40" s="26" t="s">
        <v>8223</v>
      </c>
      <c r="H40" s="26" t="s">
        <v>8245</v>
      </c>
      <c r="I40" s="26">
        <v>1481737761</v>
      </c>
      <c r="J40" s="26">
        <v>1479577761</v>
      </c>
      <c r="K40" s="26" t="b">
        <v>0</v>
      </c>
      <c r="L40" s="26">
        <v>96</v>
      </c>
      <c r="M40" s="26" t="b">
        <v>1</v>
      </c>
      <c r="N40" s="26" t="s">
        <v>8269</v>
      </c>
      <c r="O40" s="26">
        <v>128</v>
      </c>
      <c r="P40" s="26">
        <v>37.21</v>
      </c>
      <c r="Q40" s="31" t="s">
        <v>8315</v>
      </c>
      <c r="R40" s="26" t="s">
        <v>8316</v>
      </c>
      <c r="S40" s="32">
        <v>42693.742604166662</v>
      </c>
      <c r="T40" s="32">
        <v>42718.742604166662</v>
      </c>
    </row>
    <row r="41" spans="1:20" ht="36" x14ac:dyDescent="0.25">
      <c r="A41" s="26">
        <v>2818</v>
      </c>
      <c r="B41" s="27" t="s">
        <v>2818</v>
      </c>
      <c r="C41" s="28" t="s">
        <v>6928</v>
      </c>
      <c r="D41" s="29">
        <v>10000</v>
      </c>
      <c r="E41" s="30">
        <v>10603</v>
      </c>
      <c r="F41" s="26" t="s">
        <v>8218</v>
      </c>
      <c r="G41" s="26" t="s">
        <v>8223</v>
      </c>
      <c r="H41" s="26" t="s">
        <v>8245</v>
      </c>
      <c r="I41" s="26">
        <v>1443018086</v>
      </c>
      <c r="J41" s="26">
        <v>1441290086</v>
      </c>
      <c r="K41" s="26" t="b">
        <v>0</v>
      </c>
      <c r="L41" s="26">
        <v>102</v>
      </c>
      <c r="M41" s="26" t="b">
        <v>1</v>
      </c>
      <c r="N41" s="26" t="s">
        <v>8269</v>
      </c>
      <c r="O41" s="26">
        <v>106</v>
      </c>
      <c r="P41" s="26">
        <v>103.95</v>
      </c>
      <c r="Q41" s="31" t="s">
        <v>8315</v>
      </c>
      <c r="R41" s="26" t="s">
        <v>8316</v>
      </c>
      <c r="S41" s="32">
        <v>42250.598217592589</v>
      </c>
      <c r="T41" s="32">
        <v>42270.598217592589</v>
      </c>
    </row>
    <row r="42" spans="1:20" ht="48" x14ac:dyDescent="0.25">
      <c r="A42" s="26">
        <v>2822</v>
      </c>
      <c r="B42" s="27" t="s">
        <v>2822</v>
      </c>
      <c r="C42" s="28" t="s">
        <v>6932</v>
      </c>
      <c r="D42" s="29">
        <v>6000</v>
      </c>
      <c r="E42" s="30">
        <v>6000</v>
      </c>
      <c r="F42" s="26" t="s">
        <v>8218</v>
      </c>
      <c r="G42" s="26" t="s">
        <v>8223</v>
      </c>
      <c r="H42" s="26" t="s">
        <v>8245</v>
      </c>
      <c r="I42" s="26">
        <v>1427469892</v>
      </c>
      <c r="J42" s="26">
        <v>1424881492</v>
      </c>
      <c r="K42" s="26" t="b">
        <v>0</v>
      </c>
      <c r="L42" s="26">
        <v>94</v>
      </c>
      <c r="M42" s="26" t="b">
        <v>1</v>
      </c>
      <c r="N42" s="26" t="s">
        <v>8269</v>
      </c>
      <c r="O42" s="26">
        <v>100</v>
      </c>
      <c r="P42" s="26">
        <v>63.83</v>
      </c>
      <c r="Q42" s="31" t="s">
        <v>8315</v>
      </c>
      <c r="R42" s="26" t="s">
        <v>8316</v>
      </c>
      <c r="S42" s="32">
        <v>42060.683935185181</v>
      </c>
      <c r="T42" s="32">
        <v>42090.642268518524</v>
      </c>
    </row>
    <row r="43" spans="1:20" ht="36" x14ac:dyDescent="0.25">
      <c r="A43" s="26">
        <v>2824</v>
      </c>
      <c r="B43" s="27" t="s">
        <v>2824</v>
      </c>
      <c r="C43" s="28" t="s">
        <v>6934</v>
      </c>
      <c r="D43" s="29">
        <v>650</v>
      </c>
      <c r="E43" s="30">
        <v>760</v>
      </c>
      <c r="F43" s="26" t="s">
        <v>8218</v>
      </c>
      <c r="G43" s="26" t="s">
        <v>8223</v>
      </c>
      <c r="H43" s="26" t="s">
        <v>8245</v>
      </c>
      <c r="I43" s="26">
        <v>1434159780</v>
      </c>
      <c r="J43" s="26">
        <v>1431412196</v>
      </c>
      <c r="K43" s="26" t="b">
        <v>0</v>
      </c>
      <c r="L43" s="26">
        <v>15</v>
      </c>
      <c r="M43" s="26" t="b">
        <v>1</v>
      </c>
      <c r="N43" s="26" t="s">
        <v>8269</v>
      </c>
      <c r="O43" s="26">
        <v>117</v>
      </c>
      <c r="P43" s="26">
        <v>50.67</v>
      </c>
      <c r="Q43" s="31" t="s">
        <v>8315</v>
      </c>
      <c r="R43" s="26" t="s">
        <v>8316</v>
      </c>
      <c r="S43" s="32">
        <v>42136.270787037036</v>
      </c>
      <c r="T43" s="32">
        <v>42168.071527777778</v>
      </c>
    </row>
    <row r="44" spans="1:20" ht="48" x14ac:dyDescent="0.25">
      <c r="A44" s="26">
        <v>2826</v>
      </c>
      <c r="B44" s="27" t="s">
        <v>2826</v>
      </c>
      <c r="C44" s="28" t="s">
        <v>6936</v>
      </c>
      <c r="D44" s="29">
        <v>2000</v>
      </c>
      <c r="E44" s="30">
        <v>2155</v>
      </c>
      <c r="F44" s="26" t="s">
        <v>8218</v>
      </c>
      <c r="G44" s="26" t="s">
        <v>8223</v>
      </c>
      <c r="H44" s="26" t="s">
        <v>8245</v>
      </c>
      <c r="I44" s="26">
        <v>1436511600</v>
      </c>
      <c r="J44" s="26">
        <v>1434415812</v>
      </c>
      <c r="K44" s="26" t="b">
        <v>0</v>
      </c>
      <c r="L44" s="26">
        <v>19</v>
      </c>
      <c r="M44" s="26" t="b">
        <v>1</v>
      </c>
      <c r="N44" s="26" t="s">
        <v>8269</v>
      </c>
      <c r="O44" s="26">
        <v>108</v>
      </c>
      <c r="P44" s="26">
        <v>113.42</v>
      </c>
      <c r="Q44" s="31" t="s">
        <v>8315</v>
      </c>
      <c r="R44" s="26" t="s">
        <v>8316</v>
      </c>
      <c r="S44" s="32">
        <v>42171.034861111111</v>
      </c>
      <c r="T44" s="32">
        <v>42195.291666666672</v>
      </c>
    </row>
    <row r="45" spans="1:20" ht="48" x14ac:dyDescent="0.25">
      <c r="A45" s="26">
        <v>2827</v>
      </c>
      <c r="B45" s="27" t="s">
        <v>2827</v>
      </c>
      <c r="C45" s="28" t="s">
        <v>6937</v>
      </c>
      <c r="D45" s="29">
        <v>2000</v>
      </c>
      <c r="E45" s="30">
        <v>2405</v>
      </c>
      <c r="F45" s="26" t="s">
        <v>8218</v>
      </c>
      <c r="G45" s="26" t="s">
        <v>8223</v>
      </c>
      <c r="H45" s="26" t="s">
        <v>8245</v>
      </c>
      <c r="I45" s="26">
        <v>1464971400</v>
      </c>
      <c r="J45" s="26">
        <v>1462379066</v>
      </c>
      <c r="K45" s="26" t="b">
        <v>0</v>
      </c>
      <c r="L45" s="26">
        <v>23</v>
      </c>
      <c r="M45" s="26" t="b">
        <v>1</v>
      </c>
      <c r="N45" s="26" t="s">
        <v>8269</v>
      </c>
      <c r="O45" s="26">
        <v>120</v>
      </c>
      <c r="P45" s="26">
        <v>104.57</v>
      </c>
      <c r="Q45" s="31" t="s">
        <v>8315</v>
      </c>
      <c r="R45" s="26" t="s">
        <v>8316</v>
      </c>
      <c r="S45" s="32">
        <v>42494.683634259258</v>
      </c>
      <c r="T45" s="32">
        <v>42524.6875</v>
      </c>
    </row>
    <row r="46" spans="1:20" ht="36" x14ac:dyDescent="0.25">
      <c r="A46" s="26">
        <v>2830</v>
      </c>
      <c r="B46" s="27" t="s">
        <v>2830</v>
      </c>
      <c r="C46" s="28" t="s">
        <v>6940</v>
      </c>
      <c r="D46" s="29">
        <v>3000</v>
      </c>
      <c r="E46" s="30">
        <v>3000</v>
      </c>
      <c r="F46" s="26" t="s">
        <v>8218</v>
      </c>
      <c r="G46" s="26" t="s">
        <v>8223</v>
      </c>
      <c r="H46" s="26" t="s">
        <v>8245</v>
      </c>
      <c r="I46" s="26">
        <v>1399867140</v>
      </c>
      <c r="J46" s="26">
        <v>1398802148</v>
      </c>
      <c r="K46" s="26" t="b">
        <v>0</v>
      </c>
      <c r="L46" s="26">
        <v>11</v>
      </c>
      <c r="M46" s="26" t="b">
        <v>1</v>
      </c>
      <c r="N46" s="26" t="s">
        <v>8269</v>
      </c>
      <c r="O46" s="26">
        <v>100</v>
      </c>
      <c r="P46" s="26">
        <v>272.73</v>
      </c>
      <c r="Q46" s="31" t="s">
        <v>8315</v>
      </c>
      <c r="R46" s="26" t="s">
        <v>8316</v>
      </c>
      <c r="S46" s="32">
        <v>41758.839675925927</v>
      </c>
      <c r="T46" s="32">
        <v>41771.165972222225</v>
      </c>
    </row>
    <row r="47" spans="1:20" ht="36" x14ac:dyDescent="0.25">
      <c r="A47" s="26">
        <v>2831</v>
      </c>
      <c r="B47" s="27" t="s">
        <v>2831</v>
      </c>
      <c r="C47" s="28" t="s">
        <v>6941</v>
      </c>
      <c r="D47" s="29">
        <v>3000</v>
      </c>
      <c r="E47" s="30">
        <v>3320</v>
      </c>
      <c r="F47" s="26" t="s">
        <v>8218</v>
      </c>
      <c r="G47" s="26" t="s">
        <v>8223</v>
      </c>
      <c r="H47" s="26" t="s">
        <v>8245</v>
      </c>
      <c r="I47" s="26">
        <v>1437076070</v>
      </c>
      <c r="J47" s="26">
        <v>1434484070</v>
      </c>
      <c r="K47" s="26" t="b">
        <v>0</v>
      </c>
      <c r="L47" s="26">
        <v>52</v>
      </c>
      <c r="M47" s="26" t="b">
        <v>1</v>
      </c>
      <c r="N47" s="26" t="s">
        <v>8269</v>
      </c>
      <c r="O47" s="26">
        <v>111</v>
      </c>
      <c r="P47" s="26">
        <v>63.85</v>
      </c>
      <c r="Q47" s="31" t="s">
        <v>8315</v>
      </c>
      <c r="R47" s="26" t="s">
        <v>8316</v>
      </c>
      <c r="S47" s="32">
        <v>42171.824884259258</v>
      </c>
      <c r="T47" s="32">
        <v>42201.824884259258</v>
      </c>
    </row>
    <row r="48" spans="1:20" x14ac:dyDescent="0.25">
      <c r="A48" s="26">
        <v>2833</v>
      </c>
      <c r="B48" s="27" t="s">
        <v>2833</v>
      </c>
      <c r="C48" s="28" t="s">
        <v>6943</v>
      </c>
      <c r="D48" s="29">
        <v>2700</v>
      </c>
      <c r="E48" s="30">
        <v>2923</v>
      </c>
      <c r="F48" s="26" t="s">
        <v>8218</v>
      </c>
      <c r="G48" s="26" t="s">
        <v>8223</v>
      </c>
      <c r="H48" s="26" t="s">
        <v>8245</v>
      </c>
      <c r="I48" s="26">
        <v>1444528800</v>
      </c>
      <c r="J48" s="26">
        <v>1442804633</v>
      </c>
      <c r="K48" s="26" t="b">
        <v>0</v>
      </c>
      <c r="L48" s="26">
        <v>35</v>
      </c>
      <c r="M48" s="26" t="b">
        <v>1</v>
      </c>
      <c r="N48" s="26" t="s">
        <v>8269</v>
      </c>
      <c r="O48" s="26">
        <v>108</v>
      </c>
      <c r="P48" s="26">
        <v>83.51</v>
      </c>
      <c r="Q48" s="31" t="s">
        <v>8315</v>
      </c>
      <c r="R48" s="26" t="s">
        <v>8316</v>
      </c>
      <c r="S48" s="32">
        <v>42268.127696759257</v>
      </c>
      <c r="T48" s="32">
        <v>42288.083333333328</v>
      </c>
    </row>
    <row r="49" spans="1:20" ht="48" x14ac:dyDescent="0.25">
      <c r="A49" s="26">
        <v>2836</v>
      </c>
      <c r="B49" s="27" t="s">
        <v>2836</v>
      </c>
      <c r="C49" s="28" t="s">
        <v>6946</v>
      </c>
      <c r="D49" s="29">
        <v>450</v>
      </c>
      <c r="E49" s="30">
        <v>485</v>
      </c>
      <c r="F49" s="26" t="s">
        <v>8218</v>
      </c>
      <c r="G49" s="26" t="s">
        <v>8223</v>
      </c>
      <c r="H49" s="26" t="s">
        <v>8245</v>
      </c>
      <c r="I49" s="26">
        <v>1487393940</v>
      </c>
      <c r="J49" s="26">
        <v>1484115418</v>
      </c>
      <c r="K49" s="26" t="b">
        <v>0</v>
      </c>
      <c r="L49" s="26">
        <v>11</v>
      </c>
      <c r="M49" s="26" t="b">
        <v>1</v>
      </c>
      <c r="N49" s="26" t="s">
        <v>8269</v>
      </c>
      <c r="O49" s="26">
        <v>108</v>
      </c>
      <c r="P49" s="26">
        <v>44.09</v>
      </c>
      <c r="Q49" s="31" t="s">
        <v>8315</v>
      </c>
      <c r="R49" s="26" t="s">
        <v>8316</v>
      </c>
      <c r="S49" s="32">
        <v>42746.261782407411</v>
      </c>
      <c r="T49" s="32">
        <v>42784.207638888889</v>
      </c>
    </row>
    <row r="50" spans="1:20" ht="48" x14ac:dyDescent="0.25">
      <c r="A50" s="26">
        <v>2838</v>
      </c>
      <c r="B50" s="27" t="s">
        <v>2838</v>
      </c>
      <c r="C50" s="28" t="s">
        <v>6948</v>
      </c>
      <c r="D50" s="29">
        <v>2000</v>
      </c>
      <c r="E50" s="30">
        <v>2405</v>
      </c>
      <c r="F50" s="26" t="s">
        <v>8218</v>
      </c>
      <c r="G50" s="26" t="s">
        <v>8223</v>
      </c>
      <c r="H50" s="26" t="s">
        <v>8245</v>
      </c>
      <c r="I50" s="26">
        <v>1407967200</v>
      </c>
      <c r="J50" s="26">
        <v>1406039696</v>
      </c>
      <c r="K50" s="26" t="b">
        <v>0</v>
      </c>
      <c r="L50" s="26">
        <v>54</v>
      </c>
      <c r="M50" s="26" t="b">
        <v>1</v>
      </c>
      <c r="N50" s="26" t="s">
        <v>8269</v>
      </c>
      <c r="O50" s="26">
        <v>120</v>
      </c>
      <c r="P50" s="26">
        <v>44.54</v>
      </c>
      <c r="Q50" s="31" t="s">
        <v>8315</v>
      </c>
      <c r="R50" s="26" t="s">
        <v>8316</v>
      </c>
      <c r="S50" s="32">
        <v>41842.607592592591</v>
      </c>
      <c r="T50" s="32">
        <v>41864.916666666664</v>
      </c>
    </row>
    <row r="51" spans="1:20" ht="48" x14ac:dyDescent="0.25">
      <c r="A51" s="26">
        <v>2839</v>
      </c>
      <c r="B51" s="27" t="s">
        <v>2839</v>
      </c>
      <c r="C51" s="28" t="s">
        <v>6949</v>
      </c>
      <c r="D51" s="29">
        <v>3500</v>
      </c>
      <c r="E51" s="30">
        <v>3900</v>
      </c>
      <c r="F51" s="26" t="s">
        <v>8218</v>
      </c>
      <c r="G51" s="26" t="s">
        <v>8223</v>
      </c>
      <c r="H51" s="26" t="s">
        <v>8245</v>
      </c>
      <c r="I51" s="26">
        <v>1408942740</v>
      </c>
      <c r="J51" s="26">
        <v>1406958354</v>
      </c>
      <c r="K51" s="26" t="b">
        <v>0</v>
      </c>
      <c r="L51" s="26">
        <v>31</v>
      </c>
      <c r="M51" s="26" t="b">
        <v>1</v>
      </c>
      <c r="N51" s="26" t="s">
        <v>8269</v>
      </c>
      <c r="O51" s="26">
        <v>111</v>
      </c>
      <c r="P51" s="26">
        <v>125.81</v>
      </c>
      <c r="Q51" s="31" t="s">
        <v>8315</v>
      </c>
      <c r="R51" s="26" t="s">
        <v>8316</v>
      </c>
      <c r="S51" s="32">
        <v>41853.240208333329</v>
      </c>
      <c r="T51" s="32">
        <v>41876.207638888889</v>
      </c>
    </row>
    <row r="52" spans="1:20" ht="48" x14ac:dyDescent="0.25">
      <c r="A52" s="26">
        <v>2961</v>
      </c>
      <c r="B52" s="27" t="s">
        <v>2961</v>
      </c>
      <c r="C52" s="28" t="s">
        <v>7071</v>
      </c>
      <c r="D52" s="29">
        <v>5000</v>
      </c>
      <c r="E52" s="30">
        <v>5481</v>
      </c>
      <c r="F52" s="26" t="s">
        <v>8218</v>
      </c>
      <c r="G52" s="26" t="s">
        <v>8223</v>
      </c>
      <c r="H52" s="26" t="s">
        <v>8245</v>
      </c>
      <c r="I52" s="26">
        <v>1427342400</v>
      </c>
      <c r="J52" s="26">
        <v>1424927159</v>
      </c>
      <c r="K52" s="26" t="b">
        <v>0</v>
      </c>
      <c r="L52" s="26">
        <v>108</v>
      </c>
      <c r="M52" s="26" t="b">
        <v>1</v>
      </c>
      <c r="N52" s="26" t="s">
        <v>8269</v>
      </c>
      <c r="O52" s="26">
        <v>110</v>
      </c>
      <c r="P52" s="26">
        <v>50.75</v>
      </c>
      <c r="Q52" s="31" t="s">
        <v>8315</v>
      </c>
      <c r="R52" s="26" t="s">
        <v>8316</v>
      </c>
      <c r="S52" s="32">
        <v>42061.212488425925</v>
      </c>
      <c r="T52" s="32">
        <v>42089.166666666672</v>
      </c>
    </row>
    <row r="53" spans="1:20" ht="48" x14ac:dyDescent="0.25">
      <c r="A53" s="26">
        <v>2962</v>
      </c>
      <c r="B53" s="27" t="s">
        <v>2962</v>
      </c>
      <c r="C53" s="28" t="s">
        <v>7072</v>
      </c>
      <c r="D53" s="29">
        <v>1000</v>
      </c>
      <c r="E53" s="30">
        <v>1218</v>
      </c>
      <c r="F53" s="26" t="s">
        <v>8218</v>
      </c>
      <c r="G53" s="26" t="s">
        <v>8223</v>
      </c>
      <c r="H53" s="26" t="s">
        <v>8245</v>
      </c>
      <c r="I53" s="26">
        <v>1425193140</v>
      </c>
      <c r="J53" s="26">
        <v>1422769906</v>
      </c>
      <c r="K53" s="26" t="b">
        <v>0</v>
      </c>
      <c r="L53" s="26">
        <v>20</v>
      </c>
      <c r="M53" s="26" t="b">
        <v>1</v>
      </c>
      <c r="N53" s="26" t="s">
        <v>8269</v>
      </c>
      <c r="O53" s="26">
        <v>122</v>
      </c>
      <c r="P53" s="26">
        <v>60.9</v>
      </c>
      <c r="Q53" s="31" t="s">
        <v>8315</v>
      </c>
      <c r="R53" s="26" t="s">
        <v>8316</v>
      </c>
      <c r="S53" s="32">
        <v>42036.24428240741</v>
      </c>
      <c r="T53" s="32">
        <v>42064.290972222225</v>
      </c>
    </row>
    <row r="54" spans="1:20" ht="48" x14ac:dyDescent="0.25">
      <c r="A54" s="26">
        <v>2963</v>
      </c>
      <c r="B54" s="27" t="s">
        <v>2963</v>
      </c>
      <c r="C54" s="28" t="s">
        <v>7073</v>
      </c>
      <c r="D54" s="29">
        <v>10000</v>
      </c>
      <c r="E54" s="30">
        <v>10685</v>
      </c>
      <c r="F54" s="26" t="s">
        <v>8218</v>
      </c>
      <c r="G54" s="26" t="s">
        <v>8223</v>
      </c>
      <c r="H54" s="26" t="s">
        <v>8245</v>
      </c>
      <c r="I54" s="26">
        <v>1435835824</v>
      </c>
      <c r="J54" s="26">
        <v>1433243824</v>
      </c>
      <c r="K54" s="26" t="b">
        <v>0</v>
      </c>
      <c r="L54" s="26">
        <v>98</v>
      </c>
      <c r="M54" s="26" t="b">
        <v>1</v>
      </c>
      <c r="N54" s="26" t="s">
        <v>8269</v>
      </c>
      <c r="O54" s="26">
        <v>107</v>
      </c>
      <c r="P54" s="26">
        <v>109.03</v>
      </c>
      <c r="Q54" s="31" t="s">
        <v>8315</v>
      </c>
      <c r="R54" s="26" t="s">
        <v>8316</v>
      </c>
      <c r="S54" s="32">
        <v>42157.470185185186</v>
      </c>
      <c r="T54" s="32">
        <v>42187.470185185186</v>
      </c>
    </row>
    <row r="55" spans="1:20" ht="48" x14ac:dyDescent="0.25">
      <c r="A55" s="26">
        <v>2964</v>
      </c>
      <c r="B55" s="27" t="s">
        <v>2964</v>
      </c>
      <c r="C55" s="28" t="s">
        <v>7074</v>
      </c>
      <c r="D55" s="29">
        <v>5000</v>
      </c>
      <c r="E55" s="30">
        <v>5035.6899999999996</v>
      </c>
      <c r="F55" s="26" t="s">
        <v>8218</v>
      </c>
      <c r="G55" s="26" t="s">
        <v>8223</v>
      </c>
      <c r="H55" s="26" t="s">
        <v>8245</v>
      </c>
      <c r="I55" s="26">
        <v>1407360720</v>
      </c>
      <c r="J55" s="26">
        <v>1404769819</v>
      </c>
      <c r="K55" s="26" t="b">
        <v>0</v>
      </c>
      <c r="L55" s="26">
        <v>196</v>
      </c>
      <c r="M55" s="26" t="b">
        <v>1</v>
      </c>
      <c r="N55" s="26" t="s">
        <v>8269</v>
      </c>
      <c r="O55" s="26">
        <v>101</v>
      </c>
      <c r="P55" s="26">
        <v>25.69</v>
      </c>
      <c r="Q55" s="31" t="s">
        <v>8315</v>
      </c>
      <c r="R55" s="26" t="s">
        <v>8316</v>
      </c>
      <c r="S55" s="32">
        <v>41827.909942129627</v>
      </c>
      <c r="T55" s="32">
        <v>41857.897222222222</v>
      </c>
    </row>
    <row r="56" spans="1:20" ht="48" x14ac:dyDescent="0.25">
      <c r="A56" s="26">
        <v>2965</v>
      </c>
      <c r="B56" s="27" t="s">
        <v>2965</v>
      </c>
      <c r="C56" s="28" t="s">
        <v>7075</v>
      </c>
      <c r="D56" s="29">
        <v>1500</v>
      </c>
      <c r="E56" s="30">
        <v>1635</v>
      </c>
      <c r="F56" s="26" t="s">
        <v>8218</v>
      </c>
      <c r="G56" s="26" t="s">
        <v>8223</v>
      </c>
      <c r="H56" s="26" t="s">
        <v>8245</v>
      </c>
      <c r="I56" s="26">
        <v>1436290233</v>
      </c>
      <c r="J56" s="26">
        <v>1433698233</v>
      </c>
      <c r="K56" s="26" t="b">
        <v>0</v>
      </c>
      <c r="L56" s="26">
        <v>39</v>
      </c>
      <c r="M56" s="26" t="b">
        <v>1</v>
      </c>
      <c r="N56" s="26" t="s">
        <v>8269</v>
      </c>
      <c r="O56" s="26">
        <v>109</v>
      </c>
      <c r="P56" s="26">
        <v>41.92</v>
      </c>
      <c r="Q56" s="31" t="s">
        <v>8315</v>
      </c>
      <c r="R56" s="26" t="s">
        <v>8316</v>
      </c>
      <c r="S56" s="32">
        <v>42162.729548611111</v>
      </c>
      <c r="T56" s="32">
        <v>42192.729548611111</v>
      </c>
    </row>
    <row r="57" spans="1:20" ht="48" x14ac:dyDescent="0.25">
      <c r="A57" s="26">
        <v>2966</v>
      </c>
      <c r="B57" s="27" t="s">
        <v>2966</v>
      </c>
      <c r="C57" s="28" t="s">
        <v>7076</v>
      </c>
      <c r="D57" s="29">
        <v>10000</v>
      </c>
      <c r="E57" s="30">
        <v>11363</v>
      </c>
      <c r="F57" s="26" t="s">
        <v>8218</v>
      </c>
      <c r="G57" s="26" t="s">
        <v>8223</v>
      </c>
      <c r="H57" s="26" t="s">
        <v>8245</v>
      </c>
      <c r="I57" s="26">
        <v>1442425412</v>
      </c>
      <c r="J57" s="26">
        <v>1439833412</v>
      </c>
      <c r="K57" s="26" t="b">
        <v>0</v>
      </c>
      <c r="L57" s="26">
        <v>128</v>
      </c>
      <c r="M57" s="26" t="b">
        <v>1</v>
      </c>
      <c r="N57" s="26" t="s">
        <v>8269</v>
      </c>
      <c r="O57" s="26">
        <v>114</v>
      </c>
      <c r="P57" s="26">
        <v>88.77</v>
      </c>
      <c r="Q57" s="31" t="s">
        <v>8315</v>
      </c>
      <c r="R57" s="26" t="s">
        <v>8316</v>
      </c>
      <c r="S57" s="32">
        <v>42233.738564814819</v>
      </c>
      <c r="T57" s="32">
        <v>42263.738564814819</v>
      </c>
    </row>
    <row r="58" spans="1:20" ht="36" x14ac:dyDescent="0.25">
      <c r="A58" s="26">
        <v>2967</v>
      </c>
      <c r="B58" s="27" t="s">
        <v>2967</v>
      </c>
      <c r="C58" s="28" t="s">
        <v>7077</v>
      </c>
      <c r="D58" s="29">
        <v>5000</v>
      </c>
      <c r="E58" s="30">
        <v>5696</v>
      </c>
      <c r="F58" s="26" t="s">
        <v>8218</v>
      </c>
      <c r="G58" s="26" t="s">
        <v>8223</v>
      </c>
      <c r="H58" s="26" t="s">
        <v>8245</v>
      </c>
      <c r="I58" s="26">
        <v>1425872692</v>
      </c>
      <c r="J58" s="26">
        <v>1423284292</v>
      </c>
      <c r="K58" s="26" t="b">
        <v>0</v>
      </c>
      <c r="L58" s="26">
        <v>71</v>
      </c>
      <c r="M58" s="26" t="b">
        <v>1</v>
      </c>
      <c r="N58" s="26" t="s">
        <v>8269</v>
      </c>
      <c r="O58" s="26">
        <v>114</v>
      </c>
      <c r="P58" s="26">
        <v>80.23</v>
      </c>
      <c r="Q58" s="31" t="s">
        <v>8315</v>
      </c>
      <c r="R58" s="26" t="s">
        <v>8316</v>
      </c>
      <c r="S58" s="32">
        <v>42042.197824074072</v>
      </c>
      <c r="T58" s="32">
        <v>42072.156157407408</v>
      </c>
    </row>
    <row r="59" spans="1:20" ht="24" x14ac:dyDescent="0.25">
      <c r="A59" s="26">
        <v>2968</v>
      </c>
      <c r="B59" s="27" t="s">
        <v>2968</v>
      </c>
      <c r="C59" s="28" t="s">
        <v>7078</v>
      </c>
      <c r="D59" s="29">
        <v>3500</v>
      </c>
      <c r="E59" s="30">
        <v>3710</v>
      </c>
      <c r="F59" s="26" t="s">
        <v>8218</v>
      </c>
      <c r="G59" s="26" t="s">
        <v>8223</v>
      </c>
      <c r="H59" s="26" t="s">
        <v>8245</v>
      </c>
      <c r="I59" s="26">
        <v>1471406340</v>
      </c>
      <c r="J59" s="26">
        <v>1470227660</v>
      </c>
      <c r="K59" s="26" t="b">
        <v>0</v>
      </c>
      <c r="L59" s="26">
        <v>47</v>
      </c>
      <c r="M59" s="26" t="b">
        <v>1</v>
      </c>
      <c r="N59" s="26" t="s">
        <v>8269</v>
      </c>
      <c r="O59" s="26">
        <v>106</v>
      </c>
      <c r="P59" s="26">
        <v>78.94</v>
      </c>
      <c r="Q59" s="31" t="s">
        <v>8315</v>
      </c>
      <c r="R59" s="26" t="s">
        <v>8316</v>
      </c>
      <c r="S59" s="32">
        <v>42585.523842592593</v>
      </c>
      <c r="T59" s="32">
        <v>42599.165972222225</v>
      </c>
    </row>
    <row r="60" spans="1:20" ht="36" x14ac:dyDescent="0.25">
      <c r="A60" s="26">
        <v>2970</v>
      </c>
      <c r="B60" s="27" t="s">
        <v>2970</v>
      </c>
      <c r="C60" s="28" t="s">
        <v>7080</v>
      </c>
      <c r="D60" s="29">
        <v>6000</v>
      </c>
      <c r="E60" s="30">
        <v>6360</v>
      </c>
      <c r="F60" s="26" t="s">
        <v>8218</v>
      </c>
      <c r="G60" s="26" t="s">
        <v>8223</v>
      </c>
      <c r="H60" s="26" t="s">
        <v>8245</v>
      </c>
      <c r="I60" s="26">
        <v>1405699451</v>
      </c>
      <c r="J60" s="26">
        <v>1403107451</v>
      </c>
      <c r="K60" s="26" t="b">
        <v>0</v>
      </c>
      <c r="L60" s="26">
        <v>91</v>
      </c>
      <c r="M60" s="26" t="b">
        <v>1</v>
      </c>
      <c r="N60" s="26" t="s">
        <v>8269</v>
      </c>
      <c r="O60" s="26">
        <v>106</v>
      </c>
      <c r="P60" s="26">
        <v>69.89</v>
      </c>
      <c r="Q60" s="31" t="s">
        <v>8315</v>
      </c>
      <c r="R60" s="26" t="s">
        <v>8316</v>
      </c>
      <c r="S60" s="32">
        <v>41808.669571759259</v>
      </c>
      <c r="T60" s="32">
        <v>41838.669571759259</v>
      </c>
    </row>
    <row r="61" spans="1:20" ht="48" x14ac:dyDescent="0.25">
      <c r="A61" s="26">
        <v>2971</v>
      </c>
      <c r="B61" s="27" t="s">
        <v>2971</v>
      </c>
      <c r="C61" s="28" t="s">
        <v>7081</v>
      </c>
      <c r="D61" s="29">
        <v>3200</v>
      </c>
      <c r="E61" s="30">
        <v>3205</v>
      </c>
      <c r="F61" s="26" t="s">
        <v>8218</v>
      </c>
      <c r="G61" s="26" t="s">
        <v>8223</v>
      </c>
      <c r="H61" s="26" t="s">
        <v>8245</v>
      </c>
      <c r="I61" s="26">
        <v>1409500078</v>
      </c>
      <c r="J61" s="26">
        <v>1406908078</v>
      </c>
      <c r="K61" s="26" t="b">
        <v>0</v>
      </c>
      <c r="L61" s="26">
        <v>43</v>
      </c>
      <c r="M61" s="26" t="b">
        <v>1</v>
      </c>
      <c r="N61" s="26" t="s">
        <v>8269</v>
      </c>
      <c r="O61" s="26">
        <v>100</v>
      </c>
      <c r="P61" s="26">
        <v>74.53</v>
      </c>
      <c r="Q61" s="31" t="s">
        <v>8315</v>
      </c>
      <c r="R61" s="26" t="s">
        <v>8316</v>
      </c>
      <c r="S61" s="32">
        <v>41852.658310185187</v>
      </c>
      <c r="T61" s="32">
        <v>41882.658310185187</v>
      </c>
    </row>
    <row r="62" spans="1:20" ht="24" x14ac:dyDescent="0.25">
      <c r="A62" s="26">
        <v>2972</v>
      </c>
      <c r="B62" s="27" t="s">
        <v>2972</v>
      </c>
      <c r="C62" s="28" t="s">
        <v>7082</v>
      </c>
      <c r="D62" s="29">
        <v>2000</v>
      </c>
      <c r="E62" s="30">
        <v>2107</v>
      </c>
      <c r="F62" s="26" t="s">
        <v>8218</v>
      </c>
      <c r="G62" s="26" t="s">
        <v>8223</v>
      </c>
      <c r="H62" s="26" t="s">
        <v>8245</v>
      </c>
      <c r="I62" s="26">
        <v>1480899600</v>
      </c>
      <c r="J62" s="26">
        <v>1479609520</v>
      </c>
      <c r="K62" s="26" t="b">
        <v>0</v>
      </c>
      <c r="L62" s="26">
        <v>17</v>
      </c>
      <c r="M62" s="26" t="b">
        <v>1</v>
      </c>
      <c r="N62" s="26" t="s">
        <v>8269</v>
      </c>
      <c r="O62" s="26">
        <v>105</v>
      </c>
      <c r="P62" s="26">
        <v>123.94</v>
      </c>
      <c r="Q62" s="31" t="s">
        <v>8315</v>
      </c>
      <c r="R62" s="26" t="s">
        <v>8316</v>
      </c>
      <c r="S62" s="32">
        <v>42694.110185185185</v>
      </c>
      <c r="T62" s="32">
        <v>42709.041666666672</v>
      </c>
    </row>
    <row r="63" spans="1:20" ht="48" x14ac:dyDescent="0.25">
      <c r="A63" s="26">
        <v>2973</v>
      </c>
      <c r="B63" s="27" t="s">
        <v>2973</v>
      </c>
      <c r="C63" s="28" t="s">
        <v>7083</v>
      </c>
      <c r="D63" s="29">
        <v>5000</v>
      </c>
      <c r="E63" s="30">
        <v>8740</v>
      </c>
      <c r="F63" s="26" t="s">
        <v>8218</v>
      </c>
      <c r="G63" s="26" t="s">
        <v>8223</v>
      </c>
      <c r="H63" s="26" t="s">
        <v>8245</v>
      </c>
      <c r="I63" s="26">
        <v>1451620800</v>
      </c>
      <c r="J63" s="26">
        <v>1449171508</v>
      </c>
      <c r="K63" s="26" t="b">
        <v>0</v>
      </c>
      <c r="L63" s="26">
        <v>33</v>
      </c>
      <c r="M63" s="26" t="b">
        <v>1</v>
      </c>
      <c r="N63" s="26" t="s">
        <v>8269</v>
      </c>
      <c r="O63" s="26">
        <v>175</v>
      </c>
      <c r="P63" s="26">
        <v>264.85000000000002</v>
      </c>
      <c r="Q63" s="31" t="s">
        <v>8315</v>
      </c>
      <c r="R63" s="26" t="s">
        <v>8316</v>
      </c>
      <c r="S63" s="32">
        <v>42341.818379629629</v>
      </c>
      <c r="T63" s="32">
        <v>42370.166666666672</v>
      </c>
    </row>
    <row r="64" spans="1:20" ht="48" x14ac:dyDescent="0.25">
      <c r="A64" s="26">
        <v>2974</v>
      </c>
      <c r="B64" s="27" t="s">
        <v>2974</v>
      </c>
      <c r="C64" s="28" t="s">
        <v>7084</v>
      </c>
      <c r="D64" s="29">
        <v>5000</v>
      </c>
      <c r="E64" s="30">
        <v>5100</v>
      </c>
      <c r="F64" s="26" t="s">
        <v>8218</v>
      </c>
      <c r="G64" s="26" t="s">
        <v>8223</v>
      </c>
      <c r="H64" s="26" t="s">
        <v>8245</v>
      </c>
      <c r="I64" s="26">
        <v>1411695300</v>
      </c>
      <c r="J64" s="26">
        <v>1409275671</v>
      </c>
      <c r="K64" s="26" t="b">
        <v>0</v>
      </c>
      <c r="L64" s="26">
        <v>87</v>
      </c>
      <c r="M64" s="26" t="b">
        <v>1</v>
      </c>
      <c r="N64" s="26" t="s">
        <v>8269</v>
      </c>
      <c r="O64" s="26">
        <v>102</v>
      </c>
      <c r="P64" s="26">
        <v>58.62</v>
      </c>
      <c r="Q64" s="31" t="s">
        <v>8315</v>
      </c>
      <c r="R64" s="26" t="s">
        <v>8316</v>
      </c>
      <c r="S64" s="32">
        <v>41880.061006944445</v>
      </c>
      <c r="T64" s="32">
        <v>41908.065972222219</v>
      </c>
    </row>
    <row r="65" spans="1:20" ht="48" x14ac:dyDescent="0.25">
      <c r="A65" s="26">
        <v>2975</v>
      </c>
      <c r="B65" s="27" t="s">
        <v>2975</v>
      </c>
      <c r="C65" s="28" t="s">
        <v>7085</v>
      </c>
      <c r="D65" s="29">
        <v>8000</v>
      </c>
      <c r="E65" s="30">
        <v>8010</v>
      </c>
      <c r="F65" s="26" t="s">
        <v>8218</v>
      </c>
      <c r="G65" s="26" t="s">
        <v>8223</v>
      </c>
      <c r="H65" s="26" t="s">
        <v>8245</v>
      </c>
      <c r="I65" s="26">
        <v>1417057200</v>
      </c>
      <c r="J65" s="26">
        <v>1414599886</v>
      </c>
      <c r="K65" s="26" t="b">
        <v>0</v>
      </c>
      <c r="L65" s="26">
        <v>113</v>
      </c>
      <c r="M65" s="26" t="b">
        <v>1</v>
      </c>
      <c r="N65" s="26" t="s">
        <v>8269</v>
      </c>
      <c r="O65" s="26">
        <v>100</v>
      </c>
      <c r="P65" s="26">
        <v>70.88</v>
      </c>
      <c r="Q65" s="31" t="s">
        <v>8315</v>
      </c>
      <c r="R65" s="26" t="s">
        <v>8316</v>
      </c>
      <c r="S65" s="32">
        <v>41941.683865740742</v>
      </c>
      <c r="T65" s="32">
        <v>41970.125</v>
      </c>
    </row>
    <row r="66" spans="1:20" ht="48" x14ac:dyDescent="0.25">
      <c r="A66" s="26">
        <v>2977</v>
      </c>
      <c r="B66" s="27" t="s">
        <v>2977</v>
      </c>
      <c r="C66" s="28" t="s">
        <v>7087</v>
      </c>
      <c r="D66" s="29">
        <v>3000</v>
      </c>
      <c r="E66" s="30">
        <v>3407</v>
      </c>
      <c r="F66" s="26" t="s">
        <v>8218</v>
      </c>
      <c r="G66" s="26" t="s">
        <v>8223</v>
      </c>
      <c r="H66" s="26" t="s">
        <v>8245</v>
      </c>
      <c r="I66" s="26">
        <v>1427076840</v>
      </c>
      <c r="J66" s="26">
        <v>1421960934</v>
      </c>
      <c r="K66" s="26" t="b">
        <v>0</v>
      </c>
      <c r="L66" s="26">
        <v>30</v>
      </c>
      <c r="M66" s="26" t="b">
        <v>1</v>
      </c>
      <c r="N66" s="26" t="s">
        <v>8269</v>
      </c>
      <c r="O66" s="26">
        <v>114</v>
      </c>
      <c r="P66" s="26">
        <v>113.57</v>
      </c>
      <c r="Q66" s="31" t="s">
        <v>8315</v>
      </c>
      <c r="R66" s="26" t="s">
        <v>8316</v>
      </c>
      <c r="S66" s="32">
        <v>42026.88118055556</v>
      </c>
      <c r="T66" s="32">
        <v>42086.093055555553</v>
      </c>
    </row>
    <row r="67" spans="1:20" ht="48" x14ac:dyDescent="0.25">
      <c r="A67" s="26">
        <v>2978</v>
      </c>
      <c r="B67" s="27" t="s">
        <v>2978</v>
      </c>
      <c r="C67" s="28" t="s">
        <v>7088</v>
      </c>
      <c r="D67" s="29">
        <v>750</v>
      </c>
      <c r="E67" s="30">
        <v>971</v>
      </c>
      <c r="F67" s="26" t="s">
        <v>8218</v>
      </c>
      <c r="G67" s="26" t="s">
        <v>8223</v>
      </c>
      <c r="H67" s="26" t="s">
        <v>8245</v>
      </c>
      <c r="I67" s="26">
        <v>1413784740</v>
      </c>
      <c r="J67" s="26">
        <v>1412954547</v>
      </c>
      <c r="K67" s="26" t="b">
        <v>0</v>
      </c>
      <c r="L67" s="26">
        <v>16</v>
      </c>
      <c r="M67" s="26" t="b">
        <v>1</v>
      </c>
      <c r="N67" s="26" t="s">
        <v>8269</v>
      </c>
      <c r="O67" s="26">
        <v>129</v>
      </c>
      <c r="P67" s="26">
        <v>60.69</v>
      </c>
      <c r="Q67" s="31" t="s">
        <v>8315</v>
      </c>
      <c r="R67" s="26" t="s">
        <v>8316</v>
      </c>
      <c r="S67" s="32">
        <v>41922.640590277777</v>
      </c>
      <c r="T67" s="32">
        <v>41932.249305555553</v>
      </c>
    </row>
    <row r="68" spans="1:20" ht="48" x14ac:dyDescent="0.25">
      <c r="A68" s="26">
        <v>2979</v>
      </c>
      <c r="B68" s="27" t="s">
        <v>2979</v>
      </c>
      <c r="C68" s="28" t="s">
        <v>7089</v>
      </c>
      <c r="D68" s="29">
        <v>5000</v>
      </c>
      <c r="E68" s="30">
        <v>5070</v>
      </c>
      <c r="F68" s="26" t="s">
        <v>8218</v>
      </c>
      <c r="G68" s="26" t="s">
        <v>8223</v>
      </c>
      <c r="H68" s="26" t="s">
        <v>8245</v>
      </c>
      <c r="I68" s="26">
        <v>1420524000</v>
      </c>
      <c r="J68" s="26">
        <v>1419104823</v>
      </c>
      <c r="K68" s="26" t="b">
        <v>0</v>
      </c>
      <c r="L68" s="26">
        <v>46</v>
      </c>
      <c r="M68" s="26" t="b">
        <v>1</v>
      </c>
      <c r="N68" s="26" t="s">
        <v>8269</v>
      </c>
      <c r="O68" s="26">
        <v>101</v>
      </c>
      <c r="P68" s="26">
        <v>110.22</v>
      </c>
      <c r="Q68" s="31" t="s">
        <v>8315</v>
      </c>
      <c r="R68" s="26" t="s">
        <v>8316</v>
      </c>
      <c r="S68" s="32">
        <v>41993.824340277773</v>
      </c>
      <c r="T68" s="32">
        <v>42010.25</v>
      </c>
    </row>
    <row r="69" spans="1:20" ht="36" x14ac:dyDescent="0.25">
      <c r="A69" s="26">
        <v>2980</v>
      </c>
      <c r="B69" s="27" t="s">
        <v>2980</v>
      </c>
      <c r="C69" s="28" t="s">
        <v>7090</v>
      </c>
      <c r="D69" s="29">
        <v>3000</v>
      </c>
      <c r="E69" s="30">
        <v>3275</v>
      </c>
      <c r="F69" s="26" t="s">
        <v>8218</v>
      </c>
      <c r="G69" s="26" t="s">
        <v>8223</v>
      </c>
      <c r="H69" s="26" t="s">
        <v>8245</v>
      </c>
      <c r="I69" s="26">
        <v>1440381600</v>
      </c>
      <c r="J69" s="26">
        <v>1438639130</v>
      </c>
      <c r="K69" s="26" t="b">
        <v>0</v>
      </c>
      <c r="L69" s="26">
        <v>24</v>
      </c>
      <c r="M69" s="26" t="b">
        <v>1</v>
      </c>
      <c r="N69" s="26" t="s">
        <v>8269</v>
      </c>
      <c r="O69" s="26">
        <v>109</v>
      </c>
      <c r="P69" s="26">
        <v>136.46</v>
      </c>
      <c r="Q69" s="31" t="s">
        <v>8315</v>
      </c>
      <c r="R69" s="26" t="s">
        <v>8316</v>
      </c>
      <c r="S69" s="32">
        <v>42219.915856481486</v>
      </c>
      <c r="T69" s="32">
        <v>42240.083333333328</v>
      </c>
    </row>
    <row r="70" spans="1:20" ht="48" x14ac:dyDescent="0.25">
      <c r="A70" s="26">
        <v>3147</v>
      </c>
      <c r="B70" s="27" t="s">
        <v>3147</v>
      </c>
      <c r="C70" s="28" t="s">
        <v>7257</v>
      </c>
      <c r="D70" s="29">
        <v>20000</v>
      </c>
      <c r="E70" s="30">
        <v>23505</v>
      </c>
      <c r="F70" s="26" t="s">
        <v>8218</v>
      </c>
      <c r="G70" s="26" t="s">
        <v>8223</v>
      </c>
      <c r="H70" s="26" t="s">
        <v>8245</v>
      </c>
      <c r="I70" s="26">
        <v>1415319355</v>
      </c>
      <c r="J70" s="26">
        <v>1411859755</v>
      </c>
      <c r="K70" s="26" t="b">
        <v>1</v>
      </c>
      <c r="L70" s="26">
        <v>213</v>
      </c>
      <c r="M70" s="26" t="b">
        <v>1</v>
      </c>
      <c r="N70" s="26" t="s">
        <v>8269</v>
      </c>
      <c r="O70" s="26">
        <v>118</v>
      </c>
      <c r="P70" s="26">
        <v>110.35</v>
      </c>
      <c r="Q70" s="31" t="s">
        <v>8315</v>
      </c>
      <c r="R70" s="26" t="s">
        <v>8316</v>
      </c>
      <c r="S70" s="32">
        <v>41909.969386574077</v>
      </c>
      <c r="T70" s="32">
        <v>41950.011053240742</v>
      </c>
    </row>
    <row r="71" spans="1:20" ht="24" x14ac:dyDescent="0.25">
      <c r="A71" s="26">
        <v>3148</v>
      </c>
      <c r="B71" s="27" t="s">
        <v>3148</v>
      </c>
      <c r="C71" s="28" t="s">
        <v>7258</v>
      </c>
      <c r="D71" s="29">
        <v>1800</v>
      </c>
      <c r="E71" s="30">
        <v>2361</v>
      </c>
      <c r="F71" s="26" t="s">
        <v>8218</v>
      </c>
      <c r="G71" s="26" t="s">
        <v>8223</v>
      </c>
      <c r="H71" s="26" t="s">
        <v>8245</v>
      </c>
      <c r="I71" s="26">
        <v>1412136000</v>
      </c>
      <c r="J71" s="26">
        <v>1410278284</v>
      </c>
      <c r="K71" s="26" t="b">
        <v>1</v>
      </c>
      <c r="L71" s="26">
        <v>57</v>
      </c>
      <c r="M71" s="26" t="b">
        <v>1</v>
      </c>
      <c r="N71" s="26" t="s">
        <v>8269</v>
      </c>
      <c r="O71" s="26">
        <v>131</v>
      </c>
      <c r="P71" s="26">
        <v>41.42</v>
      </c>
      <c r="Q71" s="31" t="s">
        <v>8315</v>
      </c>
      <c r="R71" s="26" t="s">
        <v>8316</v>
      </c>
      <c r="S71" s="32">
        <v>41891.665324074071</v>
      </c>
      <c r="T71" s="32">
        <v>41913.166666666664</v>
      </c>
    </row>
    <row r="72" spans="1:20" ht="48" x14ac:dyDescent="0.25">
      <c r="A72" s="26">
        <v>3149</v>
      </c>
      <c r="B72" s="27" t="s">
        <v>3149</v>
      </c>
      <c r="C72" s="28" t="s">
        <v>7259</v>
      </c>
      <c r="D72" s="29">
        <v>1250</v>
      </c>
      <c r="E72" s="30">
        <v>1300</v>
      </c>
      <c r="F72" s="26" t="s">
        <v>8218</v>
      </c>
      <c r="G72" s="26" t="s">
        <v>8223</v>
      </c>
      <c r="H72" s="26" t="s">
        <v>8245</v>
      </c>
      <c r="I72" s="26">
        <v>1354845600</v>
      </c>
      <c r="J72" s="26">
        <v>1352766300</v>
      </c>
      <c r="K72" s="26" t="b">
        <v>1</v>
      </c>
      <c r="L72" s="26">
        <v>25</v>
      </c>
      <c r="M72" s="26" t="b">
        <v>1</v>
      </c>
      <c r="N72" s="26" t="s">
        <v>8269</v>
      </c>
      <c r="O72" s="26">
        <v>104</v>
      </c>
      <c r="P72" s="26">
        <v>52</v>
      </c>
      <c r="Q72" s="31" t="s">
        <v>8315</v>
      </c>
      <c r="R72" s="26" t="s">
        <v>8316</v>
      </c>
      <c r="S72" s="32">
        <v>41226.017361111109</v>
      </c>
      <c r="T72" s="32">
        <v>41250.083333333336</v>
      </c>
    </row>
    <row r="73" spans="1:20" ht="48" x14ac:dyDescent="0.25">
      <c r="A73" s="26">
        <v>3150</v>
      </c>
      <c r="B73" s="27" t="s">
        <v>3150</v>
      </c>
      <c r="C73" s="28" t="s">
        <v>7260</v>
      </c>
      <c r="D73" s="29">
        <v>3500</v>
      </c>
      <c r="E73" s="30">
        <v>3535</v>
      </c>
      <c r="F73" s="26" t="s">
        <v>8218</v>
      </c>
      <c r="G73" s="26" t="s">
        <v>8223</v>
      </c>
      <c r="H73" s="26" t="s">
        <v>8245</v>
      </c>
      <c r="I73" s="26">
        <v>1295928000</v>
      </c>
      <c r="J73" s="26">
        <v>1288160403</v>
      </c>
      <c r="K73" s="26" t="b">
        <v>1</v>
      </c>
      <c r="L73" s="26">
        <v>104</v>
      </c>
      <c r="M73" s="26" t="b">
        <v>1</v>
      </c>
      <c r="N73" s="26" t="s">
        <v>8269</v>
      </c>
      <c r="O73" s="26">
        <v>101</v>
      </c>
      <c r="P73" s="26">
        <v>33.99</v>
      </c>
      <c r="Q73" s="31" t="s">
        <v>8315</v>
      </c>
      <c r="R73" s="26" t="s">
        <v>8316</v>
      </c>
      <c r="S73" s="32">
        <v>40478.263923611114</v>
      </c>
      <c r="T73" s="32">
        <v>40568.166666666664</v>
      </c>
    </row>
    <row r="74" spans="1:20" ht="36" x14ac:dyDescent="0.25">
      <c r="A74" s="26">
        <v>3151</v>
      </c>
      <c r="B74" s="27" t="s">
        <v>3151</v>
      </c>
      <c r="C74" s="28" t="s">
        <v>7261</v>
      </c>
      <c r="D74" s="29">
        <v>3500</v>
      </c>
      <c r="E74" s="30">
        <v>3514</v>
      </c>
      <c r="F74" s="26" t="s">
        <v>8218</v>
      </c>
      <c r="G74" s="26" t="s">
        <v>8223</v>
      </c>
      <c r="H74" s="26" t="s">
        <v>8245</v>
      </c>
      <c r="I74" s="26">
        <v>1410379774</v>
      </c>
      <c r="J74" s="26">
        <v>1407787774</v>
      </c>
      <c r="K74" s="26" t="b">
        <v>1</v>
      </c>
      <c r="L74" s="26">
        <v>34</v>
      </c>
      <c r="M74" s="26" t="b">
        <v>1</v>
      </c>
      <c r="N74" s="26" t="s">
        <v>8269</v>
      </c>
      <c r="O74" s="26">
        <v>100</v>
      </c>
      <c r="P74" s="26">
        <v>103.35</v>
      </c>
      <c r="Q74" s="31" t="s">
        <v>8315</v>
      </c>
      <c r="R74" s="26" t="s">
        <v>8316</v>
      </c>
      <c r="S74" s="32">
        <v>41862.83997685185</v>
      </c>
      <c r="T74" s="32">
        <v>41892.83997685185</v>
      </c>
    </row>
    <row r="75" spans="1:20" ht="36" x14ac:dyDescent="0.25">
      <c r="A75" s="26">
        <v>3153</v>
      </c>
      <c r="B75" s="27" t="s">
        <v>3153</v>
      </c>
      <c r="C75" s="28" t="s">
        <v>7263</v>
      </c>
      <c r="D75" s="29">
        <v>3000</v>
      </c>
      <c r="E75" s="30">
        <v>10067.5</v>
      </c>
      <c r="F75" s="26" t="s">
        <v>8218</v>
      </c>
      <c r="G75" s="26" t="s">
        <v>8223</v>
      </c>
      <c r="H75" s="26" t="s">
        <v>8245</v>
      </c>
      <c r="I75" s="26">
        <v>1304225940</v>
      </c>
      <c r="J75" s="26">
        <v>1301542937</v>
      </c>
      <c r="K75" s="26" t="b">
        <v>1</v>
      </c>
      <c r="L75" s="26">
        <v>241</v>
      </c>
      <c r="M75" s="26" t="b">
        <v>1</v>
      </c>
      <c r="N75" s="26" t="s">
        <v>8269</v>
      </c>
      <c r="O75" s="26">
        <v>336</v>
      </c>
      <c r="P75" s="26">
        <v>41.77</v>
      </c>
      <c r="Q75" s="31" t="s">
        <v>8315</v>
      </c>
      <c r="R75" s="26" t="s">
        <v>8316</v>
      </c>
      <c r="S75" s="32">
        <v>40633.154363425929</v>
      </c>
      <c r="T75" s="32">
        <v>40664.207638888889</v>
      </c>
    </row>
    <row r="76" spans="1:20" ht="48" x14ac:dyDescent="0.25">
      <c r="A76" s="26">
        <v>3154</v>
      </c>
      <c r="B76" s="27" t="s">
        <v>3154</v>
      </c>
      <c r="C76" s="28" t="s">
        <v>7264</v>
      </c>
      <c r="D76" s="29">
        <v>7000</v>
      </c>
      <c r="E76" s="30">
        <v>7905</v>
      </c>
      <c r="F76" s="26" t="s">
        <v>8218</v>
      </c>
      <c r="G76" s="26" t="s">
        <v>8223</v>
      </c>
      <c r="H76" s="26" t="s">
        <v>8245</v>
      </c>
      <c r="I76" s="26">
        <v>1333310458</v>
      </c>
      <c r="J76" s="26">
        <v>1330722058</v>
      </c>
      <c r="K76" s="26" t="b">
        <v>1</v>
      </c>
      <c r="L76" s="26">
        <v>123</v>
      </c>
      <c r="M76" s="26" t="b">
        <v>1</v>
      </c>
      <c r="N76" s="26" t="s">
        <v>8269</v>
      </c>
      <c r="O76" s="26">
        <v>113</v>
      </c>
      <c r="P76" s="26">
        <v>64.27</v>
      </c>
      <c r="Q76" s="31" t="s">
        <v>8315</v>
      </c>
      <c r="R76" s="26" t="s">
        <v>8316</v>
      </c>
      <c r="S76" s="32">
        <v>40970.875671296293</v>
      </c>
      <c r="T76" s="32">
        <v>41000.834004629629</v>
      </c>
    </row>
    <row r="77" spans="1:20" ht="48" x14ac:dyDescent="0.25">
      <c r="A77" s="26">
        <v>3156</v>
      </c>
      <c r="B77" s="27" t="s">
        <v>3156</v>
      </c>
      <c r="C77" s="28" t="s">
        <v>7266</v>
      </c>
      <c r="D77" s="29">
        <v>5500</v>
      </c>
      <c r="E77" s="30">
        <v>5600</v>
      </c>
      <c r="F77" s="26" t="s">
        <v>8218</v>
      </c>
      <c r="G77" s="26" t="s">
        <v>8223</v>
      </c>
      <c r="H77" s="26" t="s">
        <v>8245</v>
      </c>
      <c r="I77" s="26">
        <v>1338591144</v>
      </c>
      <c r="J77" s="26">
        <v>1335567144</v>
      </c>
      <c r="K77" s="26" t="b">
        <v>1</v>
      </c>
      <c r="L77" s="26">
        <v>89</v>
      </c>
      <c r="M77" s="26" t="b">
        <v>1</v>
      </c>
      <c r="N77" s="26" t="s">
        <v>8269</v>
      </c>
      <c r="O77" s="26">
        <v>102</v>
      </c>
      <c r="P77" s="26">
        <v>62.92</v>
      </c>
      <c r="Q77" s="31" t="s">
        <v>8315</v>
      </c>
      <c r="R77" s="26" t="s">
        <v>8316</v>
      </c>
      <c r="S77" s="32">
        <v>41026.953055555554</v>
      </c>
      <c r="T77" s="32">
        <v>41061.953055555554</v>
      </c>
    </row>
    <row r="78" spans="1:20" ht="24" x14ac:dyDescent="0.25">
      <c r="A78" s="26">
        <v>3157</v>
      </c>
      <c r="B78" s="27" t="s">
        <v>3157</v>
      </c>
      <c r="C78" s="28" t="s">
        <v>7267</v>
      </c>
      <c r="D78" s="29">
        <v>4000</v>
      </c>
      <c r="E78" s="30">
        <v>4040</v>
      </c>
      <c r="F78" s="26" t="s">
        <v>8218</v>
      </c>
      <c r="G78" s="26" t="s">
        <v>8223</v>
      </c>
      <c r="H78" s="26" t="s">
        <v>8245</v>
      </c>
      <c r="I78" s="26">
        <v>1405746000</v>
      </c>
      <c r="J78" s="26">
        <v>1404932105</v>
      </c>
      <c r="K78" s="26" t="b">
        <v>1</v>
      </c>
      <c r="L78" s="26">
        <v>41</v>
      </c>
      <c r="M78" s="26" t="b">
        <v>1</v>
      </c>
      <c r="N78" s="26" t="s">
        <v>8269</v>
      </c>
      <c r="O78" s="26">
        <v>101</v>
      </c>
      <c r="P78" s="26">
        <v>98.54</v>
      </c>
      <c r="Q78" s="31" t="s">
        <v>8315</v>
      </c>
      <c r="R78" s="26" t="s">
        <v>8316</v>
      </c>
      <c r="S78" s="32">
        <v>41829.788252314815</v>
      </c>
      <c r="T78" s="32">
        <v>41839.208333333336</v>
      </c>
    </row>
    <row r="79" spans="1:20" ht="24" x14ac:dyDescent="0.25">
      <c r="A79" s="26">
        <v>3158</v>
      </c>
      <c r="B79" s="27" t="s">
        <v>3158</v>
      </c>
      <c r="C79" s="28" t="s">
        <v>7268</v>
      </c>
      <c r="D79" s="29">
        <v>5000</v>
      </c>
      <c r="E79" s="30">
        <v>5700</v>
      </c>
      <c r="F79" s="26" t="s">
        <v>8218</v>
      </c>
      <c r="G79" s="26" t="s">
        <v>8223</v>
      </c>
      <c r="H79" s="26" t="s">
        <v>8245</v>
      </c>
      <c r="I79" s="26">
        <v>1374523752</v>
      </c>
      <c r="J79" s="26">
        <v>1371931752</v>
      </c>
      <c r="K79" s="26" t="b">
        <v>1</v>
      </c>
      <c r="L79" s="26">
        <v>69</v>
      </c>
      <c r="M79" s="26" t="b">
        <v>1</v>
      </c>
      <c r="N79" s="26" t="s">
        <v>8269</v>
      </c>
      <c r="O79" s="26">
        <v>114</v>
      </c>
      <c r="P79" s="26">
        <v>82.61</v>
      </c>
      <c r="Q79" s="31" t="s">
        <v>8315</v>
      </c>
      <c r="R79" s="26" t="s">
        <v>8316</v>
      </c>
      <c r="S79" s="32">
        <v>41447.839722222219</v>
      </c>
      <c r="T79" s="32">
        <v>41477.839722222219</v>
      </c>
    </row>
    <row r="80" spans="1:20" ht="36" x14ac:dyDescent="0.25">
      <c r="A80" s="26">
        <v>3159</v>
      </c>
      <c r="B80" s="27" t="s">
        <v>3159</v>
      </c>
      <c r="C80" s="28" t="s">
        <v>7269</v>
      </c>
      <c r="D80" s="29">
        <v>1500</v>
      </c>
      <c r="E80" s="30">
        <v>2002.22</v>
      </c>
      <c r="F80" s="26" t="s">
        <v>8218</v>
      </c>
      <c r="G80" s="26" t="s">
        <v>8223</v>
      </c>
      <c r="H80" s="26" t="s">
        <v>8245</v>
      </c>
      <c r="I80" s="26">
        <v>1326927600</v>
      </c>
      <c r="J80" s="26">
        <v>1323221761</v>
      </c>
      <c r="K80" s="26" t="b">
        <v>1</v>
      </c>
      <c r="L80" s="26">
        <v>52</v>
      </c>
      <c r="M80" s="26" t="b">
        <v>1</v>
      </c>
      <c r="N80" s="26" t="s">
        <v>8269</v>
      </c>
      <c r="O80" s="26">
        <v>133</v>
      </c>
      <c r="P80" s="26">
        <v>38.5</v>
      </c>
      <c r="Q80" s="31" t="s">
        <v>8315</v>
      </c>
      <c r="R80" s="26" t="s">
        <v>8316</v>
      </c>
      <c r="S80" s="32">
        <v>40884.066678240742</v>
      </c>
      <c r="T80" s="32">
        <v>40926.958333333336</v>
      </c>
    </row>
    <row r="81" spans="1:20" ht="36" x14ac:dyDescent="0.25">
      <c r="A81" s="26">
        <v>3160</v>
      </c>
      <c r="B81" s="27" t="s">
        <v>3160</v>
      </c>
      <c r="C81" s="28" t="s">
        <v>7270</v>
      </c>
      <c r="D81" s="29">
        <v>4500</v>
      </c>
      <c r="E81" s="30">
        <v>4569</v>
      </c>
      <c r="F81" s="26" t="s">
        <v>8218</v>
      </c>
      <c r="G81" s="26" t="s">
        <v>8223</v>
      </c>
      <c r="H81" s="26" t="s">
        <v>8245</v>
      </c>
      <c r="I81" s="26">
        <v>1407905940</v>
      </c>
      <c r="J81" s="26">
        <v>1405923687</v>
      </c>
      <c r="K81" s="26" t="b">
        <v>1</v>
      </c>
      <c r="L81" s="26">
        <v>57</v>
      </c>
      <c r="M81" s="26" t="b">
        <v>1</v>
      </c>
      <c r="N81" s="26" t="s">
        <v>8269</v>
      </c>
      <c r="O81" s="26">
        <v>102</v>
      </c>
      <c r="P81" s="26">
        <v>80.16</v>
      </c>
      <c r="Q81" s="31" t="s">
        <v>8315</v>
      </c>
      <c r="R81" s="26" t="s">
        <v>8316</v>
      </c>
      <c r="S81" s="32">
        <v>41841.26489583333</v>
      </c>
      <c r="T81" s="32">
        <v>41864.207638888889</v>
      </c>
    </row>
    <row r="82" spans="1:20" ht="48" x14ac:dyDescent="0.25">
      <c r="A82" s="26">
        <v>3162</v>
      </c>
      <c r="B82" s="27" t="s">
        <v>3162</v>
      </c>
      <c r="C82" s="28" t="s">
        <v>7272</v>
      </c>
      <c r="D82" s="29">
        <v>4000</v>
      </c>
      <c r="E82" s="30">
        <v>5086</v>
      </c>
      <c r="F82" s="26" t="s">
        <v>8218</v>
      </c>
      <c r="G82" s="26" t="s">
        <v>8223</v>
      </c>
      <c r="H82" s="26" t="s">
        <v>8245</v>
      </c>
      <c r="I82" s="26">
        <v>1404698400</v>
      </c>
      <c r="J82" s="26">
        <v>1402331262</v>
      </c>
      <c r="K82" s="26" t="b">
        <v>1</v>
      </c>
      <c r="L82" s="26">
        <v>63</v>
      </c>
      <c r="M82" s="26" t="b">
        <v>1</v>
      </c>
      <c r="N82" s="26" t="s">
        <v>8269</v>
      </c>
      <c r="O82" s="26">
        <v>127</v>
      </c>
      <c r="P82" s="26">
        <v>80.73</v>
      </c>
      <c r="Q82" s="31" t="s">
        <v>8315</v>
      </c>
      <c r="R82" s="26" t="s">
        <v>8316</v>
      </c>
      <c r="S82" s="32">
        <v>41799.685902777775</v>
      </c>
      <c r="T82" s="32">
        <v>41827.083333333336</v>
      </c>
    </row>
    <row r="83" spans="1:20" ht="36" x14ac:dyDescent="0.25">
      <c r="A83" s="26">
        <v>3163</v>
      </c>
      <c r="B83" s="27" t="s">
        <v>3163</v>
      </c>
      <c r="C83" s="28" t="s">
        <v>7273</v>
      </c>
      <c r="D83" s="29">
        <v>13000</v>
      </c>
      <c r="E83" s="30">
        <v>14450</v>
      </c>
      <c r="F83" s="26" t="s">
        <v>8218</v>
      </c>
      <c r="G83" s="26" t="s">
        <v>8223</v>
      </c>
      <c r="H83" s="26" t="s">
        <v>8245</v>
      </c>
      <c r="I83" s="26">
        <v>1402855525</v>
      </c>
      <c r="J83" s="26">
        <v>1400263525</v>
      </c>
      <c r="K83" s="26" t="b">
        <v>1</v>
      </c>
      <c r="L83" s="26">
        <v>72</v>
      </c>
      <c r="M83" s="26" t="b">
        <v>1</v>
      </c>
      <c r="N83" s="26" t="s">
        <v>8269</v>
      </c>
      <c r="O83" s="26">
        <v>111</v>
      </c>
      <c r="P83" s="26">
        <v>200.69</v>
      </c>
      <c r="Q83" s="31" t="s">
        <v>8315</v>
      </c>
      <c r="R83" s="26" t="s">
        <v>8316</v>
      </c>
      <c r="S83" s="32">
        <v>41775.753761574073</v>
      </c>
      <c r="T83" s="32">
        <v>41805.753761574073</v>
      </c>
    </row>
    <row r="84" spans="1:20" ht="48" x14ac:dyDescent="0.25">
      <c r="A84" s="26">
        <v>3164</v>
      </c>
      <c r="B84" s="27" t="s">
        <v>3164</v>
      </c>
      <c r="C84" s="28" t="s">
        <v>7274</v>
      </c>
      <c r="D84" s="29">
        <v>2500</v>
      </c>
      <c r="E84" s="30">
        <v>2669</v>
      </c>
      <c r="F84" s="26" t="s">
        <v>8218</v>
      </c>
      <c r="G84" s="26" t="s">
        <v>8223</v>
      </c>
      <c r="H84" s="26" t="s">
        <v>8245</v>
      </c>
      <c r="I84" s="26">
        <v>1402341615</v>
      </c>
      <c r="J84" s="26">
        <v>1399490415</v>
      </c>
      <c r="K84" s="26" t="b">
        <v>1</v>
      </c>
      <c r="L84" s="26">
        <v>71</v>
      </c>
      <c r="M84" s="26" t="b">
        <v>1</v>
      </c>
      <c r="N84" s="26" t="s">
        <v>8269</v>
      </c>
      <c r="O84" s="26">
        <v>107</v>
      </c>
      <c r="P84" s="26">
        <v>37.590000000000003</v>
      </c>
      <c r="Q84" s="31" t="s">
        <v>8315</v>
      </c>
      <c r="R84" s="26" t="s">
        <v>8316</v>
      </c>
      <c r="S84" s="32">
        <v>41766.80572916667</v>
      </c>
      <c r="T84" s="32">
        <v>41799.80572916667</v>
      </c>
    </row>
    <row r="85" spans="1:20" ht="48" x14ac:dyDescent="0.25">
      <c r="A85" s="26">
        <v>3165</v>
      </c>
      <c r="B85" s="27" t="s">
        <v>3165</v>
      </c>
      <c r="C85" s="28" t="s">
        <v>7275</v>
      </c>
      <c r="D85" s="29">
        <v>750</v>
      </c>
      <c r="E85" s="30">
        <v>1220</v>
      </c>
      <c r="F85" s="26" t="s">
        <v>8218</v>
      </c>
      <c r="G85" s="26" t="s">
        <v>8223</v>
      </c>
      <c r="H85" s="26" t="s">
        <v>8245</v>
      </c>
      <c r="I85" s="26">
        <v>1304395140</v>
      </c>
      <c r="J85" s="26">
        <v>1302493760</v>
      </c>
      <c r="K85" s="26" t="b">
        <v>1</v>
      </c>
      <c r="L85" s="26">
        <v>21</v>
      </c>
      <c r="M85" s="26" t="b">
        <v>1</v>
      </c>
      <c r="N85" s="26" t="s">
        <v>8269</v>
      </c>
      <c r="O85" s="26">
        <v>163</v>
      </c>
      <c r="P85" s="26">
        <v>58.1</v>
      </c>
      <c r="Q85" s="31" t="s">
        <v>8315</v>
      </c>
      <c r="R85" s="26" t="s">
        <v>8316</v>
      </c>
      <c r="S85" s="32">
        <v>40644.159259259257</v>
      </c>
      <c r="T85" s="32">
        <v>40666.165972222225</v>
      </c>
    </row>
    <row r="86" spans="1:20" ht="48" x14ac:dyDescent="0.25">
      <c r="A86" s="26">
        <v>3166</v>
      </c>
      <c r="B86" s="27" t="s">
        <v>3166</v>
      </c>
      <c r="C86" s="28" t="s">
        <v>7276</v>
      </c>
      <c r="D86" s="29">
        <v>35000</v>
      </c>
      <c r="E86" s="30">
        <v>56079.83</v>
      </c>
      <c r="F86" s="26" t="s">
        <v>8218</v>
      </c>
      <c r="G86" s="26" t="s">
        <v>8223</v>
      </c>
      <c r="H86" s="26" t="s">
        <v>8245</v>
      </c>
      <c r="I86" s="26">
        <v>1416988740</v>
      </c>
      <c r="J86" s="26">
        <v>1414514153</v>
      </c>
      <c r="K86" s="26" t="b">
        <v>1</v>
      </c>
      <c r="L86" s="26">
        <v>930</v>
      </c>
      <c r="M86" s="26" t="b">
        <v>1</v>
      </c>
      <c r="N86" s="26" t="s">
        <v>8269</v>
      </c>
      <c r="O86" s="26">
        <v>160</v>
      </c>
      <c r="P86" s="26">
        <v>60.3</v>
      </c>
      <c r="Q86" s="31" t="s">
        <v>8315</v>
      </c>
      <c r="R86" s="26" t="s">
        <v>8316</v>
      </c>
      <c r="S86" s="32">
        <v>41940.69158564815</v>
      </c>
      <c r="T86" s="32">
        <v>41969.332638888889</v>
      </c>
    </row>
    <row r="87" spans="1:20" ht="24" x14ac:dyDescent="0.25">
      <c r="A87" s="26">
        <v>3167</v>
      </c>
      <c r="B87" s="27" t="s">
        <v>3167</v>
      </c>
      <c r="C87" s="28" t="s">
        <v>7277</v>
      </c>
      <c r="D87" s="29">
        <v>3000</v>
      </c>
      <c r="E87" s="30">
        <v>3485</v>
      </c>
      <c r="F87" s="26" t="s">
        <v>8218</v>
      </c>
      <c r="G87" s="26" t="s">
        <v>8223</v>
      </c>
      <c r="H87" s="26" t="s">
        <v>8245</v>
      </c>
      <c r="I87" s="26">
        <v>1406952781</v>
      </c>
      <c r="J87" s="26">
        <v>1405743181</v>
      </c>
      <c r="K87" s="26" t="b">
        <v>1</v>
      </c>
      <c r="L87" s="26">
        <v>55</v>
      </c>
      <c r="M87" s="26" t="b">
        <v>1</v>
      </c>
      <c r="N87" s="26" t="s">
        <v>8269</v>
      </c>
      <c r="O87" s="26">
        <v>116</v>
      </c>
      <c r="P87" s="26">
        <v>63.36</v>
      </c>
      <c r="Q87" s="31" t="s">
        <v>8315</v>
      </c>
      <c r="R87" s="26" t="s">
        <v>8316</v>
      </c>
      <c r="S87" s="32">
        <v>41839.175706018519</v>
      </c>
      <c r="T87" s="32">
        <v>41853.175706018519</v>
      </c>
    </row>
    <row r="88" spans="1:20" ht="36" x14ac:dyDescent="0.25">
      <c r="A88" s="26">
        <v>3168</v>
      </c>
      <c r="B88" s="27" t="s">
        <v>3168</v>
      </c>
      <c r="C88" s="28" t="s">
        <v>7278</v>
      </c>
      <c r="D88" s="29">
        <v>2500</v>
      </c>
      <c r="E88" s="30">
        <v>3105</v>
      </c>
      <c r="F88" s="26" t="s">
        <v>8218</v>
      </c>
      <c r="G88" s="26" t="s">
        <v>8223</v>
      </c>
      <c r="H88" s="26" t="s">
        <v>8245</v>
      </c>
      <c r="I88" s="26">
        <v>1402696800</v>
      </c>
      <c r="J88" s="26">
        <v>1399948353</v>
      </c>
      <c r="K88" s="26" t="b">
        <v>1</v>
      </c>
      <c r="L88" s="26">
        <v>61</v>
      </c>
      <c r="M88" s="26" t="b">
        <v>1</v>
      </c>
      <c r="N88" s="26" t="s">
        <v>8269</v>
      </c>
      <c r="O88" s="26">
        <v>124</v>
      </c>
      <c r="P88" s="26">
        <v>50.9</v>
      </c>
      <c r="Q88" s="31" t="s">
        <v>8315</v>
      </c>
      <c r="R88" s="26" t="s">
        <v>8316</v>
      </c>
      <c r="S88" s="32">
        <v>41772.105937500004</v>
      </c>
      <c r="T88" s="32">
        <v>41803.916666666664</v>
      </c>
    </row>
    <row r="89" spans="1:20" ht="24" x14ac:dyDescent="0.25">
      <c r="A89" s="26">
        <v>3169</v>
      </c>
      <c r="B89" s="27" t="s">
        <v>3169</v>
      </c>
      <c r="C89" s="28" t="s">
        <v>7279</v>
      </c>
      <c r="D89" s="29">
        <v>8000</v>
      </c>
      <c r="E89" s="30">
        <v>8241</v>
      </c>
      <c r="F89" s="26" t="s">
        <v>8218</v>
      </c>
      <c r="G89" s="26" t="s">
        <v>8223</v>
      </c>
      <c r="H89" s="26" t="s">
        <v>8245</v>
      </c>
      <c r="I89" s="26">
        <v>1386910740</v>
      </c>
      <c r="J89" s="26">
        <v>1384364561</v>
      </c>
      <c r="K89" s="26" t="b">
        <v>1</v>
      </c>
      <c r="L89" s="26">
        <v>82</v>
      </c>
      <c r="M89" s="26" t="b">
        <v>1</v>
      </c>
      <c r="N89" s="26" t="s">
        <v>8269</v>
      </c>
      <c r="O89" s="26">
        <v>103</v>
      </c>
      <c r="P89" s="26">
        <v>100.5</v>
      </c>
      <c r="Q89" s="31" t="s">
        <v>8315</v>
      </c>
      <c r="R89" s="26" t="s">
        <v>8316</v>
      </c>
      <c r="S89" s="32">
        <v>41591.737974537034</v>
      </c>
      <c r="T89" s="32">
        <v>41621.207638888889</v>
      </c>
    </row>
    <row r="90" spans="1:20" ht="36" x14ac:dyDescent="0.25">
      <c r="A90" s="26">
        <v>3170</v>
      </c>
      <c r="B90" s="27" t="s">
        <v>3170</v>
      </c>
      <c r="C90" s="28" t="s">
        <v>7280</v>
      </c>
      <c r="D90" s="29">
        <v>2000</v>
      </c>
      <c r="E90" s="30">
        <v>2245</v>
      </c>
      <c r="F90" s="26" t="s">
        <v>8218</v>
      </c>
      <c r="G90" s="26" t="s">
        <v>8223</v>
      </c>
      <c r="H90" s="26" t="s">
        <v>8245</v>
      </c>
      <c r="I90" s="26">
        <v>1404273600</v>
      </c>
      <c r="J90" s="26">
        <v>1401414944</v>
      </c>
      <c r="K90" s="26" t="b">
        <v>1</v>
      </c>
      <c r="L90" s="26">
        <v>71</v>
      </c>
      <c r="M90" s="26" t="b">
        <v>1</v>
      </c>
      <c r="N90" s="26" t="s">
        <v>8269</v>
      </c>
      <c r="O90" s="26">
        <v>112</v>
      </c>
      <c r="P90" s="26">
        <v>31.62</v>
      </c>
      <c r="Q90" s="31" t="s">
        <v>8315</v>
      </c>
      <c r="R90" s="26" t="s">
        <v>8316</v>
      </c>
      <c r="S90" s="32">
        <v>41789.080370370371</v>
      </c>
      <c r="T90" s="32">
        <v>41822.166666666664</v>
      </c>
    </row>
    <row r="91" spans="1:20" ht="48" x14ac:dyDescent="0.25">
      <c r="A91" s="26">
        <v>3172</v>
      </c>
      <c r="B91" s="27" t="s">
        <v>3172</v>
      </c>
      <c r="C91" s="28" t="s">
        <v>7282</v>
      </c>
      <c r="D91" s="29">
        <v>2000</v>
      </c>
      <c r="E91" s="30">
        <v>2300</v>
      </c>
      <c r="F91" s="26" t="s">
        <v>8218</v>
      </c>
      <c r="G91" s="26" t="s">
        <v>8223</v>
      </c>
      <c r="H91" s="26" t="s">
        <v>8245</v>
      </c>
      <c r="I91" s="26">
        <v>1329240668</v>
      </c>
      <c r="J91" s="26">
        <v>1326648668</v>
      </c>
      <c r="K91" s="26" t="b">
        <v>1</v>
      </c>
      <c r="L91" s="26">
        <v>29</v>
      </c>
      <c r="M91" s="26" t="b">
        <v>1</v>
      </c>
      <c r="N91" s="26" t="s">
        <v>8269</v>
      </c>
      <c r="O91" s="26">
        <v>115</v>
      </c>
      <c r="P91" s="26">
        <v>79.31</v>
      </c>
      <c r="Q91" s="31" t="s">
        <v>8315</v>
      </c>
      <c r="R91" s="26" t="s">
        <v>8316</v>
      </c>
      <c r="S91" s="32">
        <v>40923.729953703703</v>
      </c>
      <c r="T91" s="32">
        <v>40953.729953703703</v>
      </c>
    </row>
    <row r="92" spans="1:20" ht="48" x14ac:dyDescent="0.25">
      <c r="A92" s="26">
        <v>3173</v>
      </c>
      <c r="B92" s="27" t="s">
        <v>3173</v>
      </c>
      <c r="C92" s="28" t="s">
        <v>7283</v>
      </c>
      <c r="D92" s="29">
        <v>10000</v>
      </c>
      <c r="E92" s="30">
        <v>10300</v>
      </c>
      <c r="F92" s="26" t="s">
        <v>8218</v>
      </c>
      <c r="G92" s="26" t="s">
        <v>8223</v>
      </c>
      <c r="H92" s="26" t="s">
        <v>8245</v>
      </c>
      <c r="I92" s="26">
        <v>1411765492</v>
      </c>
      <c r="J92" s="26">
        <v>1409173492</v>
      </c>
      <c r="K92" s="26" t="b">
        <v>1</v>
      </c>
      <c r="L92" s="26">
        <v>74</v>
      </c>
      <c r="M92" s="26" t="b">
        <v>1</v>
      </c>
      <c r="N92" s="26" t="s">
        <v>8269</v>
      </c>
      <c r="O92" s="26">
        <v>103</v>
      </c>
      <c r="P92" s="26">
        <v>139.19</v>
      </c>
      <c r="Q92" s="31" t="s">
        <v>8315</v>
      </c>
      <c r="R92" s="26" t="s">
        <v>8316</v>
      </c>
      <c r="S92" s="32">
        <v>41878.878379629627</v>
      </c>
      <c r="T92" s="32">
        <v>41908.878379629627</v>
      </c>
    </row>
    <row r="93" spans="1:20" ht="48" x14ac:dyDescent="0.25">
      <c r="A93" s="26">
        <v>3174</v>
      </c>
      <c r="B93" s="27" t="s">
        <v>3174</v>
      </c>
      <c r="C93" s="28" t="s">
        <v>7284</v>
      </c>
      <c r="D93" s="29">
        <v>3000</v>
      </c>
      <c r="E93" s="30">
        <v>3034</v>
      </c>
      <c r="F93" s="26" t="s">
        <v>8218</v>
      </c>
      <c r="G93" s="26" t="s">
        <v>8223</v>
      </c>
      <c r="H93" s="26" t="s">
        <v>8245</v>
      </c>
      <c r="I93" s="26">
        <v>1408999508</v>
      </c>
      <c r="J93" s="26">
        <v>1407789908</v>
      </c>
      <c r="K93" s="26" t="b">
        <v>1</v>
      </c>
      <c r="L93" s="26">
        <v>23</v>
      </c>
      <c r="M93" s="26" t="b">
        <v>1</v>
      </c>
      <c r="N93" s="26" t="s">
        <v>8269</v>
      </c>
      <c r="O93" s="26">
        <v>101</v>
      </c>
      <c r="P93" s="26">
        <v>131.91</v>
      </c>
      <c r="Q93" s="31" t="s">
        <v>8315</v>
      </c>
      <c r="R93" s="26" t="s">
        <v>8316</v>
      </c>
      <c r="S93" s="32">
        <v>41862.864675925928</v>
      </c>
      <c r="T93" s="32">
        <v>41876.864675925928</v>
      </c>
    </row>
    <row r="94" spans="1:20" ht="48" x14ac:dyDescent="0.25">
      <c r="A94" s="26">
        <v>3175</v>
      </c>
      <c r="B94" s="27" t="s">
        <v>3175</v>
      </c>
      <c r="C94" s="28" t="s">
        <v>7285</v>
      </c>
      <c r="D94" s="29">
        <v>5000</v>
      </c>
      <c r="E94" s="30">
        <v>5478</v>
      </c>
      <c r="F94" s="26" t="s">
        <v>8218</v>
      </c>
      <c r="G94" s="26" t="s">
        <v>8223</v>
      </c>
      <c r="H94" s="26" t="s">
        <v>8245</v>
      </c>
      <c r="I94" s="26">
        <v>1297977427</v>
      </c>
      <c r="J94" s="26">
        <v>1292793427</v>
      </c>
      <c r="K94" s="26" t="b">
        <v>1</v>
      </c>
      <c r="L94" s="26">
        <v>60</v>
      </c>
      <c r="M94" s="26" t="b">
        <v>1</v>
      </c>
      <c r="N94" s="26" t="s">
        <v>8269</v>
      </c>
      <c r="O94" s="26">
        <v>110</v>
      </c>
      <c r="P94" s="26">
        <v>91.3</v>
      </c>
      <c r="Q94" s="31" t="s">
        <v>8315</v>
      </c>
      <c r="R94" s="26" t="s">
        <v>8316</v>
      </c>
      <c r="S94" s="32">
        <v>40531.886886574073</v>
      </c>
      <c r="T94" s="32">
        <v>40591.886886574073</v>
      </c>
    </row>
    <row r="95" spans="1:20" ht="48" x14ac:dyDescent="0.25">
      <c r="A95" s="26">
        <v>3176</v>
      </c>
      <c r="B95" s="27" t="s">
        <v>3176</v>
      </c>
      <c r="C95" s="28" t="s">
        <v>7286</v>
      </c>
      <c r="D95" s="29">
        <v>1900</v>
      </c>
      <c r="E95" s="30">
        <v>2182</v>
      </c>
      <c r="F95" s="26" t="s">
        <v>8218</v>
      </c>
      <c r="G95" s="26" t="s">
        <v>8223</v>
      </c>
      <c r="H95" s="26" t="s">
        <v>8245</v>
      </c>
      <c r="I95" s="26">
        <v>1376838000</v>
      </c>
      <c r="J95" s="26">
        <v>1374531631</v>
      </c>
      <c r="K95" s="26" t="b">
        <v>1</v>
      </c>
      <c r="L95" s="26">
        <v>55</v>
      </c>
      <c r="M95" s="26" t="b">
        <v>1</v>
      </c>
      <c r="N95" s="26" t="s">
        <v>8269</v>
      </c>
      <c r="O95" s="26">
        <v>115</v>
      </c>
      <c r="P95" s="26">
        <v>39.67</v>
      </c>
      <c r="Q95" s="31" t="s">
        <v>8315</v>
      </c>
      <c r="R95" s="26" t="s">
        <v>8316</v>
      </c>
      <c r="S95" s="32">
        <v>41477.930914351848</v>
      </c>
      <c r="T95" s="32">
        <v>41504.625</v>
      </c>
    </row>
    <row r="96" spans="1:20" ht="36" x14ac:dyDescent="0.25">
      <c r="A96" s="26">
        <v>3177</v>
      </c>
      <c r="B96" s="27" t="s">
        <v>3177</v>
      </c>
      <c r="C96" s="28" t="s">
        <v>7287</v>
      </c>
      <c r="D96" s="29">
        <v>2500</v>
      </c>
      <c r="E96" s="30">
        <v>2935</v>
      </c>
      <c r="F96" s="26" t="s">
        <v>8218</v>
      </c>
      <c r="G96" s="26" t="s">
        <v>8223</v>
      </c>
      <c r="H96" s="26" t="s">
        <v>8245</v>
      </c>
      <c r="I96" s="26">
        <v>1403366409</v>
      </c>
      <c r="J96" s="26">
        <v>1400774409</v>
      </c>
      <c r="K96" s="26" t="b">
        <v>1</v>
      </c>
      <c r="L96" s="26">
        <v>51</v>
      </c>
      <c r="M96" s="26" t="b">
        <v>1</v>
      </c>
      <c r="N96" s="26" t="s">
        <v>8269</v>
      </c>
      <c r="O96" s="26">
        <v>117</v>
      </c>
      <c r="P96" s="26">
        <v>57.55</v>
      </c>
      <c r="Q96" s="31" t="s">
        <v>8315</v>
      </c>
      <c r="R96" s="26" t="s">
        <v>8316</v>
      </c>
      <c r="S96" s="32">
        <v>41781.666770833333</v>
      </c>
      <c r="T96" s="32">
        <v>41811.666770833333</v>
      </c>
    </row>
    <row r="97" spans="1:20" ht="36" x14ac:dyDescent="0.25">
      <c r="A97" s="26">
        <v>3179</v>
      </c>
      <c r="B97" s="27" t="s">
        <v>3179</v>
      </c>
      <c r="C97" s="28" t="s">
        <v>7289</v>
      </c>
      <c r="D97" s="29">
        <v>4200</v>
      </c>
      <c r="E97" s="30">
        <v>4794.82</v>
      </c>
      <c r="F97" s="26" t="s">
        <v>8218</v>
      </c>
      <c r="G97" s="26" t="s">
        <v>8223</v>
      </c>
      <c r="H97" s="26" t="s">
        <v>8245</v>
      </c>
      <c r="I97" s="26">
        <v>1367859071</v>
      </c>
      <c r="J97" s="26">
        <v>1365699071</v>
      </c>
      <c r="K97" s="26" t="b">
        <v>1</v>
      </c>
      <c r="L97" s="26">
        <v>62</v>
      </c>
      <c r="M97" s="26" t="b">
        <v>1</v>
      </c>
      <c r="N97" s="26" t="s">
        <v>8269</v>
      </c>
      <c r="O97" s="26">
        <v>114</v>
      </c>
      <c r="P97" s="26">
        <v>77.34</v>
      </c>
      <c r="Q97" s="31" t="s">
        <v>8315</v>
      </c>
      <c r="R97" s="26" t="s">
        <v>8316</v>
      </c>
      <c r="S97" s="32">
        <v>41375.702210648145</v>
      </c>
      <c r="T97" s="32">
        <v>41400.702210648145</v>
      </c>
    </row>
    <row r="98" spans="1:20" ht="48" x14ac:dyDescent="0.25">
      <c r="A98" s="26">
        <v>3182</v>
      </c>
      <c r="B98" s="27" t="s">
        <v>3182</v>
      </c>
      <c r="C98" s="28" t="s">
        <v>7292</v>
      </c>
      <c r="D98" s="29">
        <v>7000</v>
      </c>
      <c r="E98" s="30">
        <v>7062</v>
      </c>
      <c r="F98" s="26" t="s">
        <v>8218</v>
      </c>
      <c r="G98" s="26" t="s">
        <v>8223</v>
      </c>
      <c r="H98" s="26" t="s">
        <v>8245</v>
      </c>
      <c r="I98" s="26">
        <v>1328029200</v>
      </c>
      <c r="J98" s="26">
        <v>1323211621</v>
      </c>
      <c r="K98" s="26" t="b">
        <v>1</v>
      </c>
      <c r="L98" s="26">
        <v>151</v>
      </c>
      <c r="M98" s="26" t="b">
        <v>1</v>
      </c>
      <c r="N98" s="26" t="s">
        <v>8269</v>
      </c>
      <c r="O98" s="26">
        <v>101</v>
      </c>
      <c r="P98" s="26">
        <v>46.77</v>
      </c>
      <c r="Q98" s="31" t="s">
        <v>8315</v>
      </c>
      <c r="R98" s="26" t="s">
        <v>8316</v>
      </c>
      <c r="S98" s="32">
        <v>40883.949317129627</v>
      </c>
      <c r="T98" s="32">
        <v>40939.708333333336</v>
      </c>
    </row>
    <row r="99" spans="1:20" ht="36" x14ac:dyDescent="0.25">
      <c r="A99" s="26">
        <v>3183</v>
      </c>
      <c r="B99" s="27" t="s">
        <v>3183</v>
      </c>
      <c r="C99" s="28" t="s">
        <v>7293</v>
      </c>
      <c r="D99" s="29">
        <v>2500</v>
      </c>
      <c r="E99" s="30">
        <v>2725</v>
      </c>
      <c r="F99" s="26" t="s">
        <v>8218</v>
      </c>
      <c r="G99" s="26" t="s">
        <v>8223</v>
      </c>
      <c r="H99" s="26" t="s">
        <v>8245</v>
      </c>
      <c r="I99" s="26">
        <v>1377284669</v>
      </c>
      <c r="J99" s="26">
        <v>1375729469</v>
      </c>
      <c r="K99" s="26" t="b">
        <v>1</v>
      </c>
      <c r="L99" s="26">
        <v>68</v>
      </c>
      <c r="M99" s="26" t="b">
        <v>1</v>
      </c>
      <c r="N99" s="26" t="s">
        <v>8269</v>
      </c>
      <c r="O99" s="26">
        <v>109</v>
      </c>
      <c r="P99" s="26">
        <v>40.07</v>
      </c>
      <c r="Q99" s="31" t="s">
        <v>8315</v>
      </c>
      <c r="R99" s="26" t="s">
        <v>8316</v>
      </c>
      <c r="S99" s="32">
        <v>41491.79478009259</v>
      </c>
      <c r="T99" s="32">
        <v>41509.79478009259</v>
      </c>
    </row>
    <row r="100" spans="1:20" ht="36" x14ac:dyDescent="0.25">
      <c r="A100" s="26">
        <v>3184</v>
      </c>
      <c r="B100" s="27" t="s">
        <v>3184</v>
      </c>
      <c r="C100" s="28" t="s">
        <v>7294</v>
      </c>
      <c r="D100" s="29">
        <v>4300</v>
      </c>
      <c r="E100" s="30">
        <v>4610</v>
      </c>
      <c r="F100" s="26" t="s">
        <v>8218</v>
      </c>
      <c r="G100" s="26" t="s">
        <v>8223</v>
      </c>
      <c r="H100" s="26" t="s">
        <v>8245</v>
      </c>
      <c r="I100" s="26">
        <v>1404258631</v>
      </c>
      <c r="J100" s="26">
        <v>1401666631</v>
      </c>
      <c r="K100" s="26" t="b">
        <v>1</v>
      </c>
      <c r="L100" s="26">
        <v>46</v>
      </c>
      <c r="M100" s="26" t="b">
        <v>1</v>
      </c>
      <c r="N100" s="26" t="s">
        <v>8269</v>
      </c>
      <c r="O100" s="26">
        <v>107</v>
      </c>
      <c r="P100" s="26">
        <v>100.22</v>
      </c>
      <c r="Q100" s="31" t="s">
        <v>8315</v>
      </c>
      <c r="R100" s="26" t="s">
        <v>8316</v>
      </c>
      <c r="S100" s="32">
        <v>41791.993414351848</v>
      </c>
      <c r="T100" s="32">
        <v>41821.993414351848</v>
      </c>
    </row>
    <row r="101" spans="1:20" ht="48" x14ac:dyDescent="0.25">
      <c r="A101" s="26">
        <v>3187</v>
      </c>
      <c r="B101" s="27" t="s">
        <v>3187</v>
      </c>
      <c r="C101" s="28" t="s">
        <v>7297</v>
      </c>
      <c r="D101" s="29">
        <v>15000</v>
      </c>
      <c r="E101" s="30">
        <v>17444</v>
      </c>
      <c r="F101" s="26" t="s">
        <v>8218</v>
      </c>
      <c r="G101" s="26" t="s">
        <v>8223</v>
      </c>
      <c r="H101" s="26" t="s">
        <v>8245</v>
      </c>
      <c r="I101" s="26">
        <v>1407167973</v>
      </c>
      <c r="J101" s="26">
        <v>1405439973</v>
      </c>
      <c r="K101" s="26" t="b">
        <v>1</v>
      </c>
      <c r="L101" s="26">
        <v>244</v>
      </c>
      <c r="M101" s="26" t="b">
        <v>1</v>
      </c>
      <c r="N101" s="26" t="s">
        <v>8269</v>
      </c>
      <c r="O101" s="26">
        <v>116</v>
      </c>
      <c r="P101" s="26">
        <v>71.489999999999995</v>
      </c>
      <c r="Q101" s="31" t="s">
        <v>8315</v>
      </c>
      <c r="R101" s="26" t="s">
        <v>8316</v>
      </c>
      <c r="S101" s="32">
        <v>41835.666354166664</v>
      </c>
      <c r="T101" s="32">
        <v>41855.666354166664</v>
      </c>
    </row>
    <row r="102" spans="1:20" ht="48" x14ac:dyDescent="0.25">
      <c r="A102" s="26">
        <v>3208</v>
      </c>
      <c r="B102" s="27" t="s">
        <v>3208</v>
      </c>
      <c r="C102" s="28" t="s">
        <v>7318</v>
      </c>
      <c r="D102" s="29">
        <v>5000</v>
      </c>
      <c r="E102" s="30">
        <v>5175</v>
      </c>
      <c r="F102" s="26" t="s">
        <v>8218</v>
      </c>
      <c r="G102" s="26" t="s">
        <v>8223</v>
      </c>
      <c r="H102" s="26" t="s">
        <v>8245</v>
      </c>
      <c r="I102" s="26">
        <v>1406557877</v>
      </c>
      <c r="J102" s="26">
        <v>1404743477</v>
      </c>
      <c r="K102" s="26" t="b">
        <v>1</v>
      </c>
      <c r="L102" s="26">
        <v>82</v>
      </c>
      <c r="M102" s="26" t="b">
        <v>1</v>
      </c>
      <c r="N102" s="26" t="s">
        <v>8269</v>
      </c>
      <c r="O102" s="26">
        <v>104</v>
      </c>
      <c r="P102" s="26">
        <v>63.11</v>
      </c>
      <c r="Q102" s="31" t="s">
        <v>8315</v>
      </c>
      <c r="R102" s="26" t="s">
        <v>8316</v>
      </c>
      <c r="S102" s="32">
        <v>41827.605057870373</v>
      </c>
      <c r="T102" s="32">
        <v>41848.605057870373</v>
      </c>
    </row>
    <row r="103" spans="1:20" ht="36" x14ac:dyDescent="0.25">
      <c r="A103" s="26">
        <v>3209</v>
      </c>
      <c r="B103" s="27" t="s">
        <v>3209</v>
      </c>
      <c r="C103" s="28" t="s">
        <v>7319</v>
      </c>
      <c r="D103" s="29">
        <v>9500</v>
      </c>
      <c r="E103" s="30">
        <v>11335.7</v>
      </c>
      <c r="F103" s="26" t="s">
        <v>8218</v>
      </c>
      <c r="G103" s="26" t="s">
        <v>8223</v>
      </c>
      <c r="H103" s="26" t="s">
        <v>8245</v>
      </c>
      <c r="I103" s="26">
        <v>1403305200</v>
      </c>
      <c r="J103" s="26">
        <v>1400512658</v>
      </c>
      <c r="K103" s="26" t="b">
        <v>1</v>
      </c>
      <c r="L103" s="26">
        <v>226</v>
      </c>
      <c r="M103" s="26" t="b">
        <v>1</v>
      </c>
      <c r="N103" s="26" t="s">
        <v>8269</v>
      </c>
      <c r="O103" s="26">
        <v>119</v>
      </c>
      <c r="P103" s="26">
        <v>50.16</v>
      </c>
      <c r="Q103" s="31" t="s">
        <v>8315</v>
      </c>
      <c r="R103" s="26" t="s">
        <v>8316</v>
      </c>
      <c r="S103" s="32">
        <v>41778.637245370373</v>
      </c>
      <c r="T103" s="32">
        <v>41810.958333333336</v>
      </c>
    </row>
    <row r="104" spans="1:20" ht="48" x14ac:dyDescent="0.25">
      <c r="A104" s="26">
        <v>3210</v>
      </c>
      <c r="B104" s="27" t="s">
        <v>3210</v>
      </c>
      <c r="C104" s="28" t="s">
        <v>7320</v>
      </c>
      <c r="D104" s="29">
        <v>3000</v>
      </c>
      <c r="E104" s="30">
        <v>3773</v>
      </c>
      <c r="F104" s="26" t="s">
        <v>8218</v>
      </c>
      <c r="G104" s="26" t="s">
        <v>8223</v>
      </c>
      <c r="H104" s="26" t="s">
        <v>8245</v>
      </c>
      <c r="I104" s="26">
        <v>1338523140</v>
      </c>
      <c r="J104" s="26">
        <v>1334442519</v>
      </c>
      <c r="K104" s="26" t="b">
        <v>1</v>
      </c>
      <c r="L104" s="26">
        <v>60</v>
      </c>
      <c r="M104" s="26" t="b">
        <v>1</v>
      </c>
      <c r="N104" s="26" t="s">
        <v>8269</v>
      </c>
      <c r="O104" s="26">
        <v>126</v>
      </c>
      <c r="P104" s="26">
        <v>62.88</v>
      </c>
      <c r="Q104" s="31" t="s">
        <v>8315</v>
      </c>
      <c r="R104" s="26" t="s">
        <v>8316</v>
      </c>
      <c r="S104" s="32">
        <v>41013.936562499999</v>
      </c>
      <c r="T104" s="32">
        <v>41061.165972222225</v>
      </c>
    </row>
    <row r="105" spans="1:20" ht="48" x14ac:dyDescent="0.25">
      <c r="A105" s="26">
        <v>3211</v>
      </c>
      <c r="B105" s="27" t="s">
        <v>3211</v>
      </c>
      <c r="C105" s="28" t="s">
        <v>7321</v>
      </c>
      <c r="D105" s="29">
        <v>23000</v>
      </c>
      <c r="E105" s="30">
        <v>27541</v>
      </c>
      <c r="F105" s="26" t="s">
        <v>8218</v>
      </c>
      <c r="G105" s="26" t="s">
        <v>8223</v>
      </c>
      <c r="H105" s="26" t="s">
        <v>8245</v>
      </c>
      <c r="I105" s="26">
        <v>1408068000</v>
      </c>
      <c r="J105" s="26">
        <v>1405346680</v>
      </c>
      <c r="K105" s="26" t="b">
        <v>1</v>
      </c>
      <c r="L105" s="26">
        <v>322</v>
      </c>
      <c r="M105" s="26" t="b">
        <v>1</v>
      </c>
      <c r="N105" s="26" t="s">
        <v>8269</v>
      </c>
      <c r="O105" s="26">
        <v>120</v>
      </c>
      <c r="P105" s="26">
        <v>85.53</v>
      </c>
      <c r="Q105" s="31" t="s">
        <v>8315</v>
      </c>
      <c r="R105" s="26" t="s">
        <v>8316</v>
      </c>
      <c r="S105" s="32">
        <v>41834.586574074077</v>
      </c>
      <c r="T105" s="32">
        <v>41866.083333333336</v>
      </c>
    </row>
    <row r="106" spans="1:20" ht="24" x14ac:dyDescent="0.25">
      <c r="A106" s="26">
        <v>3212</v>
      </c>
      <c r="B106" s="27" t="s">
        <v>3212</v>
      </c>
      <c r="C106" s="28" t="s">
        <v>7322</v>
      </c>
      <c r="D106" s="29">
        <v>4000</v>
      </c>
      <c r="E106" s="30">
        <v>5050</v>
      </c>
      <c r="F106" s="26" t="s">
        <v>8218</v>
      </c>
      <c r="G106" s="26" t="s">
        <v>8223</v>
      </c>
      <c r="H106" s="26" t="s">
        <v>8245</v>
      </c>
      <c r="I106" s="26">
        <v>1407524751</v>
      </c>
      <c r="J106" s="26">
        <v>1404932751</v>
      </c>
      <c r="K106" s="26" t="b">
        <v>1</v>
      </c>
      <c r="L106" s="26">
        <v>94</v>
      </c>
      <c r="M106" s="26" t="b">
        <v>1</v>
      </c>
      <c r="N106" s="26" t="s">
        <v>8269</v>
      </c>
      <c r="O106" s="26">
        <v>126</v>
      </c>
      <c r="P106" s="26">
        <v>53.72</v>
      </c>
      <c r="Q106" s="31" t="s">
        <v>8315</v>
      </c>
      <c r="R106" s="26" t="s">
        <v>8316</v>
      </c>
      <c r="S106" s="32">
        <v>41829.795729166668</v>
      </c>
      <c r="T106" s="32">
        <v>41859.795729166668</v>
      </c>
    </row>
    <row r="107" spans="1:20" ht="60" x14ac:dyDescent="0.25">
      <c r="A107" s="26">
        <v>3215</v>
      </c>
      <c r="B107" s="27" t="s">
        <v>3215</v>
      </c>
      <c r="C107" s="28" t="s">
        <v>7325</v>
      </c>
      <c r="D107" s="29">
        <v>35000</v>
      </c>
      <c r="E107" s="30">
        <v>35123</v>
      </c>
      <c r="F107" s="26" t="s">
        <v>8218</v>
      </c>
      <c r="G107" s="26" t="s">
        <v>8223</v>
      </c>
      <c r="H107" s="26" t="s">
        <v>8245</v>
      </c>
      <c r="I107" s="26">
        <v>1441857540</v>
      </c>
      <c r="J107" s="26">
        <v>1438617471</v>
      </c>
      <c r="K107" s="26" t="b">
        <v>1</v>
      </c>
      <c r="L107" s="26">
        <v>134</v>
      </c>
      <c r="M107" s="26" t="b">
        <v>1</v>
      </c>
      <c r="N107" s="26" t="s">
        <v>8269</v>
      </c>
      <c r="O107" s="26">
        <v>100</v>
      </c>
      <c r="P107" s="26">
        <v>262.11</v>
      </c>
      <c r="Q107" s="31" t="s">
        <v>8315</v>
      </c>
      <c r="R107" s="26" t="s">
        <v>8316</v>
      </c>
      <c r="S107" s="32">
        <v>42219.665173611109</v>
      </c>
      <c r="T107" s="32">
        <v>42257.165972222225</v>
      </c>
    </row>
    <row r="108" spans="1:20" ht="36" x14ac:dyDescent="0.25">
      <c r="A108" s="26">
        <v>3217</v>
      </c>
      <c r="B108" s="27" t="s">
        <v>3217</v>
      </c>
      <c r="C108" s="28" t="s">
        <v>7327</v>
      </c>
      <c r="D108" s="29">
        <v>4500</v>
      </c>
      <c r="E108" s="30">
        <v>5221</v>
      </c>
      <c r="F108" s="26" t="s">
        <v>8218</v>
      </c>
      <c r="G108" s="26" t="s">
        <v>8223</v>
      </c>
      <c r="H108" s="26" t="s">
        <v>8245</v>
      </c>
      <c r="I108" s="26">
        <v>1478264784</v>
      </c>
      <c r="J108" s="26">
        <v>1475672784</v>
      </c>
      <c r="K108" s="26" t="b">
        <v>1</v>
      </c>
      <c r="L108" s="26">
        <v>104</v>
      </c>
      <c r="M108" s="26" t="b">
        <v>1</v>
      </c>
      <c r="N108" s="26" t="s">
        <v>8269</v>
      </c>
      <c r="O108" s="26">
        <v>116</v>
      </c>
      <c r="P108" s="26">
        <v>50.2</v>
      </c>
      <c r="Q108" s="31" t="s">
        <v>8315</v>
      </c>
      <c r="R108" s="26" t="s">
        <v>8316</v>
      </c>
      <c r="S108" s="32">
        <v>42648.546111111107</v>
      </c>
      <c r="T108" s="32">
        <v>42678.546111111107</v>
      </c>
    </row>
    <row r="109" spans="1:20" ht="36" x14ac:dyDescent="0.25">
      <c r="A109" s="26">
        <v>3219</v>
      </c>
      <c r="B109" s="27" t="s">
        <v>3219</v>
      </c>
      <c r="C109" s="28" t="s">
        <v>7329</v>
      </c>
      <c r="D109" s="29">
        <v>20000</v>
      </c>
      <c r="E109" s="30">
        <v>20022</v>
      </c>
      <c r="F109" s="26" t="s">
        <v>8218</v>
      </c>
      <c r="G109" s="26" t="s">
        <v>8223</v>
      </c>
      <c r="H109" s="26" t="s">
        <v>8245</v>
      </c>
      <c r="I109" s="26">
        <v>1427063747</v>
      </c>
      <c r="J109" s="26">
        <v>1424043347</v>
      </c>
      <c r="K109" s="26" t="b">
        <v>1</v>
      </c>
      <c r="L109" s="26">
        <v>119</v>
      </c>
      <c r="M109" s="26" t="b">
        <v>1</v>
      </c>
      <c r="N109" s="26" t="s">
        <v>8269</v>
      </c>
      <c r="O109" s="26">
        <v>100</v>
      </c>
      <c r="P109" s="26">
        <v>168.25</v>
      </c>
      <c r="Q109" s="31" t="s">
        <v>8315</v>
      </c>
      <c r="R109" s="26" t="s">
        <v>8316</v>
      </c>
      <c r="S109" s="32">
        <v>42050.983182870375</v>
      </c>
      <c r="T109" s="32">
        <v>42085.941516203704</v>
      </c>
    </row>
    <row r="110" spans="1:20" ht="24" x14ac:dyDescent="0.25">
      <c r="A110" s="26">
        <v>3220</v>
      </c>
      <c r="B110" s="27" t="s">
        <v>3220</v>
      </c>
      <c r="C110" s="28" t="s">
        <v>7330</v>
      </c>
      <c r="D110" s="29">
        <v>15000</v>
      </c>
      <c r="E110" s="30">
        <v>15126</v>
      </c>
      <c r="F110" s="26" t="s">
        <v>8218</v>
      </c>
      <c r="G110" s="26" t="s">
        <v>8223</v>
      </c>
      <c r="H110" s="26" t="s">
        <v>8245</v>
      </c>
      <c r="I110" s="26">
        <v>1489352400</v>
      </c>
      <c r="J110" s="26">
        <v>1486411204</v>
      </c>
      <c r="K110" s="26" t="b">
        <v>1</v>
      </c>
      <c r="L110" s="26">
        <v>59</v>
      </c>
      <c r="M110" s="26" t="b">
        <v>1</v>
      </c>
      <c r="N110" s="26" t="s">
        <v>8269</v>
      </c>
      <c r="O110" s="26">
        <v>101</v>
      </c>
      <c r="P110" s="26">
        <v>256.37</v>
      </c>
      <c r="Q110" s="31" t="s">
        <v>8315</v>
      </c>
      <c r="R110" s="26" t="s">
        <v>8316</v>
      </c>
      <c r="S110" s="32">
        <v>42772.833379629628</v>
      </c>
      <c r="T110" s="32">
        <v>42806.875</v>
      </c>
    </row>
    <row r="111" spans="1:20" ht="36" x14ac:dyDescent="0.25">
      <c r="A111" s="26">
        <v>3222</v>
      </c>
      <c r="B111" s="27" t="s">
        <v>3222</v>
      </c>
      <c r="C111" s="28" t="s">
        <v>7332</v>
      </c>
      <c r="D111" s="29">
        <v>2500</v>
      </c>
      <c r="E111" s="30">
        <v>3120</v>
      </c>
      <c r="F111" s="26" t="s">
        <v>8218</v>
      </c>
      <c r="G111" s="26" t="s">
        <v>8223</v>
      </c>
      <c r="H111" s="26" t="s">
        <v>8245</v>
      </c>
      <c r="I111" s="26">
        <v>1445722140</v>
      </c>
      <c r="J111" s="26">
        <v>1443016697</v>
      </c>
      <c r="K111" s="26" t="b">
        <v>1</v>
      </c>
      <c r="L111" s="26">
        <v>84</v>
      </c>
      <c r="M111" s="26" t="b">
        <v>1</v>
      </c>
      <c r="N111" s="26" t="s">
        <v>8269</v>
      </c>
      <c r="O111" s="26">
        <v>125</v>
      </c>
      <c r="P111" s="26">
        <v>37.14</v>
      </c>
      <c r="Q111" s="31" t="s">
        <v>8315</v>
      </c>
      <c r="R111" s="26" t="s">
        <v>8316</v>
      </c>
      <c r="S111" s="32">
        <v>42270.582141203704</v>
      </c>
      <c r="T111" s="32">
        <v>42301.895138888889</v>
      </c>
    </row>
    <row r="112" spans="1:20" ht="36" x14ac:dyDescent="0.25">
      <c r="A112" s="26">
        <v>3223</v>
      </c>
      <c r="B112" s="27" t="s">
        <v>3223</v>
      </c>
      <c r="C112" s="28" t="s">
        <v>7333</v>
      </c>
      <c r="D112" s="29">
        <v>3100</v>
      </c>
      <c r="E112" s="30">
        <v>3395</v>
      </c>
      <c r="F112" s="26" t="s">
        <v>8218</v>
      </c>
      <c r="G112" s="26" t="s">
        <v>8223</v>
      </c>
      <c r="H112" s="26" t="s">
        <v>8245</v>
      </c>
      <c r="I112" s="26">
        <v>1440100976</v>
      </c>
      <c r="J112" s="26">
        <v>1437508976</v>
      </c>
      <c r="K112" s="26" t="b">
        <v>1</v>
      </c>
      <c r="L112" s="26">
        <v>74</v>
      </c>
      <c r="M112" s="26" t="b">
        <v>1</v>
      </c>
      <c r="N112" s="26" t="s">
        <v>8269</v>
      </c>
      <c r="O112" s="26">
        <v>110</v>
      </c>
      <c r="P112" s="26">
        <v>45.88</v>
      </c>
      <c r="Q112" s="31" t="s">
        <v>8315</v>
      </c>
      <c r="R112" s="26" t="s">
        <v>8316</v>
      </c>
      <c r="S112" s="32">
        <v>42206.835370370376</v>
      </c>
      <c r="T112" s="32">
        <v>42236.835370370376</v>
      </c>
    </row>
    <row r="113" spans="1:20" ht="48" x14ac:dyDescent="0.25">
      <c r="A113" s="26">
        <v>3224</v>
      </c>
      <c r="B113" s="27" t="s">
        <v>3224</v>
      </c>
      <c r="C113" s="28" t="s">
        <v>7334</v>
      </c>
      <c r="D113" s="29">
        <v>30000</v>
      </c>
      <c r="E113" s="30">
        <v>30610</v>
      </c>
      <c r="F113" s="26" t="s">
        <v>8218</v>
      </c>
      <c r="G113" s="26" t="s">
        <v>8223</v>
      </c>
      <c r="H113" s="26" t="s">
        <v>8245</v>
      </c>
      <c r="I113" s="26">
        <v>1484024400</v>
      </c>
      <c r="J113" s="26">
        <v>1479932713</v>
      </c>
      <c r="K113" s="26" t="b">
        <v>1</v>
      </c>
      <c r="L113" s="26">
        <v>216</v>
      </c>
      <c r="M113" s="26" t="b">
        <v>1</v>
      </c>
      <c r="N113" s="26" t="s">
        <v>8269</v>
      </c>
      <c r="O113" s="26">
        <v>102</v>
      </c>
      <c r="P113" s="26">
        <v>141.71</v>
      </c>
      <c r="Q113" s="31" t="s">
        <v>8315</v>
      </c>
      <c r="R113" s="26" t="s">
        <v>8316</v>
      </c>
      <c r="S113" s="32">
        <v>42697.850844907407</v>
      </c>
      <c r="T113" s="32">
        <v>42745.208333333328</v>
      </c>
    </row>
    <row r="114" spans="1:20" ht="36" x14ac:dyDescent="0.25">
      <c r="A114" s="26">
        <v>3225</v>
      </c>
      <c r="B114" s="27" t="s">
        <v>3225</v>
      </c>
      <c r="C114" s="28" t="s">
        <v>7335</v>
      </c>
      <c r="D114" s="29">
        <v>2000</v>
      </c>
      <c r="E114" s="30">
        <v>2047</v>
      </c>
      <c r="F114" s="26" t="s">
        <v>8218</v>
      </c>
      <c r="G114" s="26" t="s">
        <v>8223</v>
      </c>
      <c r="H114" s="26" t="s">
        <v>8245</v>
      </c>
      <c r="I114" s="26">
        <v>1464987600</v>
      </c>
      <c r="J114" s="26">
        <v>1463145938</v>
      </c>
      <c r="K114" s="26" t="b">
        <v>1</v>
      </c>
      <c r="L114" s="26">
        <v>39</v>
      </c>
      <c r="M114" s="26" t="b">
        <v>1</v>
      </c>
      <c r="N114" s="26" t="s">
        <v>8269</v>
      </c>
      <c r="O114" s="26">
        <v>102</v>
      </c>
      <c r="P114" s="26">
        <v>52.49</v>
      </c>
      <c r="Q114" s="31" t="s">
        <v>8315</v>
      </c>
      <c r="R114" s="26" t="s">
        <v>8316</v>
      </c>
      <c r="S114" s="32">
        <v>42503.559467592597</v>
      </c>
      <c r="T114" s="32">
        <v>42524.875</v>
      </c>
    </row>
    <row r="115" spans="1:20" ht="24" x14ac:dyDescent="0.25">
      <c r="A115" s="26">
        <v>3228</v>
      </c>
      <c r="B115" s="27" t="s">
        <v>3228</v>
      </c>
      <c r="C115" s="28" t="s">
        <v>7338</v>
      </c>
      <c r="D115" s="29">
        <v>7000</v>
      </c>
      <c r="E115" s="30">
        <v>7164</v>
      </c>
      <c r="F115" s="26" t="s">
        <v>8218</v>
      </c>
      <c r="G115" s="26" t="s">
        <v>8223</v>
      </c>
      <c r="H115" s="26" t="s">
        <v>8245</v>
      </c>
      <c r="I115" s="26">
        <v>1450328340</v>
      </c>
      <c r="J115" s="26">
        <v>1447606884</v>
      </c>
      <c r="K115" s="26" t="b">
        <v>1</v>
      </c>
      <c r="L115" s="26">
        <v>37</v>
      </c>
      <c r="M115" s="26" t="b">
        <v>1</v>
      </c>
      <c r="N115" s="26" t="s">
        <v>8269</v>
      </c>
      <c r="O115" s="26">
        <v>102</v>
      </c>
      <c r="P115" s="26">
        <v>193.62</v>
      </c>
      <c r="Q115" s="31" t="s">
        <v>8315</v>
      </c>
      <c r="R115" s="26" t="s">
        <v>8316</v>
      </c>
      <c r="S115" s="32">
        <v>42323.70930555556</v>
      </c>
      <c r="T115" s="32">
        <v>42355.207638888889</v>
      </c>
    </row>
    <row r="116" spans="1:20" ht="36" x14ac:dyDescent="0.25">
      <c r="A116" s="26">
        <v>3229</v>
      </c>
      <c r="B116" s="27" t="s">
        <v>3229</v>
      </c>
      <c r="C116" s="28" t="s">
        <v>7339</v>
      </c>
      <c r="D116" s="29">
        <v>20000</v>
      </c>
      <c r="E116" s="30">
        <v>21573</v>
      </c>
      <c r="F116" s="26" t="s">
        <v>8218</v>
      </c>
      <c r="G116" s="26" t="s">
        <v>8223</v>
      </c>
      <c r="H116" s="26" t="s">
        <v>8245</v>
      </c>
      <c r="I116" s="26">
        <v>1416470398</v>
      </c>
      <c r="J116" s="26">
        <v>1413874798</v>
      </c>
      <c r="K116" s="26" t="b">
        <v>1</v>
      </c>
      <c r="L116" s="26">
        <v>202</v>
      </c>
      <c r="M116" s="26" t="b">
        <v>1</v>
      </c>
      <c r="N116" s="26" t="s">
        <v>8269</v>
      </c>
      <c r="O116" s="26">
        <v>108</v>
      </c>
      <c r="P116" s="26">
        <v>106.8</v>
      </c>
      <c r="Q116" s="31" t="s">
        <v>8315</v>
      </c>
      <c r="R116" s="26" t="s">
        <v>8316</v>
      </c>
      <c r="S116" s="32">
        <v>41933.291643518518</v>
      </c>
      <c r="T116" s="32">
        <v>41963.333310185189</v>
      </c>
    </row>
    <row r="117" spans="1:20" ht="48" x14ac:dyDescent="0.25">
      <c r="A117" s="26">
        <v>3230</v>
      </c>
      <c r="B117" s="27" t="s">
        <v>3230</v>
      </c>
      <c r="C117" s="28" t="s">
        <v>7340</v>
      </c>
      <c r="D117" s="29">
        <v>2600</v>
      </c>
      <c r="E117" s="30">
        <v>2857</v>
      </c>
      <c r="F117" s="26" t="s">
        <v>8218</v>
      </c>
      <c r="G117" s="26" t="s">
        <v>8223</v>
      </c>
      <c r="H117" s="26" t="s">
        <v>8245</v>
      </c>
      <c r="I117" s="26">
        <v>1412135940</v>
      </c>
      <c r="J117" s="26">
        <v>1410840126</v>
      </c>
      <c r="K117" s="26" t="b">
        <v>1</v>
      </c>
      <c r="L117" s="26">
        <v>37</v>
      </c>
      <c r="M117" s="26" t="b">
        <v>1</v>
      </c>
      <c r="N117" s="26" t="s">
        <v>8269</v>
      </c>
      <c r="O117" s="26">
        <v>110</v>
      </c>
      <c r="P117" s="26">
        <v>77.22</v>
      </c>
      <c r="Q117" s="31" t="s">
        <v>8315</v>
      </c>
      <c r="R117" s="26" t="s">
        <v>8316</v>
      </c>
      <c r="S117" s="32">
        <v>41898.168125000004</v>
      </c>
      <c r="T117" s="32">
        <v>41913.165972222225</v>
      </c>
    </row>
    <row r="118" spans="1:20" ht="36" x14ac:dyDescent="0.25">
      <c r="A118" s="26">
        <v>3231</v>
      </c>
      <c r="B118" s="27" t="s">
        <v>3231</v>
      </c>
      <c r="C118" s="28" t="s">
        <v>7341</v>
      </c>
      <c r="D118" s="29">
        <v>1000</v>
      </c>
      <c r="E118" s="30">
        <v>1610</v>
      </c>
      <c r="F118" s="26" t="s">
        <v>8218</v>
      </c>
      <c r="G118" s="26" t="s">
        <v>8223</v>
      </c>
      <c r="H118" s="26" t="s">
        <v>8245</v>
      </c>
      <c r="I118" s="26">
        <v>1460846347</v>
      </c>
      <c r="J118" s="26">
        <v>1458254347</v>
      </c>
      <c r="K118" s="26" t="b">
        <v>0</v>
      </c>
      <c r="L118" s="26">
        <v>28</v>
      </c>
      <c r="M118" s="26" t="b">
        <v>1</v>
      </c>
      <c r="N118" s="26" t="s">
        <v>8269</v>
      </c>
      <c r="O118" s="26">
        <v>161</v>
      </c>
      <c r="P118" s="26">
        <v>57.5</v>
      </c>
      <c r="Q118" s="31" t="s">
        <v>8315</v>
      </c>
      <c r="R118" s="26" t="s">
        <v>8316</v>
      </c>
      <c r="S118" s="32">
        <v>42446.943831018521</v>
      </c>
      <c r="T118" s="32">
        <v>42476.943831018521</v>
      </c>
    </row>
    <row r="119" spans="1:20" ht="36" x14ac:dyDescent="0.25">
      <c r="A119" s="26">
        <v>3232</v>
      </c>
      <c r="B119" s="27" t="s">
        <v>3232</v>
      </c>
      <c r="C119" s="28" t="s">
        <v>7342</v>
      </c>
      <c r="D119" s="29">
        <v>1000</v>
      </c>
      <c r="E119" s="30">
        <v>1312</v>
      </c>
      <c r="F119" s="26" t="s">
        <v>8218</v>
      </c>
      <c r="G119" s="26" t="s">
        <v>8223</v>
      </c>
      <c r="H119" s="26" t="s">
        <v>8245</v>
      </c>
      <c r="I119" s="26">
        <v>1462334340</v>
      </c>
      <c r="J119" s="26">
        <v>1459711917</v>
      </c>
      <c r="K119" s="26" t="b">
        <v>1</v>
      </c>
      <c r="L119" s="26">
        <v>26</v>
      </c>
      <c r="M119" s="26" t="b">
        <v>1</v>
      </c>
      <c r="N119" s="26" t="s">
        <v>8269</v>
      </c>
      <c r="O119" s="26">
        <v>131</v>
      </c>
      <c r="P119" s="26">
        <v>50.46</v>
      </c>
      <c r="Q119" s="31" t="s">
        <v>8315</v>
      </c>
      <c r="R119" s="26" t="s">
        <v>8316</v>
      </c>
      <c r="S119" s="32">
        <v>42463.81385416667</v>
      </c>
      <c r="T119" s="32">
        <v>42494.165972222225</v>
      </c>
    </row>
    <row r="120" spans="1:20" ht="36" x14ac:dyDescent="0.25">
      <c r="A120" s="26">
        <v>3233</v>
      </c>
      <c r="B120" s="27" t="s">
        <v>3233</v>
      </c>
      <c r="C120" s="28" t="s">
        <v>7343</v>
      </c>
      <c r="D120" s="29">
        <v>5000</v>
      </c>
      <c r="E120" s="30">
        <v>5940</v>
      </c>
      <c r="F120" s="26" t="s">
        <v>8218</v>
      </c>
      <c r="G120" s="26" t="s">
        <v>8223</v>
      </c>
      <c r="H120" s="26" t="s">
        <v>8245</v>
      </c>
      <c r="I120" s="26">
        <v>1488482355</v>
      </c>
      <c r="J120" s="26">
        <v>1485890355</v>
      </c>
      <c r="K120" s="26" t="b">
        <v>0</v>
      </c>
      <c r="L120" s="26">
        <v>61</v>
      </c>
      <c r="M120" s="26" t="b">
        <v>1</v>
      </c>
      <c r="N120" s="26" t="s">
        <v>8269</v>
      </c>
      <c r="O120" s="26">
        <v>119</v>
      </c>
      <c r="P120" s="26">
        <v>97.38</v>
      </c>
      <c r="Q120" s="31" t="s">
        <v>8315</v>
      </c>
      <c r="R120" s="26" t="s">
        <v>8316</v>
      </c>
      <c r="S120" s="32">
        <v>42766.805034722223</v>
      </c>
      <c r="T120" s="32">
        <v>42796.805034722223</v>
      </c>
    </row>
    <row r="121" spans="1:20" ht="48" x14ac:dyDescent="0.25">
      <c r="A121" s="26">
        <v>3235</v>
      </c>
      <c r="B121" s="27" t="s">
        <v>3235</v>
      </c>
      <c r="C121" s="28" t="s">
        <v>7345</v>
      </c>
      <c r="D121" s="29">
        <v>15000</v>
      </c>
      <c r="E121" s="30">
        <v>15481</v>
      </c>
      <c r="F121" s="26" t="s">
        <v>8218</v>
      </c>
      <c r="G121" s="26" t="s">
        <v>8223</v>
      </c>
      <c r="H121" s="26" t="s">
        <v>8245</v>
      </c>
      <c r="I121" s="26">
        <v>1467361251</v>
      </c>
      <c r="J121" s="26">
        <v>1464769251</v>
      </c>
      <c r="K121" s="26" t="b">
        <v>1</v>
      </c>
      <c r="L121" s="26">
        <v>181</v>
      </c>
      <c r="M121" s="26" t="b">
        <v>1</v>
      </c>
      <c r="N121" s="26" t="s">
        <v>8269</v>
      </c>
      <c r="O121" s="26">
        <v>103</v>
      </c>
      <c r="P121" s="26">
        <v>85.53</v>
      </c>
      <c r="Q121" s="31" t="s">
        <v>8315</v>
      </c>
      <c r="R121" s="26" t="s">
        <v>8316</v>
      </c>
      <c r="S121" s="32">
        <v>42522.347812499997</v>
      </c>
      <c r="T121" s="32">
        <v>42552.347812499997</v>
      </c>
    </row>
    <row r="122" spans="1:20" ht="48" x14ac:dyDescent="0.25">
      <c r="A122" s="26">
        <v>3236</v>
      </c>
      <c r="B122" s="27" t="s">
        <v>3236</v>
      </c>
      <c r="C122" s="28" t="s">
        <v>7346</v>
      </c>
      <c r="D122" s="29">
        <v>20000</v>
      </c>
      <c r="E122" s="30">
        <v>20120</v>
      </c>
      <c r="F122" s="26" t="s">
        <v>8218</v>
      </c>
      <c r="G122" s="26" t="s">
        <v>8223</v>
      </c>
      <c r="H122" s="26" t="s">
        <v>8245</v>
      </c>
      <c r="I122" s="26">
        <v>1482962433</v>
      </c>
      <c r="J122" s="26">
        <v>1480370433</v>
      </c>
      <c r="K122" s="26" t="b">
        <v>0</v>
      </c>
      <c r="L122" s="26">
        <v>110</v>
      </c>
      <c r="M122" s="26" t="b">
        <v>1</v>
      </c>
      <c r="N122" s="26" t="s">
        <v>8269</v>
      </c>
      <c r="O122" s="26">
        <v>101</v>
      </c>
      <c r="P122" s="26">
        <v>182.91</v>
      </c>
      <c r="Q122" s="31" t="s">
        <v>8315</v>
      </c>
      <c r="R122" s="26" t="s">
        <v>8316</v>
      </c>
      <c r="S122" s="32">
        <v>42702.917048611111</v>
      </c>
      <c r="T122" s="32">
        <v>42732.917048611111</v>
      </c>
    </row>
    <row r="123" spans="1:20" ht="24" x14ac:dyDescent="0.25">
      <c r="A123" s="26">
        <v>3237</v>
      </c>
      <c r="B123" s="27" t="s">
        <v>3237</v>
      </c>
      <c r="C123" s="28" t="s">
        <v>7347</v>
      </c>
      <c r="D123" s="29">
        <v>35000</v>
      </c>
      <c r="E123" s="30">
        <v>35275.64</v>
      </c>
      <c r="F123" s="26" t="s">
        <v>8218</v>
      </c>
      <c r="G123" s="26" t="s">
        <v>8223</v>
      </c>
      <c r="H123" s="26" t="s">
        <v>8245</v>
      </c>
      <c r="I123" s="26">
        <v>1443499140</v>
      </c>
      <c r="J123" s="26">
        <v>1441452184</v>
      </c>
      <c r="K123" s="26" t="b">
        <v>1</v>
      </c>
      <c r="L123" s="26">
        <v>269</v>
      </c>
      <c r="M123" s="26" t="b">
        <v>1</v>
      </c>
      <c r="N123" s="26" t="s">
        <v>8269</v>
      </c>
      <c r="O123" s="26">
        <v>101</v>
      </c>
      <c r="P123" s="26">
        <v>131.13999999999999</v>
      </c>
      <c r="Q123" s="31" t="s">
        <v>8315</v>
      </c>
      <c r="R123" s="26" t="s">
        <v>8316</v>
      </c>
      <c r="S123" s="32">
        <v>42252.474351851852</v>
      </c>
      <c r="T123" s="32">
        <v>42276.165972222225</v>
      </c>
    </row>
    <row r="124" spans="1:20" ht="48" x14ac:dyDescent="0.25">
      <c r="A124" s="26">
        <v>3241</v>
      </c>
      <c r="B124" s="27" t="s">
        <v>3241</v>
      </c>
      <c r="C124" s="28" t="s">
        <v>7351</v>
      </c>
      <c r="D124" s="29">
        <v>8500</v>
      </c>
      <c r="E124" s="30">
        <v>9801</v>
      </c>
      <c r="F124" s="26" t="s">
        <v>8218</v>
      </c>
      <c r="G124" s="26" t="s">
        <v>8223</v>
      </c>
      <c r="H124" s="26" t="s">
        <v>8245</v>
      </c>
      <c r="I124" s="26">
        <v>1413269940</v>
      </c>
      <c r="J124" s="26">
        <v>1410421670</v>
      </c>
      <c r="K124" s="26" t="b">
        <v>1</v>
      </c>
      <c r="L124" s="26">
        <v>167</v>
      </c>
      <c r="M124" s="26" t="b">
        <v>1</v>
      </c>
      <c r="N124" s="26" t="s">
        <v>8269</v>
      </c>
      <c r="O124" s="26">
        <v>115</v>
      </c>
      <c r="P124" s="26">
        <v>58.69</v>
      </c>
      <c r="Q124" s="31" t="s">
        <v>8315</v>
      </c>
      <c r="R124" s="26" t="s">
        <v>8316</v>
      </c>
      <c r="S124" s="32">
        <v>41893.324884259258</v>
      </c>
      <c r="T124" s="32">
        <v>41926.290972222225</v>
      </c>
    </row>
    <row r="125" spans="1:20" ht="36" x14ac:dyDescent="0.25">
      <c r="A125" s="26">
        <v>3242</v>
      </c>
      <c r="B125" s="27" t="s">
        <v>3242</v>
      </c>
      <c r="C125" s="28" t="s">
        <v>7352</v>
      </c>
      <c r="D125" s="29">
        <v>10000</v>
      </c>
      <c r="E125" s="30">
        <v>12730.42</v>
      </c>
      <c r="F125" s="26" t="s">
        <v>8218</v>
      </c>
      <c r="G125" s="26" t="s">
        <v>8223</v>
      </c>
      <c r="H125" s="26" t="s">
        <v>8245</v>
      </c>
      <c r="I125" s="26">
        <v>1411150092</v>
      </c>
      <c r="J125" s="26">
        <v>1408558092</v>
      </c>
      <c r="K125" s="26" t="b">
        <v>1</v>
      </c>
      <c r="L125" s="26">
        <v>183</v>
      </c>
      <c r="M125" s="26" t="b">
        <v>1</v>
      </c>
      <c r="N125" s="26" t="s">
        <v>8269</v>
      </c>
      <c r="O125" s="26">
        <v>127</v>
      </c>
      <c r="P125" s="26">
        <v>69.569999999999993</v>
      </c>
      <c r="Q125" s="31" t="s">
        <v>8315</v>
      </c>
      <c r="R125" s="26" t="s">
        <v>8316</v>
      </c>
      <c r="S125" s="32">
        <v>41871.755694444444</v>
      </c>
      <c r="T125" s="32">
        <v>41901.755694444444</v>
      </c>
    </row>
    <row r="126" spans="1:20" ht="48" x14ac:dyDescent="0.25">
      <c r="A126" s="26">
        <v>3243</v>
      </c>
      <c r="B126" s="27" t="s">
        <v>3243</v>
      </c>
      <c r="C126" s="28" t="s">
        <v>7353</v>
      </c>
      <c r="D126" s="29">
        <v>8000</v>
      </c>
      <c r="E126" s="30">
        <v>8227</v>
      </c>
      <c r="F126" s="26" t="s">
        <v>8218</v>
      </c>
      <c r="G126" s="26" t="s">
        <v>8223</v>
      </c>
      <c r="H126" s="26" t="s">
        <v>8245</v>
      </c>
      <c r="I126" s="26">
        <v>1444348800</v>
      </c>
      <c r="J126" s="26">
        <v>1442283562</v>
      </c>
      <c r="K126" s="26" t="b">
        <v>1</v>
      </c>
      <c r="L126" s="26">
        <v>71</v>
      </c>
      <c r="M126" s="26" t="b">
        <v>1</v>
      </c>
      <c r="N126" s="26" t="s">
        <v>8269</v>
      </c>
      <c r="O126" s="26">
        <v>103</v>
      </c>
      <c r="P126" s="26">
        <v>115.87</v>
      </c>
      <c r="Q126" s="31" t="s">
        <v>8315</v>
      </c>
      <c r="R126" s="26" t="s">
        <v>8316</v>
      </c>
      <c r="S126" s="32">
        <v>42262.096782407403</v>
      </c>
      <c r="T126" s="32">
        <v>42286</v>
      </c>
    </row>
    <row r="127" spans="1:20" ht="36" x14ac:dyDescent="0.25">
      <c r="A127" s="26">
        <v>3245</v>
      </c>
      <c r="B127" s="27" t="s">
        <v>3245</v>
      </c>
      <c r="C127" s="28" t="s">
        <v>7355</v>
      </c>
      <c r="D127" s="29">
        <v>21000</v>
      </c>
      <c r="E127" s="30">
        <v>21904</v>
      </c>
      <c r="F127" s="26" t="s">
        <v>8218</v>
      </c>
      <c r="G127" s="26" t="s">
        <v>8223</v>
      </c>
      <c r="H127" s="26" t="s">
        <v>8245</v>
      </c>
      <c r="I127" s="26">
        <v>1434074400</v>
      </c>
      <c r="J127" s="26">
        <v>1431354258</v>
      </c>
      <c r="K127" s="26" t="b">
        <v>0</v>
      </c>
      <c r="L127" s="26">
        <v>270</v>
      </c>
      <c r="M127" s="26" t="b">
        <v>1</v>
      </c>
      <c r="N127" s="26" t="s">
        <v>8269</v>
      </c>
      <c r="O127" s="26">
        <v>104</v>
      </c>
      <c r="P127" s="26">
        <v>81.13</v>
      </c>
      <c r="Q127" s="31" t="s">
        <v>8315</v>
      </c>
      <c r="R127" s="26" t="s">
        <v>8316</v>
      </c>
      <c r="S127" s="32">
        <v>42135.60020833333</v>
      </c>
      <c r="T127" s="32">
        <v>42167.083333333328</v>
      </c>
    </row>
    <row r="128" spans="1:20" ht="36" x14ac:dyDescent="0.25">
      <c r="A128" s="26">
        <v>3246</v>
      </c>
      <c r="B128" s="27" t="s">
        <v>3246</v>
      </c>
      <c r="C128" s="28" t="s">
        <v>7356</v>
      </c>
      <c r="D128" s="29">
        <v>10000</v>
      </c>
      <c r="E128" s="30">
        <v>11122</v>
      </c>
      <c r="F128" s="26" t="s">
        <v>8218</v>
      </c>
      <c r="G128" s="26" t="s">
        <v>8223</v>
      </c>
      <c r="H128" s="26" t="s">
        <v>8245</v>
      </c>
      <c r="I128" s="26">
        <v>1442030340</v>
      </c>
      <c r="J128" s="26">
        <v>1439551200</v>
      </c>
      <c r="K128" s="26" t="b">
        <v>1</v>
      </c>
      <c r="L128" s="26">
        <v>193</v>
      </c>
      <c r="M128" s="26" t="b">
        <v>1</v>
      </c>
      <c r="N128" s="26" t="s">
        <v>8269</v>
      </c>
      <c r="O128" s="26">
        <v>111</v>
      </c>
      <c r="P128" s="26">
        <v>57.63</v>
      </c>
      <c r="Q128" s="31" t="s">
        <v>8315</v>
      </c>
      <c r="R128" s="26" t="s">
        <v>8316</v>
      </c>
      <c r="S128" s="32">
        <v>42230.472222222219</v>
      </c>
      <c r="T128" s="32">
        <v>42259.165972222225</v>
      </c>
    </row>
    <row r="129" spans="1:20" ht="24" x14ac:dyDescent="0.25">
      <c r="A129" s="26">
        <v>3248</v>
      </c>
      <c r="B129" s="27" t="s">
        <v>3248</v>
      </c>
      <c r="C129" s="28" t="s">
        <v>7358</v>
      </c>
      <c r="D129" s="29">
        <v>12000</v>
      </c>
      <c r="E129" s="30">
        <v>12095</v>
      </c>
      <c r="F129" s="26" t="s">
        <v>8218</v>
      </c>
      <c r="G129" s="26" t="s">
        <v>8223</v>
      </c>
      <c r="H129" s="26" t="s">
        <v>8245</v>
      </c>
      <c r="I129" s="26">
        <v>1428178757</v>
      </c>
      <c r="J129" s="26">
        <v>1425590357</v>
      </c>
      <c r="K129" s="26" t="b">
        <v>1</v>
      </c>
      <c r="L129" s="26">
        <v>200</v>
      </c>
      <c r="M129" s="26" t="b">
        <v>1</v>
      </c>
      <c r="N129" s="26" t="s">
        <v>8269</v>
      </c>
      <c r="O129" s="26">
        <v>101</v>
      </c>
      <c r="P129" s="26">
        <v>60.48</v>
      </c>
      <c r="Q129" s="31" t="s">
        <v>8315</v>
      </c>
      <c r="R129" s="26" t="s">
        <v>8316</v>
      </c>
      <c r="S129" s="32">
        <v>42068.888391203705</v>
      </c>
      <c r="T129" s="32">
        <v>42098.846724537041</v>
      </c>
    </row>
    <row r="130" spans="1:20" ht="48" x14ac:dyDescent="0.25">
      <c r="A130" s="26">
        <v>3249</v>
      </c>
      <c r="B130" s="27" t="s">
        <v>3249</v>
      </c>
      <c r="C130" s="28" t="s">
        <v>7359</v>
      </c>
      <c r="D130" s="29">
        <v>5500</v>
      </c>
      <c r="E130" s="30">
        <v>5771</v>
      </c>
      <c r="F130" s="26" t="s">
        <v>8218</v>
      </c>
      <c r="G130" s="26" t="s">
        <v>8223</v>
      </c>
      <c r="H130" s="26" t="s">
        <v>8245</v>
      </c>
      <c r="I130" s="26">
        <v>1434822914</v>
      </c>
      <c r="J130" s="26">
        <v>1432230914</v>
      </c>
      <c r="K130" s="26" t="b">
        <v>1</v>
      </c>
      <c r="L130" s="26">
        <v>88</v>
      </c>
      <c r="M130" s="26" t="b">
        <v>1</v>
      </c>
      <c r="N130" s="26" t="s">
        <v>8269</v>
      </c>
      <c r="O130" s="26">
        <v>105</v>
      </c>
      <c r="P130" s="26">
        <v>65.58</v>
      </c>
      <c r="Q130" s="31" t="s">
        <v>8315</v>
      </c>
      <c r="R130" s="26" t="s">
        <v>8316</v>
      </c>
      <c r="S130" s="32">
        <v>42145.746689814812</v>
      </c>
      <c r="T130" s="32">
        <v>42175.746689814812</v>
      </c>
    </row>
    <row r="131" spans="1:20" ht="48" x14ac:dyDescent="0.25">
      <c r="A131" s="26">
        <v>3250</v>
      </c>
      <c r="B131" s="27" t="s">
        <v>3250</v>
      </c>
      <c r="C131" s="28" t="s">
        <v>7360</v>
      </c>
      <c r="D131" s="29">
        <v>25000</v>
      </c>
      <c r="E131" s="30">
        <v>25388</v>
      </c>
      <c r="F131" s="26" t="s">
        <v>8218</v>
      </c>
      <c r="G131" s="26" t="s">
        <v>8223</v>
      </c>
      <c r="H131" s="26" t="s">
        <v>8245</v>
      </c>
      <c r="I131" s="26">
        <v>1415213324</v>
      </c>
      <c r="J131" s="26">
        <v>1412617724</v>
      </c>
      <c r="K131" s="26" t="b">
        <v>1</v>
      </c>
      <c r="L131" s="26">
        <v>213</v>
      </c>
      <c r="M131" s="26" t="b">
        <v>1</v>
      </c>
      <c r="N131" s="26" t="s">
        <v>8269</v>
      </c>
      <c r="O131" s="26">
        <v>102</v>
      </c>
      <c r="P131" s="26">
        <v>119.19</v>
      </c>
      <c r="Q131" s="31" t="s">
        <v>8315</v>
      </c>
      <c r="R131" s="26" t="s">
        <v>8316</v>
      </c>
      <c r="S131" s="32">
        <v>41918.742175925923</v>
      </c>
      <c r="T131" s="32">
        <v>41948.783842592595</v>
      </c>
    </row>
    <row r="132" spans="1:20" ht="48" x14ac:dyDescent="0.25">
      <c r="A132" s="26">
        <v>3251</v>
      </c>
      <c r="B132" s="27" t="s">
        <v>3251</v>
      </c>
      <c r="C132" s="28" t="s">
        <v>7361</v>
      </c>
      <c r="D132" s="29">
        <v>1500</v>
      </c>
      <c r="E132" s="30">
        <v>1661</v>
      </c>
      <c r="F132" s="26" t="s">
        <v>8218</v>
      </c>
      <c r="G132" s="26" t="s">
        <v>8223</v>
      </c>
      <c r="H132" s="26" t="s">
        <v>8245</v>
      </c>
      <c r="I132" s="26">
        <v>1434907966</v>
      </c>
      <c r="J132" s="26">
        <v>1432315966</v>
      </c>
      <c r="K132" s="26" t="b">
        <v>1</v>
      </c>
      <c r="L132" s="26">
        <v>20</v>
      </c>
      <c r="M132" s="26" t="b">
        <v>1</v>
      </c>
      <c r="N132" s="26" t="s">
        <v>8269</v>
      </c>
      <c r="O132" s="26">
        <v>111</v>
      </c>
      <c r="P132" s="26">
        <v>83.05</v>
      </c>
      <c r="Q132" s="31" t="s">
        <v>8315</v>
      </c>
      <c r="R132" s="26" t="s">
        <v>8316</v>
      </c>
      <c r="S132" s="32">
        <v>42146.731087962966</v>
      </c>
      <c r="T132" s="32">
        <v>42176.731087962966</v>
      </c>
    </row>
    <row r="133" spans="1:20" ht="36" x14ac:dyDescent="0.25">
      <c r="A133" s="26">
        <v>3253</v>
      </c>
      <c r="B133" s="27" t="s">
        <v>3253</v>
      </c>
      <c r="C133" s="28" t="s">
        <v>7363</v>
      </c>
      <c r="D133" s="29">
        <v>20000</v>
      </c>
      <c r="E133" s="30">
        <v>20365</v>
      </c>
      <c r="F133" s="26" t="s">
        <v>8218</v>
      </c>
      <c r="G133" s="26" t="s">
        <v>8223</v>
      </c>
      <c r="H133" s="26" t="s">
        <v>8245</v>
      </c>
      <c r="I133" s="26">
        <v>1473306300</v>
      </c>
      <c r="J133" s="26">
        <v>1471701028</v>
      </c>
      <c r="K133" s="26" t="b">
        <v>1</v>
      </c>
      <c r="L133" s="26">
        <v>115</v>
      </c>
      <c r="M133" s="26" t="b">
        <v>1</v>
      </c>
      <c r="N133" s="26" t="s">
        <v>8269</v>
      </c>
      <c r="O133" s="26">
        <v>102</v>
      </c>
      <c r="P133" s="26">
        <v>177.09</v>
      </c>
      <c r="Q133" s="31" t="s">
        <v>8315</v>
      </c>
      <c r="R133" s="26" t="s">
        <v>8316</v>
      </c>
      <c r="S133" s="32">
        <v>42602.576712962968</v>
      </c>
      <c r="T133" s="32">
        <v>42621.15625</v>
      </c>
    </row>
    <row r="134" spans="1:20" ht="36" x14ac:dyDescent="0.25">
      <c r="A134" s="26">
        <v>3256</v>
      </c>
      <c r="B134" s="27" t="s">
        <v>3256</v>
      </c>
      <c r="C134" s="28" t="s">
        <v>7366</v>
      </c>
      <c r="D134" s="29">
        <v>10000</v>
      </c>
      <c r="E134" s="30">
        <v>12806</v>
      </c>
      <c r="F134" s="26" t="s">
        <v>8218</v>
      </c>
      <c r="G134" s="26" t="s">
        <v>8223</v>
      </c>
      <c r="H134" s="26" t="s">
        <v>8245</v>
      </c>
      <c r="I134" s="26">
        <v>1433995140</v>
      </c>
      <c r="J134" s="26">
        <v>1432129577</v>
      </c>
      <c r="K134" s="26" t="b">
        <v>1</v>
      </c>
      <c r="L134" s="26">
        <v>176</v>
      </c>
      <c r="M134" s="26" t="b">
        <v>1</v>
      </c>
      <c r="N134" s="26" t="s">
        <v>8269</v>
      </c>
      <c r="O134" s="26">
        <v>128</v>
      </c>
      <c r="P134" s="26">
        <v>72.760000000000005</v>
      </c>
      <c r="Q134" s="31" t="s">
        <v>8315</v>
      </c>
      <c r="R134" s="26" t="s">
        <v>8316</v>
      </c>
      <c r="S134" s="32">
        <v>42144.573807870373</v>
      </c>
      <c r="T134" s="32">
        <v>42166.165972222225</v>
      </c>
    </row>
    <row r="135" spans="1:20" ht="36" x14ac:dyDescent="0.25">
      <c r="A135" s="26">
        <v>3258</v>
      </c>
      <c r="B135" s="27" t="s">
        <v>3258</v>
      </c>
      <c r="C135" s="28" t="s">
        <v>7368</v>
      </c>
      <c r="D135" s="29">
        <v>7000</v>
      </c>
      <c r="E135" s="30">
        <v>7365</v>
      </c>
      <c r="F135" s="26" t="s">
        <v>8218</v>
      </c>
      <c r="G135" s="26" t="s">
        <v>8223</v>
      </c>
      <c r="H135" s="26" t="s">
        <v>8245</v>
      </c>
      <c r="I135" s="26">
        <v>1420751861</v>
      </c>
      <c r="J135" s="26">
        <v>1418159861</v>
      </c>
      <c r="K135" s="26" t="b">
        <v>1</v>
      </c>
      <c r="L135" s="26">
        <v>75</v>
      </c>
      <c r="M135" s="26" t="b">
        <v>1</v>
      </c>
      <c r="N135" s="26" t="s">
        <v>8269</v>
      </c>
      <c r="O135" s="26">
        <v>105</v>
      </c>
      <c r="P135" s="26">
        <v>98.2</v>
      </c>
      <c r="Q135" s="31" t="s">
        <v>8315</v>
      </c>
      <c r="R135" s="26" t="s">
        <v>8316</v>
      </c>
      <c r="S135" s="32">
        <v>41982.887280092589</v>
      </c>
      <c r="T135" s="32">
        <v>42012.887280092589</v>
      </c>
    </row>
    <row r="136" spans="1:20" ht="48" x14ac:dyDescent="0.25">
      <c r="A136" s="26">
        <v>3259</v>
      </c>
      <c r="B136" s="27" t="s">
        <v>3259</v>
      </c>
      <c r="C136" s="28" t="s">
        <v>7369</v>
      </c>
      <c r="D136" s="29">
        <v>23000</v>
      </c>
      <c r="E136" s="30">
        <v>24418.6</v>
      </c>
      <c r="F136" s="26" t="s">
        <v>8218</v>
      </c>
      <c r="G136" s="26" t="s">
        <v>8223</v>
      </c>
      <c r="H136" s="26" t="s">
        <v>8245</v>
      </c>
      <c r="I136" s="26">
        <v>1475294340</v>
      </c>
      <c r="J136" s="26">
        <v>1472753745</v>
      </c>
      <c r="K136" s="26" t="b">
        <v>1</v>
      </c>
      <c r="L136" s="26">
        <v>97</v>
      </c>
      <c r="M136" s="26" t="b">
        <v>1</v>
      </c>
      <c r="N136" s="26" t="s">
        <v>8269</v>
      </c>
      <c r="O136" s="26">
        <v>106</v>
      </c>
      <c r="P136" s="26">
        <v>251.74</v>
      </c>
      <c r="Q136" s="31" t="s">
        <v>8315</v>
      </c>
      <c r="R136" s="26" t="s">
        <v>8316</v>
      </c>
      <c r="S136" s="32">
        <v>42614.760937500003</v>
      </c>
      <c r="T136" s="32">
        <v>42644.165972222225</v>
      </c>
    </row>
    <row r="137" spans="1:20" ht="36" x14ac:dyDescent="0.25">
      <c r="A137" s="26">
        <v>3260</v>
      </c>
      <c r="B137" s="27" t="s">
        <v>3260</v>
      </c>
      <c r="C137" s="28" t="s">
        <v>7370</v>
      </c>
      <c r="D137" s="29">
        <v>5000</v>
      </c>
      <c r="E137" s="30">
        <v>5462</v>
      </c>
      <c r="F137" s="26" t="s">
        <v>8218</v>
      </c>
      <c r="G137" s="26" t="s">
        <v>8223</v>
      </c>
      <c r="H137" s="26" t="s">
        <v>8245</v>
      </c>
      <c r="I137" s="26">
        <v>1448903318</v>
      </c>
      <c r="J137" s="26">
        <v>1445875718</v>
      </c>
      <c r="K137" s="26" t="b">
        <v>1</v>
      </c>
      <c r="L137" s="26">
        <v>73</v>
      </c>
      <c r="M137" s="26" t="b">
        <v>1</v>
      </c>
      <c r="N137" s="26" t="s">
        <v>8269</v>
      </c>
      <c r="O137" s="26">
        <v>109</v>
      </c>
      <c r="P137" s="26">
        <v>74.819999999999993</v>
      </c>
      <c r="Q137" s="31" t="s">
        <v>8315</v>
      </c>
      <c r="R137" s="26" t="s">
        <v>8316</v>
      </c>
      <c r="S137" s="32">
        <v>42303.672662037032</v>
      </c>
      <c r="T137" s="32">
        <v>42338.714328703703</v>
      </c>
    </row>
    <row r="138" spans="1:20" ht="48" x14ac:dyDescent="0.25">
      <c r="A138" s="26">
        <v>3261</v>
      </c>
      <c r="B138" s="27" t="s">
        <v>3261</v>
      </c>
      <c r="C138" s="28" t="s">
        <v>7371</v>
      </c>
      <c r="D138" s="29">
        <v>3300</v>
      </c>
      <c r="E138" s="30">
        <v>3315</v>
      </c>
      <c r="F138" s="26" t="s">
        <v>8218</v>
      </c>
      <c r="G138" s="26" t="s">
        <v>8223</v>
      </c>
      <c r="H138" s="26" t="s">
        <v>8245</v>
      </c>
      <c r="I138" s="26">
        <v>1437067476</v>
      </c>
      <c r="J138" s="26">
        <v>1434475476</v>
      </c>
      <c r="K138" s="26" t="b">
        <v>1</v>
      </c>
      <c r="L138" s="26">
        <v>49</v>
      </c>
      <c r="M138" s="26" t="b">
        <v>1</v>
      </c>
      <c r="N138" s="26" t="s">
        <v>8269</v>
      </c>
      <c r="O138" s="26">
        <v>100</v>
      </c>
      <c r="P138" s="26">
        <v>67.650000000000006</v>
      </c>
      <c r="Q138" s="31" t="s">
        <v>8315</v>
      </c>
      <c r="R138" s="26" t="s">
        <v>8316</v>
      </c>
      <c r="S138" s="32">
        <v>42171.725416666668</v>
      </c>
      <c r="T138" s="32">
        <v>42201.725416666668</v>
      </c>
    </row>
    <row r="139" spans="1:20" ht="24" x14ac:dyDescent="0.25">
      <c r="A139" s="26">
        <v>3262</v>
      </c>
      <c r="B139" s="27" t="s">
        <v>3262</v>
      </c>
      <c r="C139" s="28" t="s">
        <v>7372</v>
      </c>
      <c r="D139" s="29">
        <v>12200</v>
      </c>
      <c r="E139" s="30">
        <v>12571</v>
      </c>
      <c r="F139" s="26" t="s">
        <v>8218</v>
      </c>
      <c r="G139" s="26" t="s">
        <v>8223</v>
      </c>
      <c r="H139" s="26" t="s">
        <v>8245</v>
      </c>
      <c r="I139" s="26">
        <v>1419220800</v>
      </c>
      <c r="J139" s="26">
        <v>1416555262</v>
      </c>
      <c r="K139" s="26" t="b">
        <v>1</v>
      </c>
      <c r="L139" s="26">
        <v>134</v>
      </c>
      <c r="M139" s="26" t="b">
        <v>1</v>
      </c>
      <c r="N139" s="26" t="s">
        <v>8269</v>
      </c>
      <c r="O139" s="26">
        <v>103</v>
      </c>
      <c r="P139" s="26">
        <v>93.81</v>
      </c>
      <c r="Q139" s="31" t="s">
        <v>8315</v>
      </c>
      <c r="R139" s="26" t="s">
        <v>8316</v>
      </c>
      <c r="S139" s="32">
        <v>41964.315532407403</v>
      </c>
      <c r="T139" s="32">
        <v>41995.166666666672</v>
      </c>
    </row>
    <row r="140" spans="1:20" ht="36" x14ac:dyDescent="0.25">
      <c r="A140" s="26">
        <v>3263</v>
      </c>
      <c r="B140" s="27" t="s">
        <v>3263</v>
      </c>
      <c r="C140" s="28" t="s">
        <v>7373</v>
      </c>
      <c r="D140" s="29">
        <v>2500</v>
      </c>
      <c r="E140" s="30">
        <v>2804.16</v>
      </c>
      <c r="F140" s="26" t="s">
        <v>8218</v>
      </c>
      <c r="G140" s="26" t="s">
        <v>8223</v>
      </c>
      <c r="H140" s="26" t="s">
        <v>8245</v>
      </c>
      <c r="I140" s="26">
        <v>1446238800</v>
      </c>
      <c r="J140" s="26">
        <v>1444220588</v>
      </c>
      <c r="K140" s="26" t="b">
        <v>1</v>
      </c>
      <c r="L140" s="26">
        <v>68</v>
      </c>
      <c r="M140" s="26" t="b">
        <v>1</v>
      </c>
      <c r="N140" s="26" t="s">
        <v>8269</v>
      </c>
      <c r="O140" s="26">
        <v>112</v>
      </c>
      <c r="P140" s="26">
        <v>41.24</v>
      </c>
      <c r="Q140" s="31" t="s">
        <v>8315</v>
      </c>
      <c r="R140" s="26" t="s">
        <v>8316</v>
      </c>
      <c r="S140" s="32">
        <v>42284.516064814816</v>
      </c>
      <c r="T140" s="32">
        <v>42307.875</v>
      </c>
    </row>
    <row r="141" spans="1:20" ht="36" x14ac:dyDescent="0.25">
      <c r="A141" s="26">
        <v>3264</v>
      </c>
      <c r="B141" s="27" t="s">
        <v>3264</v>
      </c>
      <c r="C141" s="28" t="s">
        <v>7374</v>
      </c>
      <c r="D141" s="29">
        <v>2500</v>
      </c>
      <c r="E141" s="30">
        <v>2575</v>
      </c>
      <c r="F141" s="26" t="s">
        <v>8218</v>
      </c>
      <c r="G141" s="26" t="s">
        <v>8223</v>
      </c>
      <c r="H141" s="26" t="s">
        <v>8245</v>
      </c>
      <c r="I141" s="26">
        <v>1422482400</v>
      </c>
      <c r="J141" s="26">
        <v>1421089938</v>
      </c>
      <c r="K141" s="26" t="b">
        <v>1</v>
      </c>
      <c r="L141" s="26">
        <v>49</v>
      </c>
      <c r="M141" s="26" t="b">
        <v>1</v>
      </c>
      <c r="N141" s="26" t="s">
        <v>8269</v>
      </c>
      <c r="O141" s="26">
        <v>103</v>
      </c>
      <c r="P141" s="26">
        <v>52.55</v>
      </c>
      <c r="Q141" s="31" t="s">
        <v>8315</v>
      </c>
      <c r="R141" s="26" t="s">
        <v>8316</v>
      </c>
      <c r="S141" s="32">
        <v>42016.800208333334</v>
      </c>
      <c r="T141" s="32">
        <v>42032.916666666672</v>
      </c>
    </row>
    <row r="142" spans="1:20" ht="36" x14ac:dyDescent="0.25">
      <c r="A142" s="26">
        <v>3266</v>
      </c>
      <c r="B142" s="27" t="s">
        <v>3266</v>
      </c>
      <c r="C142" s="28" t="s">
        <v>7376</v>
      </c>
      <c r="D142" s="29">
        <v>6000</v>
      </c>
      <c r="E142" s="30">
        <v>7877</v>
      </c>
      <c r="F142" s="26" t="s">
        <v>8218</v>
      </c>
      <c r="G142" s="26" t="s">
        <v>8223</v>
      </c>
      <c r="H142" s="26" t="s">
        <v>8245</v>
      </c>
      <c r="I142" s="26">
        <v>1434142800</v>
      </c>
      <c r="J142" s="26">
        <v>1431435122</v>
      </c>
      <c r="K142" s="26" t="b">
        <v>1</v>
      </c>
      <c r="L142" s="26">
        <v>163</v>
      </c>
      <c r="M142" s="26" t="b">
        <v>1</v>
      </c>
      <c r="N142" s="26" t="s">
        <v>8269</v>
      </c>
      <c r="O142" s="26">
        <v>131</v>
      </c>
      <c r="P142" s="26">
        <v>48.33</v>
      </c>
      <c r="Q142" s="31" t="s">
        <v>8315</v>
      </c>
      <c r="R142" s="26" t="s">
        <v>8316</v>
      </c>
      <c r="S142" s="32">
        <v>42136.536134259266</v>
      </c>
      <c r="T142" s="32">
        <v>42167.875</v>
      </c>
    </row>
    <row r="143" spans="1:20" ht="48" x14ac:dyDescent="0.25">
      <c r="A143" s="26">
        <v>3267</v>
      </c>
      <c r="B143" s="27" t="s">
        <v>3267</v>
      </c>
      <c r="C143" s="28" t="s">
        <v>7377</v>
      </c>
      <c r="D143" s="29">
        <v>15000</v>
      </c>
      <c r="E143" s="30">
        <v>15315</v>
      </c>
      <c r="F143" s="26" t="s">
        <v>8218</v>
      </c>
      <c r="G143" s="26" t="s">
        <v>8223</v>
      </c>
      <c r="H143" s="26" t="s">
        <v>8245</v>
      </c>
      <c r="I143" s="26">
        <v>1437156660</v>
      </c>
      <c r="J143" s="26">
        <v>1434564660</v>
      </c>
      <c r="K143" s="26" t="b">
        <v>1</v>
      </c>
      <c r="L143" s="26">
        <v>288</v>
      </c>
      <c r="M143" s="26" t="b">
        <v>1</v>
      </c>
      <c r="N143" s="26" t="s">
        <v>8269</v>
      </c>
      <c r="O143" s="26">
        <v>102</v>
      </c>
      <c r="P143" s="26">
        <v>53.18</v>
      </c>
      <c r="Q143" s="31" t="s">
        <v>8315</v>
      </c>
      <c r="R143" s="26" t="s">
        <v>8316</v>
      </c>
      <c r="S143" s="32">
        <v>42172.757638888885</v>
      </c>
      <c r="T143" s="32">
        <v>42202.757638888885</v>
      </c>
    </row>
    <row r="144" spans="1:20" ht="48" x14ac:dyDescent="0.25">
      <c r="A144" s="26">
        <v>3268</v>
      </c>
      <c r="B144" s="27" t="s">
        <v>3268</v>
      </c>
      <c r="C144" s="28" t="s">
        <v>7378</v>
      </c>
      <c r="D144" s="29">
        <v>2000</v>
      </c>
      <c r="E144" s="30">
        <v>2560</v>
      </c>
      <c r="F144" s="26" t="s">
        <v>8218</v>
      </c>
      <c r="G144" s="26" t="s">
        <v>8223</v>
      </c>
      <c r="H144" s="26" t="s">
        <v>8245</v>
      </c>
      <c r="I144" s="26">
        <v>1472074928</v>
      </c>
      <c r="J144" s="26">
        <v>1470692528</v>
      </c>
      <c r="K144" s="26" t="b">
        <v>1</v>
      </c>
      <c r="L144" s="26">
        <v>42</v>
      </c>
      <c r="M144" s="26" t="b">
        <v>1</v>
      </c>
      <c r="N144" s="26" t="s">
        <v>8269</v>
      </c>
      <c r="O144" s="26">
        <v>128</v>
      </c>
      <c r="P144" s="26">
        <v>60.95</v>
      </c>
      <c r="Q144" s="31" t="s">
        <v>8315</v>
      </c>
      <c r="R144" s="26" t="s">
        <v>8316</v>
      </c>
      <c r="S144" s="32">
        <v>42590.90425925926</v>
      </c>
      <c r="T144" s="32">
        <v>42606.90425925926</v>
      </c>
    </row>
    <row r="145" spans="1:20" ht="36" x14ac:dyDescent="0.25">
      <c r="A145" s="26">
        <v>3272</v>
      </c>
      <c r="B145" s="27" t="s">
        <v>3272</v>
      </c>
      <c r="C145" s="28" t="s">
        <v>7382</v>
      </c>
      <c r="D145" s="29">
        <v>10000</v>
      </c>
      <c r="E145" s="30">
        <v>15443</v>
      </c>
      <c r="F145" s="26" t="s">
        <v>8218</v>
      </c>
      <c r="G145" s="26" t="s">
        <v>8223</v>
      </c>
      <c r="H145" s="26" t="s">
        <v>8245</v>
      </c>
      <c r="I145" s="26">
        <v>1446814809</v>
      </c>
      <c r="J145" s="26">
        <v>1444219209</v>
      </c>
      <c r="K145" s="26" t="b">
        <v>1</v>
      </c>
      <c r="L145" s="26">
        <v>145</v>
      </c>
      <c r="M145" s="26" t="b">
        <v>1</v>
      </c>
      <c r="N145" s="26" t="s">
        <v>8269</v>
      </c>
      <c r="O145" s="26">
        <v>154</v>
      </c>
      <c r="P145" s="26">
        <v>106.5</v>
      </c>
      <c r="Q145" s="31" t="s">
        <v>8315</v>
      </c>
      <c r="R145" s="26" t="s">
        <v>8316</v>
      </c>
      <c r="S145" s="32">
        <v>42284.500104166669</v>
      </c>
      <c r="T145" s="32">
        <v>42314.541770833333</v>
      </c>
    </row>
    <row r="146" spans="1:20" ht="48" x14ac:dyDescent="0.25">
      <c r="A146" s="26">
        <v>3273</v>
      </c>
      <c r="B146" s="27" t="s">
        <v>3273</v>
      </c>
      <c r="C146" s="28" t="s">
        <v>7383</v>
      </c>
      <c r="D146" s="29">
        <v>4000</v>
      </c>
      <c r="E146" s="30">
        <v>4296</v>
      </c>
      <c r="F146" s="26" t="s">
        <v>8218</v>
      </c>
      <c r="G146" s="26" t="s">
        <v>8223</v>
      </c>
      <c r="H146" s="26" t="s">
        <v>8245</v>
      </c>
      <c r="I146" s="26">
        <v>1473879600</v>
      </c>
      <c r="J146" s="26">
        <v>1472498042</v>
      </c>
      <c r="K146" s="26" t="b">
        <v>1</v>
      </c>
      <c r="L146" s="26">
        <v>21</v>
      </c>
      <c r="M146" s="26" t="b">
        <v>1</v>
      </c>
      <c r="N146" s="26" t="s">
        <v>8269</v>
      </c>
      <c r="O146" s="26">
        <v>107</v>
      </c>
      <c r="P146" s="26">
        <v>204.57</v>
      </c>
      <c r="Q146" s="31" t="s">
        <v>8315</v>
      </c>
      <c r="R146" s="26" t="s">
        <v>8316</v>
      </c>
      <c r="S146" s="32">
        <v>42611.801412037035</v>
      </c>
      <c r="T146" s="32">
        <v>42627.791666666672</v>
      </c>
    </row>
    <row r="147" spans="1:20" ht="48" x14ac:dyDescent="0.25">
      <c r="A147" s="26">
        <v>3274</v>
      </c>
      <c r="B147" s="27" t="s">
        <v>3274</v>
      </c>
      <c r="C147" s="28" t="s">
        <v>7384</v>
      </c>
      <c r="D147" s="29">
        <v>15500</v>
      </c>
      <c r="E147" s="30">
        <v>15705</v>
      </c>
      <c r="F147" s="26" t="s">
        <v>8218</v>
      </c>
      <c r="G147" s="26" t="s">
        <v>8223</v>
      </c>
      <c r="H147" s="26" t="s">
        <v>8245</v>
      </c>
      <c r="I147" s="26">
        <v>1458075600</v>
      </c>
      <c r="J147" s="26">
        <v>1454259272</v>
      </c>
      <c r="K147" s="26" t="b">
        <v>1</v>
      </c>
      <c r="L147" s="26">
        <v>286</v>
      </c>
      <c r="M147" s="26" t="b">
        <v>1</v>
      </c>
      <c r="N147" s="26" t="s">
        <v>8269</v>
      </c>
      <c r="O147" s="26">
        <v>101</v>
      </c>
      <c r="P147" s="26">
        <v>54.91</v>
      </c>
      <c r="Q147" s="31" t="s">
        <v>8315</v>
      </c>
      <c r="R147" s="26" t="s">
        <v>8316</v>
      </c>
      <c r="S147" s="32">
        <v>42400.704537037032</v>
      </c>
      <c r="T147" s="32">
        <v>42444.875</v>
      </c>
    </row>
    <row r="148" spans="1:20" ht="48" x14ac:dyDescent="0.25">
      <c r="A148" s="26">
        <v>3275</v>
      </c>
      <c r="B148" s="27" t="s">
        <v>3275</v>
      </c>
      <c r="C148" s="28" t="s">
        <v>7385</v>
      </c>
      <c r="D148" s="29">
        <v>1800</v>
      </c>
      <c r="E148" s="30">
        <v>1805</v>
      </c>
      <c r="F148" s="26" t="s">
        <v>8218</v>
      </c>
      <c r="G148" s="26" t="s">
        <v>8223</v>
      </c>
      <c r="H148" s="26" t="s">
        <v>8245</v>
      </c>
      <c r="I148" s="26">
        <v>1423456200</v>
      </c>
      <c r="J148" s="26">
        <v>1421183271</v>
      </c>
      <c r="K148" s="26" t="b">
        <v>1</v>
      </c>
      <c r="L148" s="26">
        <v>12</v>
      </c>
      <c r="M148" s="26" t="b">
        <v>1</v>
      </c>
      <c r="N148" s="26" t="s">
        <v>8269</v>
      </c>
      <c r="O148" s="26">
        <v>100</v>
      </c>
      <c r="P148" s="26">
        <v>150.41999999999999</v>
      </c>
      <c r="Q148" s="31" t="s">
        <v>8315</v>
      </c>
      <c r="R148" s="26" t="s">
        <v>8316</v>
      </c>
      <c r="S148" s="32">
        <v>42017.88045138889</v>
      </c>
      <c r="T148" s="32">
        <v>42044.1875</v>
      </c>
    </row>
    <row r="149" spans="1:20" ht="48" x14ac:dyDescent="0.25">
      <c r="A149" s="26">
        <v>3279</v>
      </c>
      <c r="B149" s="27" t="s">
        <v>3279</v>
      </c>
      <c r="C149" s="28" t="s">
        <v>7389</v>
      </c>
      <c r="D149" s="29">
        <v>5800</v>
      </c>
      <c r="E149" s="30">
        <v>6628</v>
      </c>
      <c r="F149" s="26" t="s">
        <v>8218</v>
      </c>
      <c r="G149" s="26" t="s">
        <v>8223</v>
      </c>
      <c r="H149" s="26" t="s">
        <v>8245</v>
      </c>
      <c r="I149" s="26">
        <v>1459474059</v>
      </c>
      <c r="J149" s="26">
        <v>1456885659</v>
      </c>
      <c r="K149" s="26" t="b">
        <v>0</v>
      </c>
      <c r="L149" s="26">
        <v>63</v>
      </c>
      <c r="M149" s="26" t="b">
        <v>1</v>
      </c>
      <c r="N149" s="26" t="s">
        <v>8269</v>
      </c>
      <c r="O149" s="26">
        <v>114</v>
      </c>
      <c r="P149" s="26">
        <v>105.21</v>
      </c>
      <c r="Q149" s="31" t="s">
        <v>8315</v>
      </c>
      <c r="R149" s="26" t="s">
        <v>8316</v>
      </c>
      <c r="S149" s="32">
        <v>42431.102534722217</v>
      </c>
      <c r="T149" s="32">
        <v>42461.06086805556</v>
      </c>
    </row>
    <row r="150" spans="1:20" ht="48" x14ac:dyDescent="0.25">
      <c r="A150" s="26">
        <v>3280</v>
      </c>
      <c r="B150" s="27" t="s">
        <v>3280</v>
      </c>
      <c r="C150" s="28" t="s">
        <v>7390</v>
      </c>
      <c r="D150" s="29">
        <v>2000</v>
      </c>
      <c r="E150" s="30">
        <v>2060</v>
      </c>
      <c r="F150" s="26" t="s">
        <v>8218</v>
      </c>
      <c r="G150" s="26" t="s">
        <v>8223</v>
      </c>
      <c r="H150" s="26" t="s">
        <v>8245</v>
      </c>
      <c r="I150" s="26">
        <v>1433134800</v>
      </c>
      <c r="J150" s="26">
        <v>1430158198</v>
      </c>
      <c r="K150" s="26" t="b">
        <v>0</v>
      </c>
      <c r="L150" s="26">
        <v>30</v>
      </c>
      <c r="M150" s="26" t="b">
        <v>1</v>
      </c>
      <c r="N150" s="26" t="s">
        <v>8269</v>
      </c>
      <c r="O150" s="26">
        <v>103</v>
      </c>
      <c r="P150" s="26">
        <v>68.67</v>
      </c>
      <c r="Q150" s="31" t="s">
        <v>8315</v>
      </c>
      <c r="R150" s="26" t="s">
        <v>8316</v>
      </c>
      <c r="S150" s="32">
        <v>42121.756921296299</v>
      </c>
      <c r="T150" s="32">
        <v>42156.208333333328</v>
      </c>
    </row>
    <row r="151" spans="1:20" ht="36" x14ac:dyDescent="0.25">
      <c r="A151" s="26">
        <v>3281</v>
      </c>
      <c r="B151" s="27" t="s">
        <v>3281</v>
      </c>
      <c r="C151" s="28" t="s">
        <v>7391</v>
      </c>
      <c r="D151" s="29">
        <v>5000</v>
      </c>
      <c r="E151" s="30">
        <v>6080</v>
      </c>
      <c r="F151" s="26" t="s">
        <v>8218</v>
      </c>
      <c r="G151" s="26" t="s">
        <v>8223</v>
      </c>
      <c r="H151" s="26" t="s">
        <v>8245</v>
      </c>
      <c r="I151" s="26">
        <v>1441153705</v>
      </c>
      <c r="J151" s="26">
        <v>1438561705</v>
      </c>
      <c r="K151" s="26" t="b">
        <v>0</v>
      </c>
      <c r="L151" s="26">
        <v>47</v>
      </c>
      <c r="M151" s="26" t="b">
        <v>1</v>
      </c>
      <c r="N151" s="26" t="s">
        <v>8269</v>
      </c>
      <c r="O151" s="26">
        <v>122</v>
      </c>
      <c r="P151" s="26">
        <v>129.36000000000001</v>
      </c>
      <c r="Q151" s="31" t="s">
        <v>8315</v>
      </c>
      <c r="R151" s="26" t="s">
        <v>8316</v>
      </c>
      <c r="S151" s="32">
        <v>42219.019733796296</v>
      </c>
      <c r="T151" s="32">
        <v>42249.019733796296</v>
      </c>
    </row>
    <row r="152" spans="1:20" ht="48" x14ac:dyDescent="0.25">
      <c r="A152" s="26">
        <v>3282</v>
      </c>
      <c r="B152" s="27" t="s">
        <v>3282</v>
      </c>
      <c r="C152" s="28" t="s">
        <v>7392</v>
      </c>
      <c r="D152" s="29">
        <v>31000</v>
      </c>
      <c r="E152" s="30">
        <v>31820.5</v>
      </c>
      <c r="F152" s="26" t="s">
        <v>8218</v>
      </c>
      <c r="G152" s="26" t="s">
        <v>8223</v>
      </c>
      <c r="H152" s="26" t="s">
        <v>8245</v>
      </c>
      <c r="I152" s="26">
        <v>1461904788</v>
      </c>
      <c r="J152" s="26">
        <v>1458103188</v>
      </c>
      <c r="K152" s="26" t="b">
        <v>0</v>
      </c>
      <c r="L152" s="26">
        <v>237</v>
      </c>
      <c r="M152" s="26" t="b">
        <v>1</v>
      </c>
      <c r="N152" s="26" t="s">
        <v>8269</v>
      </c>
      <c r="O152" s="26">
        <v>103</v>
      </c>
      <c r="P152" s="26">
        <v>134.26</v>
      </c>
      <c r="Q152" s="31" t="s">
        <v>8315</v>
      </c>
      <c r="R152" s="26" t="s">
        <v>8316</v>
      </c>
      <c r="S152" s="32">
        <v>42445.19430555556</v>
      </c>
      <c r="T152" s="32">
        <v>42489.19430555556</v>
      </c>
    </row>
    <row r="153" spans="1:20" ht="48" x14ac:dyDescent="0.25">
      <c r="A153" s="26">
        <v>3284</v>
      </c>
      <c r="B153" s="27" t="s">
        <v>3284</v>
      </c>
      <c r="C153" s="28" t="s">
        <v>7394</v>
      </c>
      <c r="D153" s="29">
        <v>3000</v>
      </c>
      <c r="E153" s="30">
        <v>3048</v>
      </c>
      <c r="F153" s="26" t="s">
        <v>8218</v>
      </c>
      <c r="G153" s="26" t="s">
        <v>8223</v>
      </c>
      <c r="H153" s="26" t="s">
        <v>8245</v>
      </c>
      <c r="I153" s="26">
        <v>1454047140</v>
      </c>
      <c r="J153" s="26">
        <v>1452546853</v>
      </c>
      <c r="K153" s="26" t="b">
        <v>0</v>
      </c>
      <c r="L153" s="26">
        <v>15</v>
      </c>
      <c r="M153" s="26" t="b">
        <v>1</v>
      </c>
      <c r="N153" s="26" t="s">
        <v>8269</v>
      </c>
      <c r="O153" s="26">
        <v>102</v>
      </c>
      <c r="P153" s="26">
        <v>203.2</v>
      </c>
      <c r="Q153" s="31" t="s">
        <v>8315</v>
      </c>
      <c r="R153" s="26" t="s">
        <v>8316</v>
      </c>
      <c r="S153" s="32">
        <v>42380.884872685187</v>
      </c>
      <c r="T153" s="32">
        <v>42398.249305555553</v>
      </c>
    </row>
    <row r="154" spans="1:20" x14ac:dyDescent="0.25">
      <c r="A154" s="26">
        <v>3285</v>
      </c>
      <c r="B154" s="27" t="s">
        <v>3285</v>
      </c>
      <c r="C154" s="28" t="s">
        <v>7395</v>
      </c>
      <c r="D154" s="29">
        <v>4999</v>
      </c>
      <c r="E154" s="30">
        <v>5604</v>
      </c>
      <c r="F154" s="26" t="s">
        <v>8218</v>
      </c>
      <c r="G154" s="26" t="s">
        <v>8223</v>
      </c>
      <c r="H154" s="26" t="s">
        <v>8245</v>
      </c>
      <c r="I154" s="26">
        <v>1488258000</v>
      </c>
      <c r="J154" s="26">
        <v>1485556626</v>
      </c>
      <c r="K154" s="26" t="b">
        <v>0</v>
      </c>
      <c r="L154" s="26">
        <v>81</v>
      </c>
      <c r="M154" s="26" t="b">
        <v>1</v>
      </c>
      <c r="N154" s="26" t="s">
        <v>8269</v>
      </c>
      <c r="O154" s="26">
        <v>112</v>
      </c>
      <c r="P154" s="26">
        <v>69.19</v>
      </c>
      <c r="Q154" s="31" t="s">
        <v>8315</v>
      </c>
      <c r="R154" s="26" t="s">
        <v>8316</v>
      </c>
      <c r="S154" s="32">
        <v>42762.942430555559</v>
      </c>
      <c r="T154" s="32">
        <v>42794.208333333328</v>
      </c>
    </row>
    <row r="155" spans="1:20" ht="48" x14ac:dyDescent="0.25">
      <c r="A155" s="26">
        <v>3286</v>
      </c>
      <c r="B155" s="27" t="s">
        <v>3286</v>
      </c>
      <c r="C155" s="28" t="s">
        <v>7396</v>
      </c>
      <c r="D155" s="29">
        <v>15000</v>
      </c>
      <c r="E155" s="30">
        <v>15265</v>
      </c>
      <c r="F155" s="26" t="s">
        <v>8218</v>
      </c>
      <c r="G155" s="26" t="s">
        <v>8223</v>
      </c>
      <c r="H155" s="26" t="s">
        <v>8245</v>
      </c>
      <c r="I155" s="26">
        <v>1471291782</v>
      </c>
      <c r="J155" s="26">
        <v>1468699782</v>
      </c>
      <c r="K155" s="26" t="b">
        <v>0</v>
      </c>
      <c r="L155" s="26">
        <v>122</v>
      </c>
      <c r="M155" s="26" t="b">
        <v>1</v>
      </c>
      <c r="N155" s="26" t="s">
        <v>8269</v>
      </c>
      <c r="O155" s="26">
        <v>102</v>
      </c>
      <c r="P155" s="26">
        <v>125.12</v>
      </c>
      <c r="Q155" s="31" t="s">
        <v>8315</v>
      </c>
      <c r="R155" s="26" t="s">
        <v>8316</v>
      </c>
      <c r="S155" s="32">
        <v>42567.840069444443</v>
      </c>
      <c r="T155" s="32">
        <v>42597.840069444443</v>
      </c>
    </row>
    <row r="156" spans="1:20" ht="48" x14ac:dyDescent="0.25">
      <c r="A156" s="26">
        <v>3291</v>
      </c>
      <c r="B156" s="27" t="s">
        <v>3291</v>
      </c>
      <c r="C156" s="28" t="s">
        <v>7401</v>
      </c>
      <c r="D156" s="29">
        <v>500</v>
      </c>
      <c r="E156" s="30">
        <v>570</v>
      </c>
      <c r="F156" s="26" t="s">
        <v>8218</v>
      </c>
      <c r="G156" s="26" t="s">
        <v>8223</v>
      </c>
      <c r="H156" s="26" t="s">
        <v>8245</v>
      </c>
      <c r="I156" s="26">
        <v>1442462340</v>
      </c>
      <c r="J156" s="26">
        <v>1439743900</v>
      </c>
      <c r="K156" s="26" t="b">
        <v>0</v>
      </c>
      <c r="L156" s="26">
        <v>14</v>
      </c>
      <c r="M156" s="26" t="b">
        <v>1</v>
      </c>
      <c r="N156" s="26" t="s">
        <v>8269</v>
      </c>
      <c r="O156" s="26">
        <v>114</v>
      </c>
      <c r="P156" s="26">
        <v>40.71</v>
      </c>
      <c r="Q156" s="31" t="s">
        <v>8315</v>
      </c>
      <c r="R156" s="26" t="s">
        <v>8316</v>
      </c>
      <c r="S156" s="32">
        <v>42232.702546296292</v>
      </c>
      <c r="T156" s="32">
        <v>42264.165972222225</v>
      </c>
    </row>
    <row r="157" spans="1:20" ht="48" x14ac:dyDescent="0.25">
      <c r="A157" s="26">
        <v>3298</v>
      </c>
      <c r="B157" s="27" t="s">
        <v>3298</v>
      </c>
      <c r="C157" s="28" t="s">
        <v>7408</v>
      </c>
      <c r="D157" s="29">
        <v>10000</v>
      </c>
      <c r="E157" s="30">
        <v>10173</v>
      </c>
      <c r="F157" s="26" t="s">
        <v>8218</v>
      </c>
      <c r="G157" s="26" t="s">
        <v>8223</v>
      </c>
      <c r="H157" s="26" t="s">
        <v>8245</v>
      </c>
      <c r="I157" s="26">
        <v>1442102400</v>
      </c>
      <c r="J157" s="26">
        <v>1440370768</v>
      </c>
      <c r="K157" s="26" t="b">
        <v>0</v>
      </c>
      <c r="L157" s="26">
        <v>72</v>
      </c>
      <c r="M157" s="26" t="b">
        <v>1</v>
      </c>
      <c r="N157" s="26" t="s">
        <v>8269</v>
      </c>
      <c r="O157" s="26">
        <v>102</v>
      </c>
      <c r="P157" s="26">
        <v>141.29</v>
      </c>
      <c r="Q157" s="31" t="s">
        <v>8315</v>
      </c>
      <c r="R157" s="26" t="s">
        <v>8316</v>
      </c>
      <c r="S157" s="32">
        <v>42239.957962962959</v>
      </c>
      <c r="T157" s="32">
        <v>42260</v>
      </c>
    </row>
    <row r="158" spans="1:20" ht="48" x14ac:dyDescent="0.25">
      <c r="A158" s="26">
        <v>3299</v>
      </c>
      <c r="B158" s="27" t="s">
        <v>3299</v>
      </c>
      <c r="C158" s="28" t="s">
        <v>7409</v>
      </c>
      <c r="D158" s="29">
        <v>3000</v>
      </c>
      <c r="E158" s="30">
        <v>3486</v>
      </c>
      <c r="F158" s="26" t="s">
        <v>8218</v>
      </c>
      <c r="G158" s="26" t="s">
        <v>8223</v>
      </c>
      <c r="H158" s="26" t="s">
        <v>8245</v>
      </c>
      <c r="I158" s="26">
        <v>1444860063</v>
      </c>
      <c r="J158" s="26">
        <v>1442268063</v>
      </c>
      <c r="K158" s="26" t="b">
        <v>0</v>
      </c>
      <c r="L158" s="26">
        <v>63</v>
      </c>
      <c r="M158" s="26" t="b">
        <v>1</v>
      </c>
      <c r="N158" s="26" t="s">
        <v>8269</v>
      </c>
      <c r="O158" s="26">
        <v>116</v>
      </c>
      <c r="P158" s="26">
        <v>55.33</v>
      </c>
      <c r="Q158" s="31" t="s">
        <v>8315</v>
      </c>
      <c r="R158" s="26" t="s">
        <v>8316</v>
      </c>
      <c r="S158" s="32">
        <v>42261.917395833334</v>
      </c>
      <c r="T158" s="32">
        <v>42291.917395833334</v>
      </c>
    </row>
    <row r="159" spans="1:20" ht="36" x14ac:dyDescent="0.25">
      <c r="A159" s="26">
        <v>3300</v>
      </c>
      <c r="B159" s="27" t="s">
        <v>3300</v>
      </c>
      <c r="C159" s="28" t="s">
        <v>7410</v>
      </c>
      <c r="D159" s="29">
        <v>3000</v>
      </c>
      <c r="E159" s="30">
        <v>4085</v>
      </c>
      <c r="F159" s="26" t="s">
        <v>8218</v>
      </c>
      <c r="G159" s="26" t="s">
        <v>8223</v>
      </c>
      <c r="H159" s="26" t="s">
        <v>8245</v>
      </c>
      <c r="I159" s="26">
        <v>1430329862</v>
      </c>
      <c r="J159" s="26">
        <v>1428515462</v>
      </c>
      <c r="K159" s="26" t="b">
        <v>0</v>
      </c>
      <c r="L159" s="26">
        <v>88</v>
      </c>
      <c r="M159" s="26" t="b">
        <v>1</v>
      </c>
      <c r="N159" s="26" t="s">
        <v>8269</v>
      </c>
      <c r="O159" s="26">
        <v>136</v>
      </c>
      <c r="P159" s="26">
        <v>46.42</v>
      </c>
      <c r="Q159" s="31" t="s">
        <v>8315</v>
      </c>
      <c r="R159" s="26" t="s">
        <v>8316</v>
      </c>
      <c r="S159" s="32">
        <v>42102.743773148148</v>
      </c>
      <c r="T159" s="32">
        <v>42123.743773148148</v>
      </c>
    </row>
    <row r="160" spans="1:20" ht="48" x14ac:dyDescent="0.25">
      <c r="A160" s="26">
        <v>3301</v>
      </c>
      <c r="B160" s="27" t="s">
        <v>3301</v>
      </c>
      <c r="C160" s="28" t="s">
        <v>7411</v>
      </c>
      <c r="D160" s="29">
        <v>3000</v>
      </c>
      <c r="E160" s="30">
        <v>4004</v>
      </c>
      <c r="F160" s="26" t="s">
        <v>8218</v>
      </c>
      <c r="G160" s="26" t="s">
        <v>8223</v>
      </c>
      <c r="H160" s="26" t="s">
        <v>8245</v>
      </c>
      <c r="I160" s="26">
        <v>1470034740</v>
      </c>
      <c r="J160" s="26">
        <v>1466185176</v>
      </c>
      <c r="K160" s="26" t="b">
        <v>0</v>
      </c>
      <c r="L160" s="26">
        <v>70</v>
      </c>
      <c r="M160" s="26" t="b">
        <v>1</v>
      </c>
      <c r="N160" s="26" t="s">
        <v>8269</v>
      </c>
      <c r="O160" s="26">
        <v>133</v>
      </c>
      <c r="P160" s="26">
        <v>57.2</v>
      </c>
      <c r="Q160" s="31" t="s">
        <v>8315</v>
      </c>
      <c r="R160" s="26" t="s">
        <v>8316</v>
      </c>
      <c r="S160" s="32">
        <v>42538.73583333334</v>
      </c>
      <c r="T160" s="32">
        <v>42583.290972222225</v>
      </c>
    </row>
    <row r="161" spans="1:20" ht="48" x14ac:dyDescent="0.25">
      <c r="A161" s="26">
        <v>3303</v>
      </c>
      <c r="B161" s="27" t="s">
        <v>3303</v>
      </c>
      <c r="C161" s="28" t="s">
        <v>7413</v>
      </c>
      <c r="D161" s="29">
        <v>1800</v>
      </c>
      <c r="E161" s="30">
        <v>2086</v>
      </c>
      <c r="F161" s="26" t="s">
        <v>8218</v>
      </c>
      <c r="G161" s="26" t="s">
        <v>8223</v>
      </c>
      <c r="H161" s="26" t="s">
        <v>8245</v>
      </c>
      <c r="I161" s="26">
        <v>1427553484</v>
      </c>
      <c r="J161" s="26">
        <v>1424533084</v>
      </c>
      <c r="K161" s="26" t="b">
        <v>0</v>
      </c>
      <c r="L161" s="26">
        <v>35</v>
      </c>
      <c r="M161" s="26" t="b">
        <v>1</v>
      </c>
      <c r="N161" s="26" t="s">
        <v>8269</v>
      </c>
      <c r="O161" s="26">
        <v>116</v>
      </c>
      <c r="P161" s="26">
        <v>59.6</v>
      </c>
      <c r="Q161" s="31" t="s">
        <v>8315</v>
      </c>
      <c r="R161" s="26" t="s">
        <v>8316</v>
      </c>
      <c r="S161" s="32">
        <v>42056.65143518518</v>
      </c>
      <c r="T161" s="32">
        <v>42091.609768518523</v>
      </c>
    </row>
    <row r="162" spans="1:20" ht="48" x14ac:dyDescent="0.25">
      <c r="A162" s="26">
        <v>3304</v>
      </c>
      <c r="B162" s="27" t="s">
        <v>3304</v>
      </c>
      <c r="C162" s="28" t="s">
        <v>7414</v>
      </c>
      <c r="D162" s="29">
        <v>15000</v>
      </c>
      <c r="E162" s="30">
        <v>15677.5</v>
      </c>
      <c r="F162" s="26" t="s">
        <v>8218</v>
      </c>
      <c r="G162" s="26" t="s">
        <v>8223</v>
      </c>
      <c r="H162" s="26" t="s">
        <v>8245</v>
      </c>
      <c r="I162" s="26">
        <v>1482418752</v>
      </c>
      <c r="J162" s="26">
        <v>1479826752</v>
      </c>
      <c r="K162" s="26" t="b">
        <v>0</v>
      </c>
      <c r="L162" s="26">
        <v>175</v>
      </c>
      <c r="M162" s="26" t="b">
        <v>1</v>
      </c>
      <c r="N162" s="26" t="s">
        <v>8269</v>
      </c>
      <c r="O162" s="26">
        <v>105</v>
      </c>
      <c r="P162" s="26">
        <v>89.59</v>
      </c>
      <c r="Q162" s="31" t="s">
        <v>8315</v>
      </c>
      <c r="R162" s="26" t="s">
        <v>8316</v>
      </c>
      <c r="S162" s="32">
        <v>42696.624444444446</v>
      </c>
      <c r="T162" s="32">
        <v>42726.624444444446</v>
      </c>
    </row>
    <row r="163" spans="1:20" ht="48" x14ac:dyDescent="0.25">
      <c r="A163" s="26">
        <v>3305</v>
      </c>
      <c r="B163" s="27" t="s">
        <v>3305</v>
      </c>
      <c r="C163" s="28" t="s">
        <v>7415</v>
      </c>
      <c r="D163" s="29">
        <v>4000</v>
      </c>
      <c r="E163" s="30">
        <v>4081</v>
      </c>
      <c r="F163" s="26" t="s">
        <v>8218</v>
      </c>
      <c r="G163" s="26" t="s">
        <v>8223</v>
      </c>
      <c r="H163" s="26" t="s">
        <v>8245</v>
      </c>
      <c r="I163" s="26">
        <v>1438374748</v>
      </c>
      <c r="J163" s="26">
        <v>1435782748</v>
      </c>
      <c r="K163" s="26" t="b">
        <v>0</v>
      </c>
      <c r="L163" s="26">
        <v>20</v>
      </c>
      <c r="M163" s="26" t="b">
        <v>1</v>
      </c>
      <c r="N163" s="26" t="s">
        <v>8269</v>
      </c>
      <c r="O163" s="26">
        <v>102</v>
      </c>
      <c r="P163" s="26">
        <v>204.05</v>
      </c>
      <c r="Q163" s="31" t="s">
        <v>8315</v>
      </c>
      <c r="R163" s="26" t="s">
        <v>8316</v>
      </c>
      <c r="S163" s="32">
        <v>42186.855879629627</v>
      </c>
      <c r="T163" s="32">
        <v>42216.855879629627</v>
      </c>
    </row>
    <row r="164" spans="1:20" ht="48" x14ac:dyDescent="0.25">
      <c r="A164" s="26">
        <v>3306</v>
      </c>
      <c r="B164" s="27" t="s">
        <v>3306</v>
      </c>
      <c r="C164" s="28" t="s">
        <v>7416</v>
      </c>
      <c r="D164" s="29">
        <v>1500</v>
      </c>
      <c r="E164" s="30">
        <v>2630</v>
      </c>
      <c r="F164" s="26" t="s">
        <v>8218</v>
      </c>
      <c r="G164" s="26" t="s">
        <v>8223</v>
      </c>
      <c r="H164" s="26" t="s">
        <v>8245</v>
      </c>
      <c r="I164" s="26">
        <v>1465527600</v>
      </c>
      <c r="J164" s="26">
        <v>1462252542</v>
      </c>
      <c r="K164" s="26" t="b">
        <v>0</v>
      </c>
      <c r="L164" s="26">
        <v>54</v>
      </c>
      <c r="M164" s="26" t="b">
        <v>1</v>
      </c>
      <c r="N164" s="26" t="s">
        <v>8269</v>
      </c>
      <c r="O164" s="26">
        <v>175</v>
      </c>
      <c r="P164" s="26">
        <v>48.7</v>
      </c>
      <c r="Q164" s="31" t="s">
        <v>8315</v>
      </c>
      <c r="R164" s="26" t="s">
        <v>8316</v>
      </c>
      <c r="S164" s="32">
        <v>42493.219236111108</v>
      </c>
      <c r="T164" s="32">
        <v>42531.125</v>
      </c>
    </row>
    <row r="165" spans="1:20" ht="48" x14ac:dyDescent="0.25">
      <c r="A165" s="26">
        <v>3307</v>
      </c>
      <c r="B165" s="27" t="s">
        <v>3307</v>
      </c>
      <c r="C165" s="28" t="s">
        <v>7417</v>
      </c>
      <c r="D165" s="29">
        <v>1000</v>
      </c>
      <c r="E165" s="30">
        <v>1066.8</v>
      </c>
      <c r="F165" s="26" t="s">
        <v>8218</v>
      </c>
      <c r="G165" s="26" t="s">
        <v>8223</v>
      </c>
      <c r="H165" s="26" t="s">
        <v>8245</v>
      </c>
      <c r="I165" s="26">
        <v>1463275339</v>
      </c>
      <c r="J165" s="26">
        <v>1460683339</v>
      </c>
      <c r="K165" s="26" t="b">
        <v>0</v>
      </c>
      <c r="L165" s="26">
        <v>20</v>
      </c>
      <c r="M165" s="26" t="b">
        <v>1</v>
      </c>
      <c r="N165" s="26" t="s">
        <v>8269</v>
      </c>
      <c r="O165" s="26">
        <v>107</v>
      </c>
      <c r="P165" s="26">
        <v>53.34</v>
      </c>
      <c r="Q165" s="31" t="s">
        <v>8315</v>
      </c>
      <c r="R165" s="26" t="s">
        <v>8316</v>
      </c>
      <c r="S165" s="32">
        <v>42475.057164351849</v>
      </c>
      <c r="T165" s="32">
        <v>42505.057164351849</v>
      </c>
    </row>
    <row r="166" spans="1:20" ht="48" x14ac:dyDescent="0.25">
      <c r="A166" s="26">
        <v>3308</v>
      </c>
      <c r="B166" s="27" t="s">
        <v>3308</v>
      </c>
      <c r="C166" s="28" t="s">
        <v>7418</v>
      </c>
      <c r="D166" s="29">
        <v>3500</v>
      </c>
      <c r="E166" s="30">
        <v>4280</v>
      </c>
      <c r="F166" s="26" t="s">
        <v>8218</v>
      </c>
      <c r="G166" s="26" t="s">
        <v>8223</v>
      </c>
      <c r="H166" s="26" t="s">
        <v>8245</v>
      </c>
      <c r="I166" s="26">
        <v>1460581365</v>
      </c>
      <c r="J166" s="26">
        <v>1458766965</v>
      </c>
      <c r="K166" s="26" t="b">
        <v>0</v>
      </c>
      <c r="L166" s="26">
        <v>57</v>
      </c>
      <c r="M166" s="26" t="b">
        <v>1</v>
      </c>
      <c r="N166" s="26" t="s">
        <v>8269</v>
      </c>
      <c r="O166" s="26">
        <v>122</v>
      </c>
      <c r="P166" s="26">
        <v>75.09</v>
      </c>
      <c r="Q166" s="31" t="s">
        <v>8315</v>
      </c>
      <c r="R166" s="26" t="s">
        <v>8316</v>
      </c>
      <c r="S166" s="32">
        <v>42452.876909722225</v>
      </c>
      <c r="T166" s="32">
        <v>42473.876909722225</v>
      </c>
    </row>
    <row r="167" spans="1:20" ht="36" x14ac:dyDescent="0.25">
      <c r="A167" s="26">
        <v>3310</v>
      </c>
      <c r="B167" s="27" t="s">
        <v>3310</v>
      </c>
      <c r="C167" s="28" t="s">
        <v>7420</v>
      </c>
      <c r="D167" s="29">
        <v>6500</v>
      </c>
      <c r="E167" s="30">
        <v>6505</v>
      </c>
      <c r="F167" s="26" t="s">
        <v>8218</v>
      </c>
      <c r="G167" s="26" t="s">
        <v>8223</v>
      </c>
      <c r="H167" s="26" t="s">
        <v>8245</v>
      </c>
      <c r="I167" s="26">
        <v>1444169825</v>
      </c>
      <c r="J167" s="26">
        <v>1441577825</v>
      </c>
      <c r="K167" s="26" t="b">
        <v>0</v>
      </c>
      <c r="L167" s="26">
        <v>31</v>
      </c>
      <c r="M167" s="26" t="b">
        <v>1</v>
      </c>
      <c r="N167" s="26" t="s">
        <v>8269</v>
      </c>
      <c r="O167" s="26">
        <v>100</v>
      </c>
      <c r="P167" s="26">
        <v>209.84</v>
      </c>
      <c r="Q167" s="31" t="s">
        <v>8315</v>
      </c>
      <c r="R167" s="26" t="s">
        <v>8316</v>
      </c>
      <c r="S167" s="32">
        <v>42253.928530092591</v>
      </c>
      <c r="T167" s="32">
        <v>42283.928530092591</v>
      </c>
    </row>
    <row r="168" spans="1:20" ht="48" x14ac:dyDescent="0.25">
      <c r="A168" s="26">
        <v>3311</v>
      </c>
      <c r="B168" s="27" t="s">
        <v>3311</v>
      </c>
      <c r="C168" s="28" t="s">
        <v>7421</v>
      </c>
      <c r="D168" s="29">
        <v>2500</v>
      </c>
      <c r="E168" s="30">
        <v>2746</v>
      </c>
      <c r="F168" s="26" t="s">
        <v>8218</v>
      </c>
      <c r="G168" s="26" t="s">
        <v>8223</v>
      </c>
      <c r="H168" s="26" t="s">
        <v>8245</v>
      </c>
      <c r="I168" s="26">
        <v>1445065210</v>
      </c>
      <c r="J168" s="26">
        <v>1442473210</v>
      </c>
      <c r="K168" s="26" t="b">
        <v>0</v>
      </c>
      <c r="L168" s="26">
        <v>45</v>
      </c>
      <c r="M168" s="26" t="b">
        <v>1</v>
      </c>
      <c r="N168" s="26" t="s">
        <v>8269</v>
      </c>
      <c r="O168" s="26">
        <v>110</v>
      </c>
      <c r="P168" s="26">
        <v>61.02</v>
      </c>
      <c r="Q168" s="31" t="s">
        <v>8315</v>
      </c>
      <c r="R168" s="26" t="s">
        <v>8316</v>
      </c>
      <c r="S168" s="32">
        <v>42264.29178240741</v>
      </c>
      <c r="T168" s="32">
        <v>42294.29178240741</v>
      </c>
    </row>
    <row r="169" spans="1:20" ht="48" x14ac:dyDescent="0.25">
      <c r="A169" s="26">
        <v>3312</v>
      </c>
      <c r="B169" s="27" t="s">
        <v>3312</v>
      </c>
      <c r="C169" s="28" t="s">
        <v>7422</v>
      </c>
      <c r="D169" s="29">
        <v>2500</v>
      </c>
      <c r="E169" s="30">
        <v>2501</v>
      </c>
      <c r="F169" s="26" t="s">
        <v>8218</v>
      </c>
      <c r="G169" s="26" t="s">
        <v>8223</v>
      </c>
      <c r="H169" s="26" t="s">
        <v>8245</v>
      </c>
      <c r="I169" s="26">
        <v>1478901600</v>
      </c>
      <c r="J169" s="26">
        <v>1477077946</v>
      </c>
      <c r="K169" s="26" t="b">
        <v>0</v>
      </c>
      <c r="L169" s="26">
        <v>41</v>
      </c>
      <c r="M169" s="26" t="b">
        <v>1</v>
      </c>
      <c r="N169" s="26" t="s">
        <v>8269</v>
      </c>
      <c r="O169" s="26">
        <v>100</v>
      </c>
      <c r="P169" s="26">
        <v>61</v>
      </c>
      <c r="Q169" s="31" t="s">
        <v>8315</v>
      </c>
      <c r="R169" s="26" t="s">
        <v>8316</v>
      </c>
      <c r="S169" s="32">
        <v>42664.809560185182</v>
      </c>
      <c r="T169" s="32">
        <v>42685.916666666672</v>
      </c>
    </row>
    <row r="170" spans="1:20" ht="48" x14ac:dyDescent="0.25">
      <c r="A170" s="26">
        <v>3313</v>
      </c>
      <c r="B170" s="27" t="s">
        <v>3313</v>
      </c>
      <c r="C170" s="28" t="s">
        <v>7423</v>
      </c>
      <c r="D170" s="29">
        <v>2000</v>
      </c>
      <c r="E170" s="30">
        <v>2321</v>
      </c>
      <c r="F170" s="26" t="s">
        <v>8218</v>
      </c>
      <c r="G170" s="26" t="s">
        <v>8223</v>
      </c>
      <c r="H170" s="26" t="s">
        <v>8245</v>
      </c>
      <c r="I170" s="26">
        <v>1453856400</v>
      </c>
      <c r="J170" s="26">
        <v>1452664317</v>
      </c>
      <c r="K170" s="26" t="b">
        <v>0</v>
      </c>
      <c r="L170" s="26">
        <v>29</v>
      </c>
      <c r="M170" s="26" t="b">
        <v>1</v>
      </c>
      <c r="N170" s="26" t="s">
        <v>8269</v>
      </c>
      <c r="O170" s="26">
        <v>116</v>
      </c>
      <c r="P170" s="26">
        <v>80.03</v>
      </c>
      <c r="Q170" s="31" t="s">
        <v>8315</v>
      </c>
      <c r="R170" s="26" t="s">
        <v>8316</v>
      </c>
      <c r="S170" s="32">
        <v>42382.244409722218</v>
      </c>
      <c r="T170" s="32">
        <v>42396.041666666672</v>
      </c>
    </row>
    <row r="171" spans="1:20" ht="60" x14ac:dyDescent="0.25">
      <c r="A171" s="26">
        <v>3316</v>
      </c>
      <c r="B171" s="27" t="s">
        <v>3316</v>
      </c>
      <c r="C171" s="28" t="s">
        <v>7426</v>
      </c>
      <c r="D171" s="29">
        <v>11737</v>
      </c>
      <c r="E171" s="30">
        <v>11747.18</v>
      </c>
      <c r="F171" s="26" t="s">
        <v>8218</v>
      </c>
      <c r="G171" s="26" t="s">
        <v>8223</v>
      </c>
      <c r="H171" s="26" t="s">
        <v>8245</v>
      </c>
      <c r="I171" s="26">
        <v>1407506040</v>
      </c>
      <c r="J171" s="26">
        <v>1404680075</v>
      </c>
      <c r="K171" s="26" t="b">
        <v>0</v>
      </c>
      <c r="L171" s="26">
        <v>125</v>
      </c>
      <c r="M171" s="26" t="b">
        <v>1</v>
      </c>
      <c r="N171" s="26" t="s">
        <v>8269</v>
      </c>
      <c r="O171" s="26">
        <v>100</v>
      </c>
      <c r="P171" s="26">
        <v>93.98</v>
      </c>
      <c r="Q171" s="31" t="s">
        <v>8315</v>
      </c>
      <c r="R171" s="26" t="s">
        <v>8316</v>
      </c>
      <c r="S171" s="32">
        <v>41826.871238425927</v>
      </c>
      <c r="T171" s="32">
        <v>41859.57916666667</v>
      </c>
    </row>
    <row r="172" spans="1:20" ht="36" x14ac:dyDescent="0.25">
      <c r="A172" s="26">
        <v>3317</v>
      </c>
      <c r="B172" s="27" t="s">
        <v>3317</v>
      </c>
      <c r="C172" s="28" t="s">
        <v>7427</v>
      </c>
      <c r="D172" s="29">
        <v>1050</v>
      </c>
      <c r="E172" s="30">
        <v>1115</v>
      </c>
      <c r="F172" s="26" t="s">
        <v>8218</v>
      </c>
      <c r="G172" s="26" t="s">
        <v>8223</v>
      </c>
      <c r="H172" s="26" t="s">
        <v>8245</v>
      </c>
      <c r="I172" s="26">
        <v>1465347424</v>
      </c>
      <c r="J172" s="26">
        <v>1462755424</v>
      </c>
      <c r="K172" s="26" t="b">
        <v>0</v>
      </c>
      <c r="L172" s="26">
        <v>18</v>
      </c>
      <c r="M172" s="26" t="b">
        <v>1</v>
      </c>
      <c r="N172" s="26" t="s">
        <v>8269</v>
      </c>
      <c r="O172" s="26">
        <v>106</v>
      </c>
      <c r="P172" s="26">
        <v>61.94</v>
      </c>
      <c r="Q172" s="31" t="s">
        <v>8315</v>
      </c>
      <c r="R172" s="26" t="s">
        <v>8316</v>
      </c>
      <c r="S172" s="32">
        <v>42499.039629629624</v>
      </c>
      <c r="T172" s="32">
        <v>42529.039629629624</v>
      </c>
    </row>
    <row r="173" spans="1:20" ht="36" x14ac:dyDescent="0.25">
      <c r="A173" s="26">
        <v>3320</v>
      </c>
      <c r="B173" s="27" t="s">
        <v>3320</v>
      </c>
      <c r="C173" s="28" t="s">
        <v>7430</v>
      </c>
      <c r="D173" s="29">
        <v>2500</v>
      </c>
      <c r="E173" s="30">
        <v>2525</v>
      </c>
      <c r="F173" s="26" t="s">
        <v>8218</v>
      </c>
      <c r="G173" s="26" t="s">
        <v>8223</v>
      </c>
      <c r="H173" s="26" t="s">
        <v>8245</v>
      </c>
      <c r="I173" s="26">
        <v>1466557557</v>
      </c>
      <c r="J173" s="26">
        <v>1463965557</v>
      </c>
      <c r="K173" s="26" t="b">
        <v>0</v>
      </c>
      <c r="L173" s="26">
        <v>38</v>
      </c>
      <c r="M173" s="26" t="b">
        <v>1</v>
      </c>
      <c r="N173" s="26" t="s">
        <v>8269</v>
      </c>
      <c r="O173" s="26">
        <v>101</v>
      </c>
      <c r="P173" s="26">
        <v>66.45</v>
      </c>
      <c r="Q173" s="31" t="s">
        <v>8315</v>
      </c>
      <c r="R173" s="26" t="s">
        <v>8316</v>
      </c>
      <c r="S173" s="32">
        <v>42513.045798611114</v>
      </c>
      <c r="T173" s="32">
        <v>42543.045798611114</v>
      </c>
    </row>
    <row r="174" spans="1:20" ht="48" x14ac:dyDescent="0.25">
      <c r="A174" s="26">
        <v>3321</v>
      </c>
      <c r="B174" s="27" t="s">
        <v>3321</v>
      </c>
      <c r="C174" s="28" t="s">
        <v>7431</v>
      </c>
      <c r="D174" s="29">
        <v>500</v>
      </c>
      <c r="E174" s="30">
        <v>537</v>
      </c>
      <c r="F174" s="26" t="s">
        <v>8218</v>
      </c>
      <c r="G174" s="26" t="s">
        <v>8223</v>
      </c>
      <c r="H174" s="26" t="s">
        <v>8245</v>
      </c>
      <c r="I174" s="26">
        <v>1413431940</v>
      </c>
      <c r="J174" s="26">
        <v>1412216665</v>
      </c>
      <c r="K174" s="26" t="b">
        <v>0</v>
      </c>
      <c r="L174" s="26">
        <v>15</v>
      </c>
      <c r="M174" s="26" t="b">
        <v>1</v>
      </c>
      <c r="N174" s="26" t="s">
        <v>8269</v>
      </c>
      <c r="O174" s="26">
        <v>107</v>
      </c>
      <c r="P174" s="26">
        <v>35.799999999999997</v>
      </c>
      <c r="Q174" s="31" t="s">
        <v>8315</v>
      </c>
      <c r="R174" s="26" t="s">
        <v>8316</v>
      </c>
      <c r="S174" s="32">
        <v>41914.100289351853</v>
      </c>
      <c r="T174" s="32">
        <v>41928.165972222225</v>
      </c>
    </row>
    <row r="175" spans="1:20" ht="48" x14ac:dyDescent="0.25">
      <c r="A175" s="26">
        <v>3322</v>
      </c>
      <c r="B175" s="27" t="s">
        <v>3322</v>
      </c>
      <c r="C175" s="28" t="s">
        <v>7432</v>
      </c>
      <c r="D175" s="29">
        <v>3300</v>
      </c>
      <c r="E175" s="30">
        <v>3350</v>
      </c>
      <c r="F175" s="26" t="s">
        <v>8218</v>
      </c>
      <c r="G175" s="26" t="s">
        <v>8223</v>
      </c>
      <c r="H175" s="26" t="s">
        <v>8245</v>
      </c>
      <c r="I175" s="26">
        <v>1466567700</v>
      </c>
      <c r="J175" s="26">
        <v>1464653696</v>
      </c>
      <c r="K175" s="26" t="b">
        <v>0</v>
      </c>
      <c r="L175" s="26">
        <v>23</v>
      </c>
      <c r="M175" s="26" t="b">
        <v>1</v>
      </c>
      <c r="N175" s="26" t="s">
        <v>8269</v>
      </c>
      <c r="O175" s="26">
        <v>102</v>
      </c>
      <c r="P175" s="26">
        <v>145.65</v>
      </c>
      <c r="Q175" s="31" t="s">
        <v>8315</v>
      </c>
      <c r="R175" s="26" t="s">
        <v>8316</v>
      </c>
      <c r="S175" s="32">
        <v>42521.010370370372</v>
      </c>
      <c r="T175" s="32">
        <v>42543.163194444445</v>
      </c>
    </row>
    <row r="176" spans="1:20" ht="48" x14ac:dyDescent="0.25">
      <c r="A176" s="26">
        <v>3326</v>
      </c>
      <c r="B176" s="27" t="s">
        <v>3326</v>
      </c>
      <c r="C176" s="28" t="s">
        <v>7436</v>
      </c>
      <c r="D176" s="29">
        <v>8000</v>
      </c>
      <c r="E176" s="30">
        <v>8110</v>
      </c>
      <c r="F176" s="26" t="s">
        <v>8218</v>
      </c>
      <c r="G176" s="26" t="s">
        <v>8223</v>
      </c>
      <c r="H176" s="26" t="s">
        <v>8245</v>
      </c>
      <c r="I176" s="26">
        <v>1425830905</v>
      </c>
      <c r="J176" s="26">
        <v>1423242505</v>
      </c>
      <c r="K176" s="26" t="b">
        <v>0</v>
      </c>
      <c r="L176" s="26">
        <v>57</v>
      </c>
      <c r="M176" s="26" t="b">
        <v>1</v>
      </c>
      <c r="N176" s="26" t="s">
        <v>8269</v>
      </c>
      <c r="O176" s="26">
        <v>101</v>
      </c>
      <c r="P176" s="26">
        <v>142.28</v>
      </c>
      <c r="Q176" s="31" t="s">
        <v>8315</v>
      </c>
      <c r="R176" s="26" t="s">
        <v>8316</v>
      </c>
      <c r="S176" s="32">
        <v>42041.714178240742</v>
      </c>
      <c r="T176" s="32">
        <v>42071.67251157407</v>
      </c>
    </row>
    <row r="177" spans="1:20" ht="48" x14ac:dyDescent="0.25">
      <c r="A177" s="26">
        <v>3328</v>
      </c>
      <c r="B177" s="27" t="s">
        <v>3328</v>
      </c>
      <c r="C177" s="28" t="s">
        <v>7438</v>
      </c>
      <c r="D177" s="29">
        <v>1800</v>
      </c>
      <c r="E177" s="30">
        <v>2635</v>
      </c>
      <c r="F177" s="26" t="s">
        <v>8218</v>
      </c>
      <c r="G177" s="26" t="s">
        <v>8223</v>
      </c>
      <c r="H177" s="26" t="s">
        <v>8245</v>
      </c>
      <c r="I177" s="26">
        <v>1404522000</v>
      </c>
      <c r="J177" s="26">
        <v>1404308883</v>
      </c>
      <c r="K177" s="26" t="b">
        <v>0</v>
      </c>
      <c r="L177" s="26">
        <v>9</v>
      </c>
      <c r="M177" s="26" t="b">
        <v>1</v>
      </c>
      <c r="N177" s="26" t="s">
        <v>8269</v>
      </c>
      <c r="O177" s="26">
        <v>146</v>
      </c>
      <c r="P177" s="26">
        <v>292.77999999999997</v>
      </c>
      <c r="Q177" s="31" t="s">
        <v>8315</v>
      </c>
      <c r="R177" s="26" t="s">
        <v>8316</v>
      </c>
      <c r="S177" s="32">
        <v>41822.57503472222</v>
      </c>
      <c r="T177" s="32">
        <v>41825.041666666664</v>
      </c>
    </row>
    <row r="178" spans="1:20" ht="48" x14ac:dyDescent="0.25">
      <c r="A178" s="26">
        <v>3331</v>
      </c>
      <c r="B178" s="27" t="s">
        <v>3331</v>
      </c>
      <c r="C178" s="28" t="s">
        <v>7441</v>
      </c>
      <c r="D178" s="29">
        <v>5000</v>
      </c>
      <c r="E178" s="30">
        <v>5226</v>
      </c>
      <c r="F178" s="26" t="s">
        <v>8218</v>
      </c>
      <c r="G178" s="26" t="s">
        <v>8223</v>
      </c>
      <c r="H178" s="26" t="s">
        <v>8245</v>
      </c>
      <c r="I178" s="26">
        <v>1444149886</v>
      </c>
      <c r="J178" s="26">
        <v>1441125886</v>
      </c>
      <c r="K178" s="26" t="b">
        <v>0</v>
      </c>
      <c r="L178" s="26">
        <v>65</v>
      </c>
      <c r="M178" s="26" t="b">
        <v>1</v>
      </c>
      <c r="N178" s="26" t="s">
        <v>8269</v>
      </c>
      <c r="O178" s="26">
        <v>105</v>
      </c>
      <c r="P178" s="26">
        <v>80.400000000000006</v>
      </c>
      <c r="Q178" s="31" t="s">
        <v>8315</v>
      </c>
      <c r="R178" s="26" t="s">
        <v>8316</v>
      </c>
      <c r="S178" s="32">
        <v>42248.697754629626</v>
      </c>
      <c r="T178" s="32">
        <v>42283.697754629626</v>
      </c>
    </row>
    <row r="179" spans="1:20" ht="48" x14ac:dyDescent="0.25">
      <c r="A179" s="26">
        <v>3332</v>
      </c>
      <c r="B179" s="27" t="s">
        <v>3332</v>
      </c>
      <c r="C179" s="28" t="s">
        <v>7442</v>
      </c>
      <c r="D179" s="29">
        <v>6000</v>
      </c>
      <c r="E179" s="30">
        <v>6000</v>
      </c>
      <c r="F179" s="26" t="s">
        <v>8218</v>
      </c>
      <c r="G179" s="26" t="s">
        <v>8223</v>
      </c>
      <c r="H179" s="26" t="s">
        <v>8245</v>
      </c>
      <c r="I179" s="26">
        <v>1405802330</v>
      </c>
      <c r="J179" s="26">
        <v>1403210330</v>
      </c>
      <c r="K179" s="26" t="b">
        <v>0</v>
      </c>
      <c r="L179" s="26">
        <v>83</v>
      </c>
      <c r="M179" s="26" t="b">
        <v>1</v>
      </c>
      <c r="N179" s="26" t="s">
        <v>8269</v>
      </c>
      <c r="O179" s="26">
        <v>100</v>
      </c>
      <c r="P179" s="26">
        <v>72.290000000000006</v>
      </c>
      <c r="Q179" s="31" t="s">
        <v>8315</v>
      </c>
      <c r="R179" s="26" t="s">
        <v>8316</v>
      </c>
      <c r="S179" s="32">
        <v>41809.860300925924</v>
      </c>
      <c r="T179" s="32">
        <v>41839.860300925924</v>
      </c>
    </row>
    <row r="180" spans="1:20" ht="48" x14ac:dyDescent="0.25">
      <c r="A180" s="26">
        <v>3333</v>
      </c>
      <c r="B180" s="27" t="s">
        <v>3333</v>
      </c>
      <c r="C180" s="28" t="s">
        <v>7443</v>
      </c>
      <c r="D180" s="29">
        <v>3500</v>
      </c>
      <c r="E180" s="30">
        <v>3660</v>
      </c>
      <c r="F180" s="26" t="s">
        <v>8218</v>
      </c>
      <c r="G180" s="26" t="s">
        <v>8223</v>
      </c>
      <c r="H180" s="26" t="s">
        <v>8245</v>
      </c>
      <c r="I180" s="26">
        <v>1434384880</v>
      </c>
      <c r="J180" s="26">
        <v>1432484080</v>
      </c>
      <c r="K180" s="26" t="b">
        <v>0</v>
      </c>
      <c r="L180" s="26">
        <v>111</v>
      </c>
      <c r="M180" s="26" t="b">
        <v>1</v>
      </c>
      <c r="N180" s="26" t="s">
        <v>8269</v>
      </c>
      <c r="O180" s="26">
        <v>105</v>
      </c>
      <c r="P180" s="26">
        <v>32.97</v>
      </c>
      <c r="Q180" s="31" t="s">
        <v>8315</v>
      </c>
      <c r="R180" s="26" t="s">
        <v>8316</v>
      </c>
      <c r="S180" s="32">
        <v>42148.676851851851</v>
      </c>
      <c r="T180" s="32">
        <v>42170.676851851851</v>
      </c>
    </row>
    <row r="181" spans="1:20" ht="36" x14ac:dyDescent="0.25">
      <c r="A181" s="26">
        <v>3334</v>
      </c>
      <c r="B181" s="27" t="s">
        <v>3334</v>
      </c>
      <c r="C181" s="28" t="s">
        <v>7444</v>
      </c>
      <c r="D181" s="29">
        <v>3871</v>
      </c>
      <c r="E181" s="30">
        <v>5366</v>
      </c>
      <c r="F181" s="26" t="s">
        <v>8218</v>
      </c>
      <c r="G181" s="26" t="s">
        <v>8223</v>
      </c>
      <c r="H181" s="26" t="s">
        <v>8245</v>
      </c>
      <c r="I181" s="26">
        <v>1438259422</v>
      </c>
      <c r="J181" s="26">
        <v>1435667422</v>
      </c>
      <c r="K181" s="26" t="b">
        <v>0</v>
      </c>
      <c r="L181" s="26">
        <v>46</v>
      </c>
      <c r="M181" s="26" t="b">
        <v>1</v>
      </c>
      <c r="N181" s="26" t="s">
        <v>8269</v>
      </c>
      <c r="O181" s="26">
        <v>139</v>
      </c>
      <c r="P181" s="26">
        <v>116.65</v>
      </c>
      <c r="Q181" s="31" t="s">
        <v>8315</v>
      </c>
      <c r="R181" s="26" t="s">
        <v>8316</v>
      </c>
      <c r="S181" s="32">
        <v>42185.521087962959</v>
      </c>
      <c r="T181" s="32">
        <v>42215.521087962959</v>
      </c>
    </row>
    <row r="182" spans="1:20" ht="24" x14ac:dyDescent="0.25">
      <c r="A182" s="26">
        <v>3338</v>
      </c>
      <c r="B182" s="27" t="s">
        <v>3338</v>
      </c>
      <c r="C182" s="28" t="s">
        <v>7448</v>
      </c>
      <c r="D182" s="29">
        <v>15000</v>
      </c>
      <c r="E182" s="30">
        <v>15327</v>
      </c>
      <c r="F182" s="26" t="s">
        <v>8218</v>
      </c>
      <c r="G182" s="26" t="s">
        <v>8223</v>
      </c>
      <c r="H182" s="26" t="s">
        <v>8245</v>
      </c>
      <c r="I182" s="26">
        <v>1487944080</v>
      </c>
      <c r="J182" s="26">
        <v>1486129680</v>
      </c>
      <c r="K182" s="26" t="b">
        <v>0</v>
      </c>
      <c r="L182" s="26">
        <v>112</v>
      </c>
      <c r="M182" s="26" t="b">
        <v>1</v>
      </c>
      <c r="N182" s="26" t="s">
        <v>8269</v>
      </c>
      <c r="O182" s="26">
        <v>102</v>
      </c>
      <c r="P182" s="26">
        <v>136.85</v>
      </c>
      <c r="Q182" s="31" t="s">
        <v>8315</v>
      </c>
      <c r="R182" s="26" t="s">
        <v>8316</v>
      </c>
      <c r="S182" s="32">
        <v>42769.574999999997</v>
      </c>
      <c r="T182" s="32">
        <v>42790.574999999997</v>
      </c>
    </row>
    <row r="183" spans="1:20" ht="36" x14ac:dyDescent="0.25">
      <c r="A183" s="26">
        <v>3339</v>
      </c>
      <c r="B183" s="27" t="s">
        <v>3339</v>
      </c>
      <c r="C183" s="28" t="s">
        <v>7449</v>
      </c>
      <c r="D183" s="29">
        <v>8000</v>
      </c>
      <c r="E183" s="30">
        <v>8348</v>
      </c>
      <c r="F183" s="26" t="s">
        <v>8218</v>
      </c>
      <c r="G183" s="26" t="s">
        <v>8223</v>
      </c>
      <c r="H183" s="26" t="s">
        <v>8245</v>
      </c>
      <c r="I183" s="26">
        <v>1469721518</v>
      </c>
      <c r="J183" s="26">
        <v>1467129518</v>
      </c>
      <c r="K183" s="26" t="b">
        <v>0</v>
      </c>
      <c r="L183" s="26">
        <v>47</v>
      </c>
      <c r="M183" s="26" t="b">
        <v>1</v>
      </c>
      <c r="N183" s="26" t="s">
        <v>8269</v>
      </c>
      <c r="O183" s="26">
        <v>104</v>
      </c>
      <c r="P183" s="26">
        <v>177.62</v>
      </c>
      <c r="Q183" s="31" t="s">
        <v>8315</v>
      </c>
      <c r="R183" s="26" t="s">
        <v>8316</v>
      </c>
      <c r="S183" s="32">
        <v>42549.665717592594</v>
      </c>
      <c r="T183" s="32">
        <v>42579.665717592594</v>
      </c>
    </row>
    <row r="184" spans="1:20" ht="48" x14ac:dyDescent="0.25">
      <c r="A184" s="26">
        <v>3340</v>
      </c>
      <c r="B184" s="27" t="s">
        <v>3340</v>
      </c>
      <c r="C184" s="28" t="s">
        <v>7450</v>
      </c>
      <c r="D184" s="29">
        <v>3000</v>
      </c>
      <c r="E184" s="30">
        <v>4145</v>
      </c>
      <c r="F184" s="26" t="s">
        <v>8218</v>
      </c>
      <c r="G184" s="26" t="s">
        <v>8223</v>
      </c>
      <c r="H184" s="26" t="s">
        <v>8245</v>
      </c>
      <c r="I184" s="26">
        <v>1481066554</v>
      </c>
      <c r="J184" s="26">
        <v>1478906554</v>
      </c>
      <c r="K184" s="26" t="b">
        <v>0</v>
      </c>
      <c r="L184" s="26">
        <v>38</v>
      </c>
      <c r="M184" s="26" t="b">
        <v>1</v>
      </c>
      <c r="N184" s="26" t="s">
        <v>8269</v>
      </c>
      <c r="O184" s="26">
        <v>138</v>
      </c>
      <c r="P184" s="26">
        <v>109.08</v>
      </c>
      <c r="Q184" s="31" t="s">
        <v>8315</v>
      </c>
      <c r="R184" s="26" t="s">
        <v>8316</v>
      </c>
      <c r="S184" s="32">
        <v>42685.974004629628</v>
      </c>
      <c r="T184" s="32">
        <v>42710.974004629628</v>
      </c>
    </row>
    <row r="185" spans="1:20" ht="36" x14ac:dyDescent="0.25">
      <c r="A185" s="26">
        <v>3342</v>
      </c>
      <c r="B185" s="27" t="s">
        <v>3342</v>
      </c>
      <c r="C185" s="28" t="s">
        <v>7452</v>
      </c>
      <c r="D185" s="29">
        <v>6000</v>
      </c>
      <c r="E185" s="30">
        <v>6100</v>
      </c>
      <c r="F185" s="26" t="s">
        <v>8218</v>
      </c>
      <c r="G185" s="26" t="s">
        <v>8223</v>
      </c>
      <c r="H185" s="26" t="s">
        <v>8245</v>
      </c>
      <c r="I185" s="26">
        <v>1427864340</v>
      </c>
      <c r="J185" s="26">
        <v>1425020810</v>
      </c>
      <c r="K185" s="26" t="b">
        <v>0</v>
      </c>
      <c r="L185" s="26">
        <v>78</v>
      </c>
      <c r="M185" s="26" t="b">
        <v>1</v>
      </c>
      <c r="N185" s="26" t="s">
        <v>8269</v>
      </c>
      <c r="O185" s="26">
        <v>102</v>
      </c>
      <c r="P185" s="26">
        <v>78.209999999999994</v>
      </c>
      <c r="Q185" s="31" t="s">
        <v>8315</v>
      </c>
      <c r="R185" s="26" t="s">
        <v>8316</v>
      </c>
      <c r="S185" s="32">
        <v>42062.296412037031</v>
      </c>
      <c r="T185" s="32">
        <v>42095.207638888889</v>
      </c>
    </row>
    <row r="186" spans="1:20" ht="48" x14ac:dyDescent="0.25">
      <c r="A186" s="26">
        <v>3344</v>
      </c>
      <c r="B186" s="27" t="s">
        <v>3344</v>
      </c>
      <c r="C186" s="28" t="s">
        <v>7454</v>
      </c>
      <c r="D186" s="29">
        <v>4500</v>
      </c>
      <c r="E186" s="30">
        <v>4565</v>
      </c>
      <c r="F186" s="26" t="s">
        <v>8218</v>
      </c>
      <c r="G186" s="26" t="s">
        <v>8223</v>
      </c>
      <c r="H186" s="26" t="s">
        <v>8245</v>
      </c>
      <c r="I186" s="26">
        <v>1409374093</v>
      </c>
      <c r="J186" s="26">
        <v>1406782093</v>
      </c>
      <c r="K186" s="26" t="b">
        <v>0</v>
      </c>
      <c r="L186" s="26">
        <v>40</v>
      </c>
      <c r="M186" s="26" t="b">
        <v>1</v>
      </c>
      <c r="N186" s="26" t="s">
        <v>8269</v>
      </c>
      <c r="O186" s="26">
        <v>101</v>
      </c>
      <c r="P186" s="26">
        <v>114.13</v>
      </c>
      <c r="Q186" s="31" t="s">
        <v>8315</v>
      </c>
      <c r="R186" s="26" t="s">
        <v>8316</v>
      </c>
      <c r="S186" s="32">
        <v>41851.200150462959</v>
      </c>
      <c r="T186" s="32">
        <v>41881.200150462959</v>
      </c>
    </row>
    <row r="187" spans="1:20" ht="48" x14ac:dyDescent="0.25">
      <c r="A187" s="26">
        <v>3345</v>
      </c>
      <c r="B187" s="27" t="s">
        <v>3345</v>
      </c>
      <c r="C187" s="28" t="s">
        <v>7455</v>
      </c>
      <c r="D187" s="29">
        <v>500</v>
      </c>
      <c r="E187" s="30">
        <v>650</v>
      </c>
      <c r="F187" s="26" t="s">
        <v>8218</v>
      </c>
      <c r="G187" s="26" t="s">
        <v>8223</v>
      </c>
      <c r="H187" s="26" t="s">
        <v>8245</v>
      </c>
      <c r="I187" s="26">
        <v>1429317420</v>
      </c>
      <c r="J187" s="26">
        <v>1424226768</v>
      </c>
      <c r="K187" s="26" t="b">
        <v>0</v>
      </c>
      <c r="L187" s="26">
        <v>13</v>
      </c>
      <c r="M187" s="26" t="b">
        <v>1</v>
      </c>
      <c r="N187" s="26" t="s">
        <v>8269</v>
      </c>
      <c r="O187" s="26">
        <v>130</v>
      </c>
      <c r="P187" s="26">
        <v>50</v>
      </c>
      <c r="Q187" s="31" t="s">
        <v>8315</v>
      </c>
      <c r="R187" s="26" t="s">
        <v>8316</v>
      </c>
      <c r="S187" s="32">
        <v>42053.106111111112</v>
      </c>
      <c r="T187" s="32">
        <v>42112.025694444441</v>
      </c>
    </row>
    <row r="188" spans="1:20" ht="48" x14ac:dyDescent="0.25">
      <c r="A188" s="26">
        <v>3346</v>
      </c>
      <c r="B188" s="27" t="s">
        <v>3346</v>
      </c>
      <c r="C188" s="28" t="s">
        <v>7456</v>
      </c>
      <c r="D188" s="29">
        <v>1500</v>
      </c>
      <c r="E188" s="30">
        <v>1650</v>
      </c>
      <c r="F188" s="26" t="s">
        <v>8218</v>
      </c>
      <c r="G188" s="26" t="s">
        <v>8223</v>
      </c>
      <c r="H188" s="26" t="s">
        <v>8245</v>
      </c>
      <c r="I188" s="26">
        <v>1424910910</v>
      </c>
      <c r="J188" s="26">
        <v>1424306110</v>
      </c>
      <c r="K188" s="26" t="b">
        <v>0</v>
      </c>
      <c r="L188" s="26">
        <v>18</v>
      </c>
      <c r="M188" s="26" t="b">
        <v>1</v>
      </c>
      <c r="N188" s="26" t="s">
        <v>8269</v>
      </c>
      <c r="O188" s="26">
        <v>110</v>
      </c>
      <c r="P188" s="26">
        <v>91.67</v>
      </c>
      <c r="Q188" s="31" t="s">
        <v>8315</v>
      </c>
      <c r="R188" s="26" t="s">
        <v>8316</v>
      </c>
      <c r="S188" s="32">
        <v>42054.024421296301</v>
      </c>
      <c r="T188" s="32">
        <v>42061.024421296301</v>
      </c>
    </row>
    <row r="189" spans="1:20" ht="48" x14ac:dyDescent="0.25">
      <c r="A189" s="26">
        <v>3348</v>
      </c>
      <c r="B189" s="27" t="s">
        <v>3266</v>
      </c>
      <c r="C189" s="28" t="s">
        <v>7458</v>
      </c>
      <c r="D189" s="29">
        <v>5500</v>
      </c>
      <c r="E189" s="30">
        <v>5516</v>
      </c>
      <c r="F189" s="26" t="s">
        <v>8218</v>
      </c>
      <c r="G189" s="26" t="s">
        <v>8223</v>
      </c>
      <c r="H189" s="26" t="s">
        <v>8245</v>
      </c>
      <c r="I189" s="26">
        <v>1461988740</v>
      </c>
      <c r="J189" s="26">
        <v>1459949080</v>
      </c>
      <c r="K189" s="26" t="b">
        <v>0</v>
      </c>
      <c r="L189" s="26">
        <v>79</v>
      </c>
      <c r="M189" s="26" t="b">
        <v>1</v>
      </c>
      <c r="N189" s="26" t="s">
        <v>8269</v>
      </c>
      <c r="O189" s="26">
        <v>100</v>
      </c>
      <c r="P189" s="26">
        <v>69.819999999999993</v>
      </c>
      <c r="Q189" s="31" t="s">
        <v>8315</v>
      </c>
      <c r="R189" s="26" t="s">
        <v>8316</v>
      </c>
      <c r="S189" s="32">
        <v>42466.558796296296</v>
      </c>
      <c r="T189" s="32">
        <v>42490.165972222225</v>
      </c>
    </row>
    <row r="190" spans="1:20" ht="48" x14ac:dyDescent="0.25">
      <c r="A190" s="26">
        <v>3349</v>
      </c>
      <c r="B190" s="27" t="s">
        <v>3348</v>
      </c>
      <c r="C190" s="28" t="s">
        <v>7459</v>
      </c>
      <c r="D190" s="29">
        <v>1000</v>
      </c>
      <c r="E190" s="30">
        <v>1534</v>
      </c>
      <c r="F190" s="26" t="s">
        <v>8218</v>
      </c>
      <c r="G190" s="26" t="s">
        <v>8223</v>
      </c>
      <c r="H190" s="26" t="s">
        <v>8245</v>
      </c>
      <c r="I190" s="26">
        <v>1465837200</v>
      </c>
      <c r="J190" s="26">
        <v>1463971172</v>
      </c>
      <c r="K190" s="26" t="b">
        <v>0</v>
      </c>
      <c r="L190" s="26">
        <v>14</v>
      </c>
      <c r="M190" s="26" t="b">
        <v>1</v>
      </c>
      <c r="N190" s="26" t="s">
        <v>8269</v>
      </c>
      <c r="O190" s="26">
        <v>153</v>
      </c>
      <c r="P190" s="26">
        <v>109.57</v>
      </c>
      <c r="Q190" s="31" t="s">
        <v>8315</v>
      </c>
      <c r="R190" s="26" t="s">
        <v>8316</v>
      </c>
      <c r="S190" s="32">
        <v>42513.110787037032</v>
      </c>
      <c r="T190" s="32">
        <v>42534.708333333328</v>
      </c>
    </row>
    <row r="191" spans="1:20" ht="36" x14ac:dyDescent="0.25">
      <c r="A191" s="26">
        <v>3354</v>
      </c>
      <c r="B191" s="27" t="s">
        <v>3353</v>
      </c>
      <c r="C191" s="28" t="s">
        <v>7464</v>
      </c>
      <c r="D191" s="29">
        <v>3000</v>
      </c>
      <c r="E191" s="30">
        <v>3058</v>
      </c>
      <c r="F191" s="26" t="s">
        <v>8218</v>
      </c>
      <c r="G191" s="26" t="s">
        <v>8223</v>
      </c>
      <c r="H191" s="26" t="s">
        <v>8245</v>
      </c>
      <c r="I191" s="26">
        <v>1446091260</v>
      </c>
      <c r="J191" s="26">
        <v>1443029206</v>
      </c>
      <c r="K191" s="26" t="b">
        <v>0</v>
      </c>
      <c r="L191" s="26">
        <v>55</v>
      </c>
      <c r="M191" s="26" t="b">
        <v>1</v>
      </c>
      <c r="N191" s="26" t="s">
        <v>8269</v>
      </c>
      <c r="O191" s="26">
        <v>102</v>
      </c>
      <c r="P191" s="26">
        <v>55.6</v>
      </c>
      <c r="Q191" s="31" t="s">
        <v>8315</v>
      </c>
      <c r="R191" s="26" t="s">
        <v>8316</v>
      </c>
      <c r="S191" s="32">
        <v>42270.7269212963</v>
      </c>
      <c r="T191" s="32">
        <v>42306.167361111111</v>
      </c>
    </row>
    <row r="192" spans="1:20" ht="36" x14ac:dyDescent="0.25">
      <c r="A192" s="26">
        <v>3358</v>
      </c>
      <c r="B192" s="27" t="s">
        <v>3357</v>
      </c>
      <c r="C192" s="28" t="s">
        <v>7468</v>
      </c>
      <c r="D192" s="29">
        <v>10000</v>
      </c>
      <c r="E192" s="30">
        <v>10299</v>
      </c>
      <c r="F192" s="26" t="s">
        <v>8218</v>
      </c>
      <c r="G192" s="26" t="s">
        <v>8223</v>
      </c>
      <c r="H192" s="26" t="s">
        <v>8245</v>
      </c>
      <c r="I192" s="26">
        <v>1416385679</v>
      </c>
      <c r="J192" s="26">
        <v>1413790079</v>
      </c>
      <c r="K192" s="26" t="b">
        <v>0</v>
      </c>
      <c r="L192" s="26">
        <v>162</v>
      </c>
      <c r="M192" s="26" t="b">
        <v>1</v>
      </c>
      <c r="N192" s="26" t="s">
        <v>8269</v>
      </c>
      <c r="O192" s="26">
        <v>103</v>
      </c>
      <c r="P192" s="26">
        <v>63.57</v>
      </c>
      <c r="Q192" s="31" t="s">
        <v>8315</v>
      </c>
      <c r="R192" s="26" t="s">
        <v>8316</v>
      </c>
      <c r="S192" s="32">
        <v>41932.311099537037</v>
      </c>
      <c r="T192" s="32">
        <v>41962.352766203709</v>
      </c>
    </row>
    <row r="193" spans="1:20" ht="36" x14ac:dyDescent="0.25">
      <c r="A193" s="26">
        <v>3359</v>
      </c>
      <c r="B193" s="27" t="s">
        <v>3358</v>
      </c>
      <c r="C193" s="28" t="s">
        <v>7469</v>
      </c>
      <c r="D193" s="29">
        <v>4000</v>
      </c>
      <c r="E193" s="30">
        <v>4250</v>
      </c>
      <c r="F193" s="26" t="s">
        <v>8218</v>
      </c>
      <c r="G193" s="26" t="s">
        <v>8223</v>
      </c>
      <c r="H193" s="26" t="s">
        <v>8245</v>
      </c>
      <c r="I193" s="26">
        <v>1487985734</v>
      </c>
      <c r="J193" s="26">
        <v>1484097734</v>
      </c>
      <c r="K193" s="26" t="b">
        <v>0</v>
      </c>
      <c r="L193" s="26">
        <v>23</v>
      </c>
      <c r="M193" s="26" t="b">
        <v>1</v>
      </c>
      <c r="N193" s="26" t="s">
        <v>8269</v>
      </c>
      <c r="O193" s="26">
        <v>106</v>
      </c>
      <c r="P193" s="26">
        <v>184.78</v>
      </c>
      <c r="Q193" s="31" t="s">
        <v>8315</v>
      </c>
      <c r="R193" s="26" t="s">
        <v>8316</v>
      </c>
      <c r="S193" s="32">
        <v>42746.057106481487</v>
      </c>
      <c r="T193" s="32">
        <v>42791.057106481487</v>
      </c>
    </row>
    <row r="194" spans="1:20" ht="48" x14ac:dyDescent="0.25">
      <c r="A194" s="26">
        <v>3361</v>
      </c>
      <c r="B194" s="27" t="s">
        <v>3360</v>
      </c>
      <c r="C194" s="28" t="s">
        <v>7471</v>
      </c>
      <c r="D194" s="29">
        <v>5000</v>
      </c>
      <c r="E194" s="30">
        <v>5673</v>
      </c>
      <c r="F194" s="26" t="s">
        <v>8218</v>
      </c>
      <c r="G194" s="26" t="s">
        <v>8223</v>
      </c>
      <c r="H194" s="26" t="s">
        <v>8245</v>
      </c>
      <c r="I194" s="26">
        <v>1409587140</v>
      </c>
      <c r="J194" s="26">
        <v>1408062990</v>
      </c>
      <c r="K194" s="26" t="b">
        <v>0</v>
      </c>
      <c r="L194" s="26">
        <v>68</v>
      </c>
      <c r="M194" s="26" t="b">
        <v>1</v>
      </c>
      <c r="N194" s="26" t="s">
        <v>8269</v>
      </c>
      <c r="O194" s="26">
        <v>113</v>
      </c>
      <c r="P194" s="26">
        <v>83.43</v>
      </c>
      <c r="Q194" s="31" t="s">
        <v>8315</v>
      </c>
      <c r="R194" s="26" t="s">
        <v>8316</v>
      </c>
      <c r="S194" s="32">
        <v>41866.025347222225</v>
      </c>
      <c r="T194" s="32">
        <v>41883.665972222225</v>
      </c>
    </row>
    <row r="195" spans="1:20" ht="36" x14ac:dyDescent="0.25">
      <c r="A195" s="26">
        <v>3362</v>
      </c>
      <c r="B195" s="27" t="s">
        <v>3361</v>
      </c>
      <c r="C195" s="28" t="s">
        <v>7472</v>
      </c>
      <c r="D195" s="29">
        <v>500</v>
      </c>
      <c r="E195" s="30">
        <v>1090</v>
      </c>
      <c r="F195" s="26" t="s">
        <v>8218</v>
      </c>
      <c r="G195" s="26" t="s">
        <v>8223</v>
      </c>
      <c r="H195" s="26" t="s">
        <v>8245</v>
      </c>
      <c r="I195" s="26">
        <v>1425704100</v>
      </c>
      <c r="J195" s="26">
        <v>1424484717</v>
      </c>
      <c r="K195" s="26" t="b">
        <v>0</v>
      </c>
      <c r="L195" s="26">
        <v>20</v>
      </c>
      <c r="M195" s="26" t="b">
        <v>1</v>
      </c>
      <c r="N195" s="26" t="s">
        <v>8269</v>
      </c>
      <c r="O195" s="26">
        <v>218</v>
      </c>
      <c r="P195" s="26">
        <v>54.5</v>
      </c>
      <c r="Q195" s="31" t="s">
        <v>8315</v>
      </c>
      <c r="R195" s="26" t="s">
        <v>8316</v>
      </c>
      <c r="S195" s="32">
        <v>42056.091631944444</v>
      </c>
      <c r="T195" s="32">
        <v>42070.204861111109</v>
      </c>
    </row>
    <row r="196" spans="1:20" ht="48" x14ac:dyDescent="0.25">
      <c r="A196" s="26">
        <v>3363</v>
      </c>
      <c r="B196" s="27" t="s">
        <v>3362</v>
      </c>
      <c r="C196" s="28" t="s">
        <v>7473</v>
      </c>
      <c r="D196" s="29">
        <v>7750</v>
      </c>
      <c r="E196" s="30">
        <v>7860</v>
      </c>
      <c r="F196" s="26" t="s">
        <v>8218</v>
      </c>
      <c r="G196" s="26" t="s">
        <v>8223</v>
      </c>
      <c r="H196" s="26" t="s">
        <v>8245</v>
      </c>
      <c r="I196" s="26">
        <v>1408464000</v>
      </c>
      <c r="J196" s="26">
        <v>1406831445</v>
      </c>
      <c r="K196" s="26" t="b">
        <v>0</v>
      </c>
      <c r="L196" s="26">
        <v>26</v>
      </c>
      <c r="M196" s="26" t="b">
        <v>1</v>
      </c>
      <c r="N196" s="26" t="s">
        <v>8269</v>
      </c>
      <c r="O196" s="26">
        <v>101</v>
      </c>
      <c r="P196" s="26">
        <v>302.31</v>
      </c>
      <c r="Q196" s="31" t="s">
        <v>8315</v>
      </c>
      <c r="R196" s="26" t="s">
        <v>8316</v>
      </c>
      <c r="S196" s="32">
        <v>41851.771354166667</v>
      </c>
      <c r="T196" s="32">
        <v>41870.666666666664</v>
      </c>
    </row>
    <row r="197" spans="1:20" ht="48" x14ac:dyDescent="0.25">
      <c r="A197" s="26">
        <v>3365</v>
      </c>
      <c r="B197" s="27" t="s">
        <v>3364</v>
      </c>
      <c r="C197" s="28" t="s">
        <v>7475</v>
      </c>
      <c r="D197" s="29">
        <v>2500</v>
      </c>
      <c r="E197" s="30">
        <v>2600</v>
      </c>
      <c r="F197" s="26" t="s">
        <v>8218</v>
      </c>
      <c r="G197" s="26" t="s">
        <v>8223</v>
      </c>
      <c r="H197" s="26" t="s">
        <v>8245</v>
      </c>
      <c r="I197" s="26">
        <v>1449973592</v>
      </c>
      <c r="J197" s="26">
        <v>1447381592</v>
      </c>
      <c r="K197" s="26" t="b">
        <v>0</v>
      </c>
      <c r="L197" s="26">
        <v>3</v>
      </c>
      <c r="M197" s="26" t="b">
        <v>1</v>
      </c>
      <c r="N197" s="26" t="s">
        <v>8269</v>
      </c>
      <c r="O197" s="26">
        <v>104</v>
      </c>
      <c r="P197" s="26">
        <v>866.67</v>
      </c>
      <c r="Q197" s="31" t="s">
        <v>8315</v>
      </c>
      <c r="R197" s="26" t="s">
        <v>8316</v>
      </c>
      <c r="S197" s="32">
        <v>42321.101759259262</v>
      </c>
      <c r="T197" s="32">
        <v>42351.101759259262</v>
      </c>
    </row>
    <row r="198" spans="1:20" ht="48" x14ac:dyDescent="0.25">
      <c r="A198" s="26">
        <v>3366</v>
      </c>
      <c r="B198" s="27" t="s">
        <v>3365</v>
      </c>
      <c r="C198" s="28" t="s">
        <v>7476</v>
      </c>
      <c r="D198" s="29">
        <v>500</v>
      </c>
      <c r="E198" s="30">
        <v>1105</v>
      </c>
      <c r="F198" s="26" t="s">
        <v>8218</v>
      </c>
      <c r="G198" s="26" t="s">
        <v>8223</v>
      </c>
      <c r="H198" s="26" t="s">
        <v>8245</v>
      </c>
      <c r="I198" s="26">
        <v>1431481037</v>
      </c>
      <c r="J198" s="26">
        <v>1428889037</v>
      </c>
      <c r="K198" s="26" t="b">
        <v>0</v>
      </c>
      <c r="L198" s="26">
        <v>18</v>
      </c>
      <c r="M198" s="26" t="b">
        <v>1</v>
      </c>
      <c r="N198" s="26" t="s">
        <v>8269</v>
      </c>
      <c r="O198" s="26">
        <v>221</v>
      </c>
      <c r="P198" s="26">
        <v>61.39</v>
      </c>
      <c r="Q198" s="31" t="s">
        <v>8315</v>
      </c>
      <c r="R198" s="26" t="s">
        <v>8316</v>
      </c>
      <c r="S198" s="32">
        <v>42107.067557870367</v>
      </c>
      <c r="T198" s="32">
        <v>42137.067557870367</v>
      </c>
    </row>
    <row r="199" spans="1:20" ht="36" x14ac:dyDescent="0.25">
      <c r="A199" s="26">
        <v>3368</v>
      </c>
      <c r="B199" s="27" t="s">
        <v>3367</v>
      </c>
      <c r="C199" s="28" t="s">
        <v>7478</v>
      </c>
      <c r="D199" s="29">
        <v>1000</v>
      </c>
      <c r="E199" s="30">
        <v>1046</v>
      </c>
      <c r="F199" s="26" t="s">
        <v>8218</v>
      </c>
      <c r="G199" s="26" t="s">
        <v>8223</v>
      </c>
      <c r="H199" s="26" t="s">
        <v>8245</v>
      </c>
      <c r="I199" s="26">
        <v>1420088400</v>
      </c>
      <c r="J199" s="26">
        <v>1416977259</v>
      </c>
      <c r="K199" s="26" t="b">
        <v>0</v>
      </c>
      <c r="L199" s="26">
        <v>23</v>
      </c>
      <c r="M199" s="26" t="b">
        <v>1</v>
      </c>
      <c r="N199" s="26" t="s">
        <v>8269</v>
      </c>
      <c r="O199" s="26">
        <v>105</v>
      </c>
      <c r="P199" s="26">
        <v>45.48</v>
      </c>
      <c r="Q199" s="31" t="s">
        <v>8315</v>
      </c>
      <c r="R199" s="26" t="s">
        <v>8316</v>
      </c>
      <c r="S199" s="32">
        <v>41969.199756944443</v>
      </c>
      <c r="T199" s="32">
        <v>42005.208333333328</v>
      </c>
    </row>
    <row r="200" spans="1:20" ht="24" x14ac:dyDescent="0.25">
      <c r="A200" s="26">
        <v>3370</v>
      </c>
      <c r="B200" s="27" t="s">
        <v>3369</v>
      </c>
      <c r="C200" s="28" t="s">
        <v>7480</v>
      </c>
      <c r="D200" s="29">
        <v>1500</v>
      </c>
      <c r="E200" s="30">
        <v>1766</v>
      </c>
      <c r="F200" s="26" t="s">
        <v>8218</v>
      </c>
      <c r="G200" s="26" t="s">
        <v>8223</v>
      </c>
      <c r="H200" s="26" t="s">
        <v>8245</v>
      </c>
      <c r="I200" s="26">
        <v>1481961600</v>
      </c>
      <c r="J200" s="26">
        <v>1479283285</v>
      </c>
      <c r="K200" s="26" t="b">
        <v>0</v>
      </c>
      <c r="L200" s="26">
        <v>26</v>
      </c>
      <c r="M200" s="26" t="b">
        <v>1</v>
      </c>
      <c r="N200" s="26" t="s">
        <v>8269</v>
      </c>
      <c r="O200" s="26">
        <v>118</v>
      </c>
      <c r="P200" s="26">
        <v>67.92</v>
      </c>
      <c r="Q200" s="31" t="s">
        <v>8315</v>
      </c>
      <c r="R200" s="26" t="s">
        <v>8316</v>
      </c>
      <c r="S200" s="32">
        <v>42690.334317129629</v>
      </c>
      <c r="T200" s="32">
        <v>42721.333333333328</v>
      </c>
    </row>
    <row r="201" spans="1:20" ht="36" x14ac:dyDescent="0.25">
      <c r="A201" s="26">
        <v>3371</v>
      </c>
      <c r="B201" s="27" t="s">
        <v>3370</v>
      </c>
      <c r="C201" s="28" t="s">
        <v>7481</v>
      </c>
      <c r="D201" s="29">
        <v>200</v>
      </c>
      <c r="E201" s="30">
        <v>277</v>
      </c>
      <c r="F201" s="26" t="s">
        <v>8218</v>
      </c>
      <c r="G201" s="26" t="s">
        <v>8223</v>
      </c>
      <c r="H201" s="26" t="s">
        <v>8245</v>
      </c>
      <c r="I201" s="26">
        <v>1449089965</v>
      </c>
      <c r="J201" s="26">
        <v>1446670765</v>
      </c>
      <c r="K201" s="26" t="b">
        <v>0</v>
      </c>
      <c r="L201" s="26">
        <v>9</v>
      </c>
      <c r="M201" s="26" t="b">
        <v>1</v>
      </c>
      <c r="N201" s="26" t="s">
        <v>8269</v>
      </c>
      <c r="O201" s="26">
        <v>139</v>
      </c>
      <c r="P201" s="26">
        <v>30.78</v>
      </c>
      <c r="Q201" s="31" t="s">
        <v>8315</v>
      </c>
      <c r="R201" s="26" t="s">
        <v>8316</v>
      </c>
      <c r="S201" s="32">
        <v>42312.874594907407</v>
      </c>
      <c r="T201" s="32">
        <v>42340.874594907407</v>
      </c>
    </row>
    <row r="202" spans="1:20" ht="36" x14ac:dyDescent="0.25">
      <c r="A202" s="26">
        <v>3372</v>
      </c>
      <c r="B202" s="27" t="s">
        <v>3371</v>
      </c>
      <c r="C202" s="28" t="s">
        <v>7482</v>
      </c>
      <c r="D202" s="29">
        <v>1000</v>
      </c>
      <c r="E202" s="30">
        <v>1035</v>
      </c>
      <c r="F202" s="26" t="s">
        <v>8218</v>
      </c>
      <c r="G202" s="26" t="s">
        <v>8223</v>
      </c>
      <c r="H202" s="26" t="s">
        <v>8245</v>
      </c>
      <c r="I202" s="26">
        <v>1408942740</v>
      </c>
      <c r="J202" s="26">
        <v>1407157756</v>
      </c>
      <c r="K202" s="26" t="b">
        <v>0</v>
      </c>
      <c r="L202" s="26">
        <v>27</v>
      </c>
      <c r="M202" s="26" t="b">
        <v>1</v>
      </c>
      <c r="N202" s="26" t="s">
        <v>8269</v>
      </c>
      <c r="O202" s="26">
        <v>104</v>
      </c>
      <c r="P202" s="26">
        <v>38.33</v>
      </c>
      <c r="Q202" s="31" t="s">
        <v>8315</v>
      </c>
      <c r="R202" s="26" t="s">
        <v>8316</v>
      </c>
      <c r="S202" s="32">
        <v>41855.548101851848</v>
      </c>
      <c r="T202" s="32">
        <v>41876.207638888889</v>
      </c>
    </row>
    <row r="203" spans="1:20" ht="48" x14ac:dyDescent="0.25">
      <c r="A203" s="26">
        <v>3376</v>
      </c>
      <c r="B203" s="27" t="s">
        <v>3375</v>
      </c>
      <c r="C203" s="28" t="s">
        <v>7486</v>
      </c>
      <c r="D203" s="29">
        <v>8000</v>
      </c>
      <c r="E203" s="30">
        <v>8001</v>
      </c>
      <c r="F203" s="26" t="s">
        <v>8218</v>
      </c>
      <c r="G203" s="26" t="s">
        <v>8223</v>
      </c>
      <c r="H203" s="26" t="s">
        <v>8245</v>
      </c>
      <c r="I203" s="26">
        <v>1429976994</v>
      </c>
      <c r="J203" s="26">
        <v>1424796594</v>
      </c>
      <c r="K203" s="26" t="b">
        <v>0</v>
      </c>
      <c r="L203" s="26">
        <v>19</v>
      </c>
      <c r="M203" s="26" t="b">
        <v>1</v>
      </c>
      <c r="N203" s="26" t="s">
        <v>8269</v>
      </c>
      <c r="O203" s="26">
        <v>100</v>
      </c>
      <c r="P203" s="26">
        <v>421.11</v>
      </c>
      <c r="Q203" s="31" t="s">
        <v>8315</v>
      </c>
      <c r="R203" s="26" t="s">
        <v>8316</v>
      </c>
      <c r="S203" s="32">
        <v>42059.701319444444</v>
      </c>
      <c r="T203" s="32">
        <v>42119.659652777773</v>
      </c>
    </row>
    <row r="204" spans="1:20" ht="48" x14ac:dyDescent="0.25">
      <c r="A204" s="26">
        <v>3380</v>
      </c>
      <c r="B204" s="27" t="s">
        <v>3379</v>
      </c>
      <c r="C204" s="28" t="s">
        <v>7490</v>
      </c>
      <c r="D204" s="29">
        <v>3000</v>
      </c>
      <c r="E204" s="30">
        <v>3133</v>
      </c>
      <c r="F204" s="26" t="s">
        <v>8218</v>
      </c>
      <c r="G204" s="26" t="s">
        <v>8223</v>
      </c>
      <c r="H204" s="26" t="s">
        <v>8245</v>
      </c>
      <c r="I204" s="26">
        <v>1417305178</v>
      </c>
      <c r="J204" s="26">
        <v>1414277578</v>
      </c>
      <c r="K204" s="26" t="b">
        <v>0</v>
      </c>
      <c r="L204" s="26">
        <v>28</v>
      </c>
      <c r="M204" s="26" t="b">
        <v>1</v>
      </c>
      <c r="N204" s="26" t="s">
        <v>8269</v>
      </c>
      <c r="O204" s="26">
        <v>104</v>
      </c>
      <c r="P204" s="26">
        <v>111.89</v>
      </c>
      <c r="Q204" s="31" t="s">
        <v>8315</v>
      </c>
      <c r="R204" s="26" t="s">
        <v>8316</v>
      </c>
      <c r="S204" s="32">
        <v>41937.95344907407</v>
      </c>
      <c r="T204" s="32">
        <v>41972.995115740734</v>
      </c>
    </row>
    <row r="205" spans="1:20" ht="48" x14ac:dyDescent="0.25">
      <c r="A205" s="26">
        <v>3381</v>
      </c>
      <c r="B205" s="27" t="s">
        <v>3380</v>
      </c>
      <c r="C205" s="28" t="s">
        <v>7491</v>
      </c>
      <c r="D205" s="29">
        <v>4000</v>
      </c>
      <c r="E205" s="30">
        <v>4090</v>
      </c>
      <c r="F205" s="26" t="s">
        <v>8218</v>
      </c>
      <c r="G205" s="26" t="s">
        <v>8223</v>
      </c>
      <c r="H205" s="26" t="s">
        <v>8245</v>
      </c>
      <c r="I205" s="26">
        <v>1426044383</v>
      </c>
      <c r="J205" s="26">
        <v>1423455983</v>
      </c>
      <c r="K205" s="26" t="b">
        <v>0</v>
      </c>
      <c r="L205" s="26">
        <v>48</v>
      </c>
      <c r="M205" s="26" t="b">
        <v>1</v>
      </c>
      <c r="N205" s="26" t="s">
        <v>8269</v>
      </c>
      <c r="O205" s="26">
        <v>102</v>
      </c>
      <c r="P205" s="26">
        <v>85.21</v>
      </c>
      <c r="Q205" s="31" t="s">
        <v>8315</v>
      </c>
      <c r="R205" s="26" t="s">
        <v>8316</v>
      </c>
      <c r="S205" s="32">
        <v>42044.184988425928</v>
      </c>
      <c r="T205" s="32">
        <v>42074.143321759257</v>
      </c>
    </row>
    <row r="206" spans="1:20" ht="48" x14ac:dyDescent="0.25">
      <c r="A206" s="26">
        <v>3383</v>
      </c>
      <c r="B206" s="27" t="s">
        <v>3382</v>
      </c>
      <c r="C206" s="28" t="s">
        <v>7493</v>
      </c>
      <c r="D206" s="29">
        <v>1750</v>
      </c>
      <c r="E206" s="30">
        <v>1955</v>
      </c>
      <c r="F206" s="26" t="s">
        <v>8218</v>
      </c>
      <c r="G206" s="26" t="s">
        <v>8223</v>
      </c>
      <c r="H206" s="26" t="s">
        <v>8245</v>
      </c>
      <c r="I206" s="26">
        <v>1466707620</v>
      </c>
      <c r="J206" s="26">
        <v>1464979620</v>
      </c>
      <c r="K206" s="26" t="b">
        <v>0</v>
      </c>
      <c r="L206" s="26">
        <v>30</v>
      </c>
      <c r="M206" s="26" t="b">
        <v>1</v>
      </c>
      <c r="N206" s="26" t="s">
        <v>8269</v>
      </c>
      <c r="O206" s="26">
        <v>112</v>
      </c>
      <c r="P206" s="26">
        <v>65.17</v>
      </c>
      <c r="Q206" s="31" t="s">
        <v>8315</v>
      </c>
      <c r="R206" s="26" t="s">
        <v>8316</v>
      </c>
      <c r="S206" s="32">
        <v>42524.782638888893</v>
      </c>
      <c r="T206" s="32">
        <v>42544.782638888893</v>
      </c>
    </row>
    <row r="207" spans="1:20" ht="48" x14ac:dyDescent="0.25">
      <c r="A207" s="26">
        <v>3384</v>
      </c>
      <c r="B207" s="27" t="s">
        <v>3383</v>
      </c>
      <c r="C207" s="28" t="s">
        <v>7494</v>
      </c>
      <c r="D207" s="29">
        <v>6000</v>
      </c>
      <c r="E207" s="30">
        <v>6000.66</v>
      </c>
      <c r="F207" s="26" t="s">
        <v>8218</v>
      </c>
      <c r="G207" s="26" t="s">
        <v>8223</v>
      </c>
      <c r="H207" s="26" t="s">
        <v>8245</v>
      </c>
      <c r="I207" s="26">
        <v>1448074800</v>
      </c>
      <c r="J207" s="26">
        <v>1444874768</v>
      </c>
      <c r="K207" s="26" t="b">
        <v>0</v>
      </c>
      <c r="L207" s="26">
        <v>64</v>
      </c>
      <c r="M207" s="26" t="b">
        <v>1</v>
      </c>
      <c r="N207" s="26" t="s">
        <v>8269</v>
      </c>
      <c r="O207" s="26">
        <v>100</v>
      </c>
      <c r="P207" s="26">
        <v>93.76</v>
      </c>
      <c r="Q207" s="31" t="s">
        <v>8315</v>
      </c>
      <c r="R207" s="26" t="s">
        <v>8316</v>
      </c>
      <c r="S207" s="32">
        <v>42292.087592592594</v>
      </c>
      <c r="T207" s="32">
        <v>42329.125</v>
      </c>
    </row>
    <row r="208" spans="1:20" ht="48" x14ac:dyDescent="0.25">
      <c r="A208" s="26">
        <v>3385</v>
      </c>
      <c r="B208" s="27" t="s">
        <v>3384</v>
      </c>
      <c r="C208" s="28" t="s">
        <v>7495</v>
      </c>
      <c r="D208" s="29">
        <v>2000</v>
      </c>
      <c r="E208" s="30">
        <v>2000</v>
      </c>
      <c r="F208" s="26" t="s">
        <v>8218</v>
      </c>
      <c r="G208" s="26" t="s">
        <v>8223</v>
      </c>
      <c r="H208" s="26" t="s">
        <v>8245</v>
      </c>
      <c r="I208" s="26">
        <v>1418244552</v>
      </c>
      <c r="J208" s="26">
        <v>1415652552</v>
      </c>
      <c r="K208" s="26" t="b">
        <v>0</v>
      </c>
      <c r="L208" s="26">
        <v>15</v>
      </c>
      <c r="M208" s="26" t="b">
        <v>1</v>
      </c>
      <c r="N208" s="26" t="s">
        <v>8269</v>
      </c>
      <c r="O208" s="26">
        <v>100</v>
      </c>
      <c r="P208" s="26">
        <v>133.33000000000001</v>
      </c>
      <c r="Q208" s="31" t="s">
        <v>8315</v>
      </c>
      <c r="R208" s="26" t="s">
        <v>8316</v>
      </c>
      <c r="S208" s="32">
        <v>41953.8675</v>
      </c>
      <c r="T208" s="32">
        <v>41983.8675</v>
      </c>
    </row>
    <row r="209" spans="1:20" ht="48" x14ac:dyDescent="0.25">
      <c r="A209" s="26">
        <v>3386</v>
      </c>
      <c r="B209" s="27" t="s">
        <v>3385</v>
      </c>
      <c r="C209" s="28" t="s">
        <v>7496</v>
      </c>
      <c r="D209" s="29">
        <v>2000</v>
      </c>
      <c r="E209" s="30">
        <v>2100</v>
      </c>
      <c r="F209" s="26" t="s">
        <v>8218</v>
      </c>
      <c r="G209" s="26" t="s">
        <v>8223</v>
      </c>
      <c r="H209" s="26" t="s">
        <v>8245</v>
      </c>
      <c r="I209" s="26">
        <v>1417620506</v>
      </c>
      <c r="J209" s="26">
        <v>1415028506</v>
      </c>
      <c r="K209" s="26" t="b">
        <v>0</v>
      </c>
      <c r="L209" s="26">
        <v>41</v>
      </c>
      <c r="M209" s="26" t="b">
        <v>1</v>
      </c>
      <c r="N209" s="26" t="s">
        <v>8269</v>
      </c>
      <c r="O209" s="26">
        <v>105</v>
      </c>
      <c r="P209" s="26">
        <v>51.22</v>
      </c>
      <c r="Q209" s="31" t="s">
        <v>8315</v>
      </c>
      <c r="R209" s="26" t="s">
        <v>8316</v>
      </c>
      <c r="S209" s="32">
        <v>41946.644745370373</v>
      </c>
      <c r="T209" s="32">
        <v>41976.644745370373</v>
      </c>
    </row>
    <row r="210" spans="1:20" ht="48" x14ac:dyDescent="0.25">
      <c r="A210" s="26">
        <v>3387</v>
      </c>
      <c r="B210" s="27" t="s">
        <v>3386</v>
      </c>
      <c r="C210" s="28" t="s">
        <v>7497</v>
      </c>
      <c r="D210" s="29">
        <v>3000</v>
      </c>
      <c r="E210" s="30">
        <v>3506</v>
      </c>
      <c r="F210" s="26" t="s">
        <v>8218</v>
      </c>
      <c r="G210" s="26" t="s">
        <v>8223</v>
      </c>
      <c r="H210" s="26" t="s">
        <v>8245</v>
      </c>
      <c r="I210" s="26">
        <v>1418581088</v>
      </c>
      <c r="J210" s="26">
        <v>1415125088</v>
      </c>
      <c r="K210" s="26" t="b">
        <v>0</v>
      </c>
      <c r="L210" s="26">
        <v>35</v>
      </c>
      <c r="M210" s="26" t="b">
        <v>1</v>
      </c>
      <c r="N210" s="26" t="s">
        <v>8269</v>
      </c>
      <c r="O210" s="26">
        <v>117</v>
      </c>
      <c r="P210" s="26">
        <v>100.17</v>
      </c>
      <c r="Q210" s="31" t="s">
        <v>8315</v>
      </c>
      <c r="R210" s="26" t="s">
        <v>8316</v>
      </c>
      <c r="S210" s="32">
        <v>41947.762592592589</v>
      </c>
      <c r="T210" s="32">
        <v>41987.762592592597</v>
      </c>
    </row>
    <row r="211" spans="1:20" ht="36" x14ac:dyDescent="0.25">
      <c r="A211" s="26">
        <v>3389</v>
      </c>
      <c r="B211" s="27" t="s">
        <v>3388</v>
      </c>
      <c r="C211" s="28" t="s">
        <v>7499</v>
      </c>
      <c r="D211" s="29">
        <v>10000</v>
      </c>
      <c r="E211" s="30">
        <v>11450</v>
      </c>
      <c r="F211" s="26" t="s">
        <v>8218</v>
      </c>
      <c r="G211" s="26" t="s">
        <v>8223</v>
      </c>
      <c r="H211" s="26" t="s">
        <v>8245</v>
      </c>
      <c r="I211" s="26">
        <v>1464960682</v>
      </c>
      <c r="J211" s="26">
        <v>1462368682</v>
      </c>
      <c r="K211" s="26" t="b">
        <v>0</v>
      </c>
      <c r="L211" s="26">
        <v>62</v>
      </c>
      <c r="M211" s="26" t="b">
        <v>1</v>
      </c>
      <c r="N211" s="26" t="s">
        <v>8269</v>
      </c>
      <c r="O211" s="26">
        <v>115</v>
      </c>
      <c r="P211" s="26">
        <v>184.68</v>
      </c>
      <c r="Q211" s="31" t="s">
        <v>8315</v>
      </c>
      <c r="R211" s="26" t="s">
        <v>8316</v>
      </c>
      <c r="S211" s="32">
        <v>42494.563449074078</v>
      </c>
      <c r="T211" s="32">
        <v>42524.563449074078</v>
      </c>
    </row>
    <row r="212" spans="1:20" ht="48" x14ac:dyDescent="0.25">
      <c r="A212" s="26">
        <v>3390</v>
      </c>
      <c r="B212" s="27" t="s">
        <v>3389</v>
      </c>
      <c r="C212" s="28" t="s">
        <v>7500</v>
      </c>
      <c r="D212" s="29">
        <v>1500</v>
      </c>
      <c r="E212" s="30">
        <v>1536</v>
      </c>
      <c r="F212" s="26" t="s">
        <v>8218</v>
      </c>
      <c r="G212" s="26" t="s">
        <v>8223</v>
      </c>
      <c r="H212" s="26" t="s">
        <v>8245</v>
      </c>
      <c r="I212" s="26">
        <v>1405017345</v>
      </c>
      <c r="J212" s="26">
        <v>1403721345</v>
      </c>
      <c r="K212" s="26" t="b">
        <v>0</v>
      </c>
      <c r="L212" s="26">
        <v>22</v>
      </c>
      <c r="M212" s="26" t="b">
        <v>1</v>
      </c>
      <c r="N212" s="26" t="s">
        <v>8269</v>
      </c>
      <c r="O212" s="26">
        <v>102</v>
      </c>
      <c r="P212" s="26">
        <v>69.819999999999993</v>
      </c>
      <c r="Q212" s="31" t="s">
        <v>8315</v>
      </c>
      <c r="R212" s="26" t="s">
        <v>8316</v>
      </c>
      <c r="S212" s="32">
        <v>41815.774826388886</v>
      </c>
      <c r="T212" s="32">
        <v>41830.774826388886</v>
      </c>
    </row>
    <row r="213" spans="1:20" ht="48" x14ac:dyDescent="0.25">
      <c r="A213" s="26">
        <v>3391</v>
      </c>
      <c r="B213" s="27" t="s">
        <v>3390</v>
      </c>
      <c r="C213" s="28" t="s">
        <v>7501</v>
      </c>
      <c r="D213" s="29">
        <v>500</v>
      </c>
      <c r="E213" s="30">
        <v>1115</v>
      </c>
      <c r="F213" s="26" t="s">
        <v>8218</v>
      </c>
      <c r="G213" s="26" t="s">
        <v>8223</v>
      </c>
      <c r="H213" s="26" t="s">
        <v>8245</v>
      </c>
      <c r="I213" s="26">
        <v>1407536880</v>
      </c>
      <c r="J213" s="26">
        <v>1404997548</v>
      </c>
      <c r="K213" s="26" t="b">
        <v>0</v>
      </c>
      <c r="L213" s="26">
        <v>18</v>
      </c>
      <c r="M213" s="26" t="b">
        <v>1</v>
      </c>
      <c r="N213" s="26" t="s">
        <v>8269</v>
      </c>
      <c r="O213" s="26">
        <v>223</v>
      </c>
      <c r="P213" s="26">
        <v>61.94</v>
      </c>
      <c r="Q213" s="31" t="s">
        <v>8315</v>
      </c>
      <c r="R213" s="26" t="s">
        <v>8316</v>
      </c>
      <c r="S213" s="32">
        <v>41830.545694444445</v>
      </c>
      <c r="T213" s="32">
        <v>41859.936111111114</v>
      </c>
    </row>
    <row r="214" spans="1:20" ht="36" x14ac:dyDescent="0.25">
      <c r="A214" s="26">
        <v>3393</v>
      </c>
      <c r="B214" s="27" t="s">
        <v>3392</v>
      </c>
      <c r="C214" s="28" t="s">
        <v>7503</v>
      </c>
      <c r="D214" s="29">
        <v>1500</v>
      </c>
      <c r="E214" s="30">
        <v>1587</v>
      </c>
      <c r="F214" s="26" t="s">
        <v>8218</v>
      </c>
      <c r="G214" s="26" t="s">
        <v>8223</v>
      </c>
      <c r="H214" s="26" t="s">
        <v>8245</v>
      </c>
      <c r="I214" s="26">
        <v>1415234760</v>
      </c>
      <c r="J214" s="26">
        <v>1413065230</v>
      </c>
      <c r="K214" s="26" t="b">
        <v>0</v>
      </c>
      <c r="L214" s="26">
        <v>44</v>
      </c>
      <c r="M214" s="26" t="b">
        <v>1</v>
      </c>
      <c r="N214" s="26" t="s">
        <v>8269</v>
      </c>
      <c r="O214" s="26">
        <v>106</v>
      </c>
      <c r="P214" s="26">
        <v>36.07</v>
      </c>
      <c r="Q214" s="31" t="s">
        <v>8315</v>
      </c>
      <c r="R214" s="26" t="s">
        <v>8316</v>
      </c>
      <c r="S214" s="32">
        <v>41923.921643518523</v>
      </c>
      <c r="T214" s="32">
        <v>41949.031944444447</v>
      </c>
    </row>
    <row r="215" spans="1:20" ht="36" x14ac:dyDescent="0.25">
      <c r="A215" s="26">
        <v>3396</v>
      </c>
      <c r="B215" s="27" t="s">
        <v>3395</v>
      </c>
      <c r="C215" s="28" t="s">
        <v>7506</v>
      </c>
      <c r="D215" s="29">
        <v>1500</v>
      </c>
      <c r="E215" s="30">
        <v>1565</v>
      </c>
      <c r="F215" s="26" t="s">
        <v>8218</v>
      </c>
      <c r="G215" s="26" t="s">
        <v>8223</v>
      </c>
      <c r="H215" s="26" t="s">
        <v>8245</v>
      </c>
      <c r="I215" s="26">
        <v>1401595140</v>
      </c>
      <c r="J215" s="26">
        <v>1399286589</v>
      </c>
      <c r="K215" s="26" t="b">
        <v>0</v>
      </c>
      <c r="L215" s="26">
        <v>28</v>
      </c>
      <c r="M215" s="26" t="b">
        <v>1</v>
      </c>
      <c r="N215" s="26" t="s">
        <v>8269</v>
      </c>
      <c r="O215" s="26">
        <v>104</v>
      </c>
      <c r="P215" s="26">
        <v>55.89</v>
      </c>
      <c r="Q215" s="31" t="s">
        <v>8315</v>
      </c>
      <c r="R215" s="26" t="s">
        <v>8316</v>
      </c>
      <c r="S215" s="32">
        <v>41764.44663194444</v>
      </c>
      <c r="T215" s="32">
        <v>41791.165972222225</v>
      </c>
    </row>
    <row r="216" spans="1:20" ht="48" x14ac:dyDescent="0.25">
      <c r="A216" s="26">
        <v>3398</v>
      </c>
      <c r="B216" s="27" t="s">
        <v>3397</v>
      </c>
      <c r="C216" s="28" t="s">
        <v>7508</v>
      </c>
      <c r="D216" s="29">
        <v>4000</v>
      </c>
      <c r="E216" s="30">
        <v>4443</v>
      </c>
      <c r="F216" s="26" t="s">
        <v>8218</v>
      </c>
      <c r="G216" s="26" t="s">
        <v>8223</v>
      </c>
      <c r="H216" s="26" t="s">
        <v>8245</v>
      </c>
      <c r="I216" s="26">
        <v>1416589200</v>
      </c>
      <c r="J216" s="26">
        <v>1414605776</v>
      </c>
      <c r="K216" s="26" t="b">
        <v>0</v>
      </c>
      <c r="L216" s="26">
        <v>65</v>
      </c>
      <c r="M216" s="26" t="b">
        <v>1</v>
      </c>
      <c r="N216" s="26" t="s">
        <v>8269</v>
      </c>
      <c r="O216" s="26">
        <v>111</v>
      </c>
      <c r="P216" s="26">
        <v>68.349999999999994</v>
      </c>
      <c r="Q216" s="31" t="s">
        <v>8315</v>
      </c>
      <c r="R216" s="26" t="s">
        <v>8316</v>
      </c>
      <c r="S216" s="32">
        <v>41941.75203703704</v>
      </c>
      <c r="T216" s="32">
        <v>41964.708333333328</v>
      </c>
    </row>
    <row r="217" spans="1:20" ht="48" x14ac:dyDescent="0.25">
      <c r="A217" s="26">
        <v>3400</v>
      </c>
      <c r="B217" s="27" t="s">
        <v>3399</v>
      </c>
      <c r="C217" s="28" t="s">
        <v>7510</v>
      </c>
      <c r="D217" s="29">
        <v>10000</v>
      </c>
      <c r="E217" s="30">
        <v>10041</v>
      </c>
      <c r="F217" s="26" t="s">
        <v>8218</v>
      </c>
      <c r="G217" s="26" t="s">
        <v>8223</v>
      </c>
      <c r="H217" s="26" t="s">
        <v>8245</v>
      </c>
      <c r="I217" s="26">
        <v>1409266414</v>
      </c>
      <c r="J217" s="26">
        <v>1405378414</v>
      </c>
      <c r="K217" s="26" t="b">
        <v>0</v>
      </c>
      <c r="L217" s="26">
        <v>85</v>
      </c>
      <c r="M217" s="26" t="b">
        <v>1</v>
      </c>
      <c r="N217" s="26" t="s">
        <v>8269</v>
      </c>
      <c r="O217" s="26">
        <v>100</v>
      </c>
      <c r="P217" s="26">
        <v>118.13</v>
      </c>
      <c r="Q217" s="31" t="s">
        <v>8315</v>
      </c>
      <c r="R217" s="26" t="s">
        <v>8316</v>
      </c>
      <c r="S217" s="32">
        <v>41834.953865740739</v>
      </c>
      <c r="T217" s="32">
        <v>41879.953865740739</v>
      </c>
    </row>
    <row r="218" spans="1:20" ht="48" x14ac:dyDescent="0.25">
      <c r="A218" s="26">
        <v>3402</v>
      </c>
      <c r="B218" s="27" t="s">
        <v>3401</v>
      </c>
      <c r="C218" s="28" t="s">
        <v>7512</v>
      </c>
      <c r="D218" s="29">
        <v>15000</v>
      </c>
      <c r="E218" s="30">
        <v>16465</v>
      </c>
      <c r="F218" s="26" t="s">
        <v>8218</v>
      </c>
      <c r="G218" s="26" t="s">
        <v>8223</v>
      </c>
      <c r="H218" s="26" t="s">
        <v>8245</v>
      </c>
      <c r="I218" s="26">
        <v>1447295460</v>
      </c>
      <c r="J218" s="26">
        <v>1444747843</v>
      </c>
      <c r="K218" s="26" t="b">
        <v>0</v>
      </c>
      <c r="L218" s="26">
        <v>165</v>
      </c>
      <c r="M218" s="26" t="b">
        <v>1</v>
      </c>
      <c r="N218" s="26" t="s">
        <v>8269</v>
      </c>
      <c r="O218" s="26">
        <v>110</v>
      </c>
      <c r="P218" s="26">
        <v>99.79</v>
      </c>
      <c r="Q218" s="31" t="s">
        <v>8315</v>
      </c>
      <c r="R218" s="26" t="s">
        <v>8316</v>
      </c>
      <c r="S218" s="32">
        <v>42290.61855324074</v>
      </c>
      <c r="T218" s="32">
        <v>42320.104861111111</v>
      </c>
    </row>
    <row r="219" spans="1:20" ht="48" x14ac:dyDescent="0.25">
      <c r="A219" s="26">
        <v>3404</v>
      </c>
      <c r="B219" s="27" t="s">
        <v>3403</v>
      </c>
      <c r="C219" s="28" t="s">
        <v>7514</v>
      </c>
      <c r="D219" s="29">
        <v>500</v>
      </c>
      <c r="E219" s="30">
        <v>610</v>
      </c>
      <c r="F219" s="26" t="s">
        <v>8218</v>
      </c>
      <c r="G219" s="26" t="s">
        <v>8223</v>
      </c>
      <c r="H219" s="26" t="s">
        <v>8245</v>
      </c>
      <c r="I219" s="26">
        <v>1434542702</v>
      </c>
      <c r="J219" s="26">
        <v>1432814702</v>
      </c>
      <c r="K219" s="26" t="b">
        <v>0</v>
      </c>
      <c r="L219" s="26">
        <v>3</v>
      </c>
      <c r="M219" s="26" t="b">
        <v>1</v>
      </c>
      <c r="N219" s="26" t="s">
        <v>8269</v>
      </c>
      <c r="O219" s="26">
        <v>122</v>
      </c>
      <c r="P219" s="26">
        <v>203.33</v>
      </c>
      <c r="Q219" s="31" t="s">
        <v>8315</v>
      </c>
      <c r="R219" s="26" t="s">
        <v>8316</v>
      </c>
      <c r="S219" s="32">
        <v>42152.503495370373</v>
      </c>
      <c r="T219" s="32">
        <v>42172.503495370373</v>
      </c>
    </row>
    <row r="220" spans="1:20" ht="36" x14ac:dyDescent="0.25">
      <c r="A220" s="26">
        <v>3406</v>
      </c>
      <c r="B220" s="27" t="s">
        <v>3405</v>
      </c>
      <c r="C220" s="28" t="s">
        <v>7516</v>
      </c>
      <c r="D220" s="29">
        <v>10000</v>
      </c>
      <c r="E220" s="30">
        <v>10031</v>
      </c>
      <c r="F220" s="26" t="s">
        <v>8218</v>
      </c>
      <c r="G220" s="26" t="s">
        <v>8223</v>
      </c>
      <c r="H220" s="26" t="s">
        <v>8245</v>
      </c>
      <c r="I220" s="26">
        <v>1405511376</v>
      </c>
      <c r="J220" s="26">
        <v>1401623376</v>
      </c>
      <c r="K220" s="26" t="b">
        <v>0</v>
      </c>
      <c r="L220" s="26">
        <v>91</v>
      </c>
      <c r="M220" s="26" t="b">
        <v>1</v>
      </c>
      <c r="N220" s="26" t="s">
        <v>8269</v>
      </c>
      <c r="O220" s="26">
        <v>100</v>
      </c>
      <c r="P220" s="26">
        <v>110.23</v>
      </c>
      <c r="Q220" s="31" t="s">
        <v>8315</v>
      </c>
      <c r="R220" s="26" t="s">
        <v>8316</v>
      </c>
      <c r="S220" s="32">
        <v>41791.492777777778</v>
      </c>
      <c r="T220" s="32">
        <v>41836.492777777778</v>
      </c>
    </row>
    <row r="221" spans="1:20" ht="48" x14ac:dyDescent="0.25">
      <c r="A221" s="26">
        <v>3408</v>
      </c>
      <c r="B221" s="27" t="s">
        <v>3407</v>
      </c>
      <c r="C221" s="28" t="s">
        <v>7518</v>
      </c>
      <c r="D221" s="29">
        <v>500</v>
      </c>
      <c r="E221" s="30">
        <v>1055</v>
      </c>
      <c r="F221" s="26" t="s">
        <v>8218</v>
      </c>
      <c r="G221" s="26" t="s">
        <v>8223</v>
      </c>
      <c r="H221" s="26" t="s">
        <v>8245</v>
      </c>
      <c r="I221" s="26">
        <v>1405727304</v>
      </c>
      <c r="J221" s="26">
        <v>1403135304</v>
      </c>
      <c r="K221" s="26" t="b">
        <v>0</v>
      </c>
      <c r="L221" s="26">
        <v>18</v>
      </c>
      <c r="M221" s="26" t="b">
        <v>1</v>
      </c>
      <c r="N221" s="26" t="s">
        <v>8269</v>
      </c>
      <c r="O221" s="26">
        <v>211</v>
      </c>
      <c r="P221" s="26">
        <v>58.61</v>
      </c>
      <c r="Q221" s="31" t="s">
        <v>8315</v>
      </c>
      <c r="R221" s="26" t="s">
        <v>8316</v>
      </c>
      <c r="S221" s="32">
        <v>41808.991944444446</v>
      </c>
      <c r="T221" s="32">
        <v>41838.991944444446</v>
      </c>
    </row>
    <row r="222" spans="1:20" ht="48" x14ac:dyDescent="0.25">
      <c r="A222" s="26">
        <v>3410</v>
      </c>
      <c r="B222" s="27" t="s">
        <v>3409</v>
      </c>
      <c r="C222" s="28" t="s">
        <v>7520</v>
      </c>
      <c r="D222" s="29">
        <v>3000</v>
      </c>
      <c r="E222" s="30">
        <v>3255</v>
      </c>
      <c r="F222" s="26" t="s">
        <v>8218</v>
      </c>
      <c r="G222" s="26" t="s">
        <v>8223</v>
      </c>
      <c r="H222" s="26" t="s">
        <v>8245</v>
      </c>
      <c r="I222" s="26">
        <v>1465196400</v>
      </c>
      <c r="J222" s="26">
        <v>1462841990</v>
      </c>
      <c r="K222" s="26" t="b">
        <v>0</v>
      </c>
      <c r="L222" s="26">
        <v>40</v>
      </c>
      <c r="M222" s="26" t="b">
        <v>1</v>
      </c>
      <c r="N222" s="26" t="s">
        <v>8269</v>
      </c>
      <c r="O222" s="26">
        <v>109</v>
      </c>
      <c r="P222" s="26">
        <v>81.38</v>
      </c>
      <c r="Q222" s="31" t="s">
        <v>8315</v>
      </c>
      <c r="R222" s="26" t="s">
        <v>8316</v>
      </c>
      <c r="S222" s="32">
        <v>42500.041550925926</v>
      </c>
      <c r="T222" s="32">
        <v>42527.291666666672</v>
      </c>
    </row>
    <row r="223" spans="1:20" ht="48" x14ac:dyDescent="0.25">
      <c r="A223" s="26">
        <v>3411</v>
      </c>
      <c r="B223" s="27" t="s">
        <v>3410</v>
      </c>
      <c r="C223" s="28" t="s">
        <v>7521</v>
      </c>
      <c r="D223" s="29">
        <v>15000</v>
      </c>
      <c r="E223" s="30">
        <v>15535</v>
      </c>
      <c r="F223" s="26" t="s">
        <v>8218</v>
      </c>
      <c r="G223" s="26" t="s">
        <v>8223</v>
      </c>
      <c r="H223" s="26" t="s">
        <v>8245</v>
      </c>
      <c r="I223" s="26">
        <v>1444264372</v>
      </c>
      <c r="J223" s="26">
        <v>1442536372</v>
      </c>
      <c r="K223" s="26" t="b">
        <v>0</v>
      </c>
      <c r="L223" s="26">
        <v>78</v>
      </c>
      <c r="M223" s="26" t="b">
        <v>1</v>
      </c>
      <c r="N223" s="26" t="s">
        <v>8269</v>
      </c>
      <c r="O223" s="26">
        <v>104</v>
      </c>
      <c r="P223" s="26">
        <v>199.17</v>
      </c>
      <c r="Q223" s="31" t="s">
        <v>8315</v>
      </c>
      <c r="R223" s="26" t="s">
        <v>8316</v>
      </c>
      <c r="S223" s="32">
        <v>42265.022824074069</v>
      </c>
      <c r="T223" s="32">
        <v>42285.022824074069</v>
      </c>
    </row>
    <row r="224" spans="1:20" ht="48" x14ac:dyDescent="0.25">
      <c r="A224" s="26">
        <v>3413</v>
      </c>
      <c r="B224" s="27" t="s">
        <v>3412</v>
      </c>
      <c r="C224" s="28" t="s">
        <v>7523</v>
      </c>
      <c r="D224" s="29">
        <v>500</v>
      </c>
      <c r="E224" s="30">
        <v>650</v>
      </c>
      <c r="F224" s="26" t="s">
        <v>8218</v>
      </c>
      <c r="G224" s="26" t="s">
        <v>8223</v>
      </c>
      <c r="H224" s="26" t="s">
        <v>8245</v>
      </c>
      <c r="I224" s="26">
        <v>1425099540</v>
      </c>
      <c r="J224" s="26">
        <v>1424280938</v>
      </c>
      <c r="K224" s="26" t="b">
        <v>0</v>
      </c>
      <c r="L224" s="26">
        <v>14</v>
      </c>
      <c r="M224" s="26" t="b">
        <v>1</v>
      </c>
      <c r="N224" s="26" t="s">
        <v>8269</v>
      </c>
      <c r="O224" s="26">
        <v>130</v>
      </c>
      <c r="P224" s="26">
        <v>46.43</v>
      </c>
      <c r="Q224" s="31" t="s">
        <v>8315</v>
      </c>
      <c r="R224" s="26" t="s">
        <v>8316</v>
      </c>
      <c r="S224" s="32">
        <v>42053.733078703706</v>
      </c>
      <c r="T224" s="32">
        <v>42063.207638888889</v>
      </c>
    </row>
    <row r="225" spans="1:20" ht="48" x14ac:dyDescent="0.25">
      <c r="A225" s="26">
        <v>3414</v>
      </c>
      <c r="B225" s="27" t="s">
        <v>3413</v>
      </c>
      <c r="C225" s="28" t="s">
        <v>7524</v>
      </c>
      <c r="D225" s="29">
        <v>3000</v>
      </c>
      <c r="E225" s="30">
        <v>3105</v>
      </c>
      <c r="F225" s="26" t="s">
        <v>8218</v>
      </c>
      <c r="G225" s="26" t="s">
        <v>8223</v>
      </c>
      <c r="H225" s="26" t="s">
        <v>8245</v>
      </c>
      <c r="I225" s="26">
        <v>1480579140</v>
      </c>
      <c r="J225" s="26">
        <v>1478030325</v>
      </c>
      <c r="K225" s="26" t="b">
        <v>0</v>
      </c>
      <c r="L225" s="26">
        <v>44</v>
      </c>
      <c r="M225" s="26" t="b">
        <v>1</v>
      </c>
      <c r="N225" s="26" t="s">
        <v>8269</v>
      </c>
      <c r="O225" s="26">
        <v>104</v>
      </c>
      <c r="P225" s="26">
        <v>70.569999999999993</v>
      </c>
      <c r="Q225" s="31" t="s">
        <v>8315</v>
      </c>
      <c r="R225" s="26" t="s">
        <v>8316</v>
      </c>
      <c r="S225" s="32">
        <v>42675.832465277781</v>
      </c>
      <c r="T225" s="32">
        <v>42705.332638888889</v>
      </c>
    </row>
    <row r="226" spans="1:20" ht="36" x14ac:dyDescent="0.25">
      <c r="A226" s="26">
        <v>3415</v>
      </c>
      <c r="B226" s="27" t="s">
        <v>3414</v>
      </c>
      <c r="C226" s="28" t="s">
        <v>7525</v>
      </c>
      <c r="D226" s="29">
        <v>200</v>
      </c>
      <c r="E226" s="30">
        <v>200</v>
      </c>
      <c r="F226" s="26" t="s">
        <v>8218</v>
      </c>
      <c r="G226" s="26" t="s">
        <v>8223</v>
      </c>
      <c r="H226" s="26" t="s">
        <v>8245</v>
      </c>
      <c r="I226" s="26">
        <v>1460935800</v>
      </c>
      <c r="J226" s="26">
        <v>1459999656</v>
      </c>
      <c r="K226" s="26" t="b">
        <v>0</v>
      </c>
      <c r="L226" s="26">
        <v>9</v>
      </c>
      <c r="M226" s="26" t="b">
        <v>1</v>
      </c>
      <c r="N226" s="26" t="s">
        <v>8269</v>
      </c>
      <c r="O226" s="26">
        <v>100</v>
      </c>
      <c r="P226" s="26">
        <v>22.22</v>
      </c>
      <c r="Q226" s="31" t="s">
        <v>8315</v>
      </c>
      <c r="R226" s="26" t="s">
        <v>8316</v>
      </c>
      <c r="S226" s="32">
        <v>42467.144166666665</v>
      </c>
      <c r="T226" s="32">
        <v>42477.979166666672</v>
      </c>
    </row>
    <row r="227" spans="1:20" ht="48" x14ac:dyDescent="0.25">
      <c r="A227" s="26">
        <v>3417</v>
      </c>
      <c r="B227" s="27" t="s">
        <v>3416</v>
      </c>
      <c r="C227" s="28" t="s">
        <v>7527</v>
      </c>
      <c r="D227" s="29">
        <v>1700</v>
      </c>
      <c r="E227" s="30">
        <v>1700.01</v>
      </c>
      <c r="F227" s="26" t="s">
        <v>8218</v>
      </c>
      <c r="G227" s="26" t="s">
        <v>8223</v>
      </c>
      <c r="H227" s="26" t="s">
        <v>8245</v>
      </c>
      <c r="I227" s="26">
        <v>1414284180</v>
      </c>
      <c r="J227" s="26">
        <v>1410558948</v>
      </c>
      <c r="K227" s="26" t="b">
        <v>0</v>
      </c>
      <c r="L227" s="26">
        <v>45</v>
      </c>
      <c r="M227" s="26" t="b">
        <v>1</v>
      </c>
      <c r="N227" s="26" t="s">
        <v>8269</v>
      </c>
      <c r="O227" s="26">
        <v>100</v>
      </c>
      <c r="P227" s="26">
        <v>37.78</v>
      </c>
      <c r="Q227" s="31" t="s">
        <v>8315</v>
      </c>
      <c r="R227" s="26" t="s">
        <v>8316</v>
      </c>
      <c r="S227" s="32">
        <v>41894.91375</v>
      </c>
      <c r="T227" s="32">
        <v>41938.029861111114</v>
      </c>
    </row>
    <row r="228" spans="1:20" ht="48" x14ac:dyDescent="0.25">
      <c r="A228" s="26">
        <v>3418</v>
      </c>
      <c r="B228" s="27" t="s">
        <v>3417</v>
      </c>
      <c r="C228" s="28" t="s">
        <v>7528</v>
      </c>
      <c r="D228" s="29">
        <v>4000</v>
      </c>
      <c r="E228" s="30">
        <v>4035</v>
      </c>
      <c r="F228" s="26" t="s">
        <v>8218</v>
      </c>
      <c r="G228" s="26" t="s">
        <v>8223</v>
      </c>
      <c r="H228" s="26" t="s">
        <v>8245</v>
      </c>
      <c r="I228" s="26">
        <v>1400875307</v>
      </c>
      <c r="J228" s="26">
        <v>1398283307</v>
      </c>
      <c r="K228" s="26" t="b">
        <v>0</v>
      </c>
      <c r="L228" s="26">
        <v>56</v>
      </c>
      <c r="M228" s="26" t="b">
        <v>1</v>
      </c>
      <c r="N228" s="26" t="s">
        <v>8269</v>
      </c>
      <c r="O228" s="26">
        <v>101</v>
      </c>
      <c r="P228" s="26">
        <v>72.05</v>
      </c>
      <c r="Q228" s="31" t="s">
        <v>8315</v>
      </c>
      <c r="R228" s="26" t="s">
        <v>8316</v>
      </c>
      <c r="S228" s="32">
        <v>41752.83457175926</v>
      </c>
      <c r="T228" s="32">
        <v>41782.83457175926</v>
      </c>
    </row>
    <row r="229" spans="1:20" ht="48" x14ac:dyDescent="0.25">
      <c r="A229" s="26">
        <v>3421</v>
      </c>
      <c r="B229" s="27" t="s">
        <v>3420</v>
      </c>
      <c r="C229" s="28" t="s">
        <v>7531</v>
      </c>
      <c r="D229" s="29">
        <v>10000</v>
      </c>
      <c r="E229" s="30">
        <v>10115</v>
      </c>
      <c r="F229" s="26" t="s">
        <v>8218</v>
      </c>
      <c r="G229" s="26" t="s">
        <v>8223</v>
      </c>
      <c r="H229" s="26" t="s">
        <v>8245</v>
      </c>
      <c r="I229" s="26">
        <v>1425495563</v>
      </c>
      <c r="J229" s="26">
        <v>1422903563</v>
      </c>
      <c r="K229" s="26" t="b">
        <v>0</v>
      </c>
      <c r="L229" s="26">
        <v>98</v>
      </c>
      <c r="M229" s="26" t="b">
        <v>1</v>
      </c>
      <c r="N229" s="26" t="s">
        <v>8269</v>
      </c>
      <c r="O229" s="26">
        <v>101</v>
      </c>
      <c r="P229" s="26">
        <v>103.21</v>
      </c>
      <c r="Q229" s="31" t="s">
        <v>8315</v>
      </c>
      <c r="R229" s="26" t="s">
        <v>8316</v>
      </c>
      <c r="S229" s="32">
        <v>42037.791238425925</v>
      </c>
      <c r="T229" s="32">
        <v>42067.791238425925</v>
      </c>
    </row>
    <row r="230" spans="1:20" ht="36" x14ac:dyDescent="0.25">
      <c r="A230" s="26">
        <v>3423</v>
      </c>
      <c r="B230" s="27" t="s">
        <v>3422</v>
      </c>
      <c r="C230" s="28" t="s">
        <v>7533</v>
      </c>
      <c r="D230" s="29">
        <v>250</v>
      </c>
      <c r="E230" s="30">
        <v>350</v>
      </c>
      <c r="F230" s="26" t="s">
        <v>8218</v>
      </c>
      <c r="G230" s="26" t="s">
        <v>8223</v>
      </c>
      <c r="H230" s="26" t="s">
        <v>8245</v>
      </c>
      <c r="I230" s="26">
        <v>1429912341</v>
      </c>
      <c r="J230" s="26">
        <v>1427320341</v>
      </c>
      <c r="K230" s="26" t="b">
        <v>0</v>
      </c>
      <c r="L230" s="26">
        <v>10</v>
      </c>
      <c r="M230" s="26" t="b">
        <v>1</v>
      </c>
      <c r="N230" s="26" t="s">
        <v>8269</v>
      </c>
      <c r="O230" s="26">
        <v>140</v>
      </c>
      <c r="P230" s="26">
        <v>35</v>
      </c>
      <c r="Q230" s="31" t="s">
        <v>8315</v>
      </c>
      <c r="R230" s="26" t="s">
        <v>8316</v>
      </c>
      <c r="S230" s="32">
        <v>42088.911354166667</v>
      </c>
      <c r="T230" s="32">
        <v>42118.911354166667</v>
      </c>
    </row>
    <row r="231" spans="1:20" ht="48" x14ac:dyDescent="0.25">
      <c r="A231" s="26">
        <v>3424</v>
      </c>
      <c r="B231" s="27" t="s">
        <v>3423</v>
      </c>
      <c r="C231" s="28" t="s">
        <v>7534</v>
      </c>
      <c r="D231" s="29">
        <v>6000</v>
      </c>
      <c r="E231" s="30">
        <v>6215</v>
      </c>
      <c r="F231" s="26" t="s">
        <v>8218</v>
      </c>
      <c r="G231" s="26" t="s">
        <v>8223</v>
      </c>
      <c r="H231" s="26" t="s">
        <v>8245</v>
      </c>
      <c r="I231" s="26">
        <v>1423119540</v>
      </c>
      <c r="J231" s="26">
        <v>1421252084</v>
      </c>
      <c r="K231" s="26" t="b">
        <v>0</v>
      </c>
      <c r="L231" s="26">
        <v>76</v>
      </c>
      <c r="M231" s="26" t="b">
        <v>1</v>
      </c>
      <c r="N231" s="26" t="s">
        <v>8269</v>
      </c>
      <c r="O231" s="26">
        <v>104</v>
      </c>
      <c r="P231" s="26">
        <v>81.78</v>
      </c>
      <c r="Q231" s="31" t="s">
        <v>8315</v>
      </c>
      <c r="R231" s="26" t="s">
        <v>8316</v>
      </c>
      <c r="S231" s="32">
        <v>42018.676898148144</v>
      </c>
      <c r="T231" s="32">
        <v>42040.290972222225</v>
      </c>
    </row>
    <row r="232" spans="1:20" ht="48" x14ac:dyDescent="0.25">
      <c r="A232" s="26">
        <v>3425</v>
      </c>
      <c r="B232" s="27" t="s">
        <v>3424</v>
      </c>
      <c r="C232" s="28" t="s">
        <v>7535</v>
      </c>
      <c r="D232" s="29">
        <v>30000</v>
      </c>
      <c r="E232" s="30">
        <v>30891.1</v>
      </c>
      <c r="F232" s="26" t="s">
        <v>8218</v>
      </c>
      <c r="G232" s="26" t="s">
        <v>8223</v>
      </c>
      <c r="H232" s="26" t="s">
        <v>8245</v>
      </c>
      <c r="I232" s="26">
        <v>1412434136</v>
      </c>
      <c r="J232" s="26">
        <v>1409669336</v>
      </c>
      <c r="K232" s="26" t="b">
        <v>0</v>
      </c>
      <c r="L232" s="26">
        <v>104</v>
      </c>
      <c r="M232" s="26" t="b">
        <v>1</v>
      </c>
      <c r="N232" s="26" t="s">
        <v>8269</v>
      </c>
      <c r="O232" s="26">
        <v>103</v>
      </c>
      <c r="P232" s="26">
        <v>297.02999999999997</v>
      </c>
      <c r="Q232" s="31" t="s">
        <v>8315</v>
      </c>
      <c r="R232" s="26" t="s">
        <v>8316</v>
      </c>
      <c r="S232" s="32">
        <v>41884.617314814815</v>
      </c>
      <c r="T232" s="32">
        <v>41916.617314814815</v>
      </c>
    </row>
    <row r="233" spans="1:20" ht="36" x14ac:dyDescent="0.25">
      <c r="A233" s="26">
        <v>3426</v>
      </c>
      <c r="B233" s="27" t="s">
        <v>3425</v>
      </c>
      <c r="C233" s="28" t="s">
        <v>7536</v>
      </c>
      <c r="D233" s="29">
        <v>3750</v>
      </c>
      <c r="E233" s="30">
        <v>4055</v>
      </c>
      <c r="F233" s="26" t="s">
        <v>8218</v>
      </c>
      <c r="G233" s="26" t="s">
        <v>8223</v>
      </c>
      <c r="H233" s="26" t="s">
        <v>8245</v>
      </c>
      <c r="I233" s="26">
        <v>1411264800</v>
      </c>
      <c r="J233" s="26">
        <v>1409620903</v>
      </c>
      <c r="K233" s="26" t="b">
        <v>0</v>
      </c>
      <c r="L233" s="26">
        <v>87</v>
      </c>
      <c r="M233" s="26" t="b">
        <v>1</v>
      </c>
      <c r="N233" s="26" t="s">
        <v>8269</v>
      </c>
      <c r="O233" s="26">
        <v>108</v>
      </c>
      <c r="P233" s="26">
        <v>46.61</v>
      </c>
      <c r="Q233" s="31" t="s">
        <v>8315</v>
      </c>
      <c r="R233" s="26" t="s">
        <v>8316</v>
      </c>
      <c r="S233" s="32">
        <v>41884.056747685187</v>
      </c>
      <c r="T233" s="32">
        <v>41903.083333333336</v>
      </c>
    </row>
    <row r="234" spans="1:20" ht="48" x14ac:dyDescent="0.25">
      <c r="A234" s="26">
        <v>3431</v>
      </c>
      <c r="B234" s="27" t="s">
        <v>3430</v>
      </c>
      <c r="C234" s="28" t="s">
        <v>7541</v>
      </c>
      <c r="D234" s="29">
        <v>2000</v>
      </c>
      <c r="E234" s="30">
        <v>2000</v>
      </c>
      <c r="F234" s="26" t="s">
        <v>8218</v>
      </c>
      <c r="G234" s="26" t="s">
        <v>8223</v>
      </c>
      <c r="H234" s="26" t="s">
        <v>8245</v>
      </c>
      <c r="I234" s="26">
        <v>1408383153</v>
      </c>
      <c r="J234" s="26">
        <v>1405791153</v>
      </c>
      <c r="K234" s="26" t="b">
        <v>0</v>
      </c>
      <c r="L234" s="26">
        <v>21</v>
      </c>
      <c r="M234" s="26" t="b">
        <v>1</v>
      </c>
      <c r="N234" s="26" t="s">
        <v>8269</v>
      </c>
      <c r="O234" s="26">
        <v>100</v>
      </c>
      <c r="P234" s="26">
        <v>95.24</v>
      </c>
      <c r="Q234" s="31" t="s">
        <v>8315</v>
      </c>
      <c r="R234" s="26" t="s">
        <v>8316</v>
      </c>
      <c r="S234" s="32">
        <v>41839.730937500004</v>
      </c>
      <c r="T234" s="32">
        <v>41869.730937500004</v>
      </c>
    </row>
    <row r="235" spans="1:20" ht="48" x14ac:dyDescent="0.25">
      <c r="A235" s="26">
        <v>3432</v>
      </c>
      <c r="B235" s="27" t="s">
        <v>3431</v>
      </c>
      <c r="C235" s="28" t="s">
        <v>7542</v>
      </c>
      <c r="D235" s="29">
        <v>2000</v>
      </c>
      <c r="E235" s="30">
        <v>2193</v>
      </c>
      <c r="F235" s="26" t="s">
        <v>8218</v>
      </c>
      <c r="G235" s="26" t="s">
        <v>8223</v>
      </c>
      <c r="H235" s="26" t="s">
        <v>8245</v>
      </c>
      <c r="I235" s="26">
        <v>1454709600</v>
      </c>
      <c r="J235" s="26">
        <v>1452520614</v>
      </c>
      <c r="K235" s="26" t="b">
        <v>0</v>
      </c>
      <c r="L235" s="26">
        <v>42</v>
      </c>
      <c r="M235" s="26" t="b">
        <v>1</v>
      </c>
      <c r="N235" s="26" t="s">
        <v>8269</v>
      </c>
      <c r="O235" s="26">
        <v>110</v>
      </c>
      <c r="P235" s="26">
        <v>52.21</v>
      </c>
      <c r="Q235" s="31" t="s">
        <v>8315</v>
      </c>
      <c r="R235" s="26" t="s">
        <v>8316</v>
      </c>
      <c r="S235" s="32">
        <v>42380.581180555557</v>
      </c>
      <c r="T235" s="32">
        <v>42405.916666666672</v>
      </c>
    </row>
    <row r="236" spans="1:20" ht="36" x14ac:dyDescent="0.25">
      <c r="A236" s="26">
        <v>3433</v>
      </c>
      <c r="B236" s="27" t="s">
        <v>3432</v>
      </c>
      <c r="C236" s="28" t="s">
        <v>7543</v>
      </c>
      <c r="D236" s="29">
        <v>9500</v>
      </c>
      <c r="E236" s="30">
        <v>9525</v>
      </c>
      <c r="F236" s="26" t="s">
        <v>8218</v>
      </c>
      <c r="G236" s="26" t="s">
        <v>8223</v>
      </c>
      <c r="H236" s="26" t="s">
        <v>8245</v>
      </c>
      <c r="I236" s="26">
        <v>1402974000</v>
      </c>
      <c r="J236" s="26">
        <v>1400290255</v>
      </c>
      <c r="K236" s="26" t="b">
        <v>0</v>
      </c>
      <c r="L236" s="26">
        <v>71</v>
      </c>
      <c r="M236" s="26" t="b">
        <v>1</v>
      </c>
      <c r="N236" s="26" t="s">
        <v>8269</v>
      </c>
      <c r="O236" s="26">
        <v>100</v>
      </c>
      <c r="P236" s="26">
        <v>134.15</v>
      </c>
      <c r="Q236" s="31" t="s">
        <v>8315</v>
      </c>
      <c r="R236" s="26" t="s">
        <v>8316</v>
      </c>
      <c r="S236" s="32">
        <v>41776.063136574077</v>
      </c>
      <c r="T236" s="32">
        <v>41807.125</v>
      </c>
    </row>
    <row r="237" spans="1:20" ht="48" x14ac:dyDescent="0.25">
      <c r="A237" s="26">
        <v>3434</v>
      </c>
      <c r="B237" s="27" t="s">
        <v>3433</v>
      </c>
      <c r="C237" s="28" t="s">
        <v>7544</v>
      </c>
      <c r="D237" s="29">
        <v>10000</v>
      </c>
      <c r="E237" s="30">
        <v>10555</v>
      </c>
      <c r="F237" s="26" t="s">
        <v>8218</v>
      </c>
      <c r="G237" s="26" t="s">
        <v>8223</v>
      </c>
      <c r="H237" s="26" t="s">
        <v>8245</v>
      </c>
      <c r="I237" s="26">
        <v>1404983269</v>
      </c>
      <c r="J237" s="26">
        <v>1402391269</v>
      </c>
      <c r="K237" s="26" t="b">
        <v>0</v>
      </c>
      <c r="L237" s="26">
        <v>168</v>
      </c>
      <c r="M237" s="26" t="b">
        <v>1</v>
      </c>
      <c r="N237" s="26" t="s">
        <v>8269</v>
      </c>
      <c r="O237" s="26">
        <v>106</v>
      </c>
      <c r="P237" s="26">
        <v>62.83</v>
      </c>
      <c r="Q237" s="31" t="s">
        <v>8315</v>
      </c>
      <c r="R237" s="26" t="s">
        <v>8316</v>
      </c>
      <c r="S237" s="32">
        <v>41800.380428240744</v>
      </c>
      <c r="T237" s="32">
        <v>41830.380428240744</v>
      </c>
    </row>
    <row r="238" spans="1:20" ht="48" x14ac:dyDescent="0.25">
      <c r="A238" s="26">
        <v>3435</v>
      </c>
      <c r="B238" s="27" t="s">
        <v>3434</v>
      </c>
      <c r="C238" s="28" t="s">
        <v>7545</v>
      </c>
      <c r="D238" s="29">
        <v>1000</v>
      </c>
      <c r="E238" s="30">
        <v>1120</v>
      </c>
      <c r="F238" s="26" t="s">
        <v>8218</v>
      </c>
      <c r="G238" s="26" t="s">
        <v>8223</v>
      </c>
      <c r="H238" s="26" t="s">
        <v>8245</v>
      </c>
      <c r="I238" s="26">
        <v>1470538800</v>
      </c>
      <c r="J238" s="26">
        <v>1469112493</v>
      </c>
      <c r="K238" s="26" t="b">
        <v>0</v>
      </c>
      <c r="L238" s="26">
        <v>19</v>
      </c>
      <c r="M238" s="26" t="b">
        <v>1</v>
      </c>
      <c r="N238" s="26" t="s">
        <v>8269</v>
      </c>
      <c r="O238" s="26">
        <v>112</v>
      </c>
      <c r="P238" s="26">
        <v>58.95</v>
      </c>
      <c r="Q238" s="31" t="s">
        <v>8315</v>
      </c>
      <c r="R238" s="26" t="s">
        <v>8316</v>
      </c>
      <c r="S238" s="32">
        <v>42572.61681712963</v>
      </c>
      <c r="T238" s="32">
        <v>42589.125</v>
      </c>
    </row>
    <row r="239" spans="1:20" ht="48" x14ac:dyDescent="0.25">
      <c r="A239" s="26">
        <v>3436</v>
      </c>
      <c r="B239" s="27" t="s">
        <v>3435</v>
      </c>
      <c r="C239" s="28" t="s">
        <v>7546</v>
      </c>
      <c r="D239" s="29">
        <v>5000</v>
      </c>
      <c r="E239" s="30">
        <v>5295</v>
      </c>
      <c r="F239" s="26" t="s">
        <v>8218</v>
      </c>
      <c r="G239" s="26" t="s">
        <v>8223</v>
      </c>
      <c r="H239" s="26" t="s">
        <v>8245</v>
      </c>
      <c r="I239" s="26">
        <v>1408638480</v>
      </c>
      <c r="J239" s="26">
        <v>1406811593</v>
      </c>
      <c r="K239" s="26" t="b">
        <v>0</v>
      </c>
      <c r="L239" s="26">
        <v>37</v>
      </c>
      <c r="M239" s="26" t="b">
        <v>1</v>
      </c>
      <c r="N239" s="26" t="s">
        <v>8269</v>
      </c>
      <c r="O239" s="26">
        <v>106</v>
      </c>
      <c r="P239" s="26">
        <v>143.11000000000001</v>
      </c>
      <c r="Q239" s="31" t="s">
        <v>8315</v>
      </c>
      <c r="R239" s="26" t="s">
        <v>8316</v>
      </c>
      <c r="S239" s="32">
        <v>41851.541585648149</v>
      </c>
      <c r="T239" s="32">
        <v>41872.686111111114</v>
      </c>
    </row>
    <row r="240" spans="1:20" ht="48" x14ac:dyDescent="0.25">
      <c r="A240" s="26">
        <v>3437</v>
      </c>
      <c r="B240" s="27" t="s">
        <v>3436</v>
      </c>
      <c r="C240" s="28" t="s">
        <v>7547</v>
      </c>
      <c r="D240" s="29">
        <v>3000</v>
      </c>
      <c r="E240" s="30">
        <v>3030</v>
      </c>
      <c r="F240" s="26" t="s">
        <v>8218</v>
      </c>
      <c r="G240" s="26" t="s">
        <v>8223</v>
      </c>
      <c r="H240" s="26" t="s">
        <v>8245</v>
      </c>
      <c r="I240" s="26">
        <v>1440003820</v>
      </c>
      <c r="J240" s="26">
        <v>1437411820</v>
      </c>
      <c r="K240" s="26" t="b">
        <v>0</v>
      </c>
      <c r="L240" s="26">
        <v>36</v>
      </c>
      <c r="M240" s="26" t="b">
        <v>1</v>
      </c>
      <c r="N240" s="26" t="s">
        <v>8269</v>
      </c>
      <c r="O240" s="26">
        <v>101</v>
      </c>
      <c r="P240" s="26">
        <v>84.17</v>
      </c>
      <c r="Q240" s="31" t="s">
        <v>8315</v>
      </c>
      <c r="R240" s="26" t="s">
        <v>8316</v>
      </c>
      <c r="S240" s="32">
        <v>42205.710879629631</v>
      </c>
      <c r="T240" s="32">
        <v>42235.710879629631</v>
      </c>
    </row>
    <row r="241" spans="1:20" ht="24" x14ac:dyDescent="0.25">
      <c r="A241" s="26">
        <v>3439</v>
      </c>
      <c r="B241" s="27" t="s">
        <v>3438</v>
      </c>
      <c r="C241" s="28" t="s">
        <v>7549</v>
      </c>
      <c r="D241" s="29">
        <v>1200</v>
      </c>
      <c r="E241" s="30">
        <v>1616.14</v>
      </c>
      <c r="F241" s="26" t="s">
        <v>8218</v>
      </c>
      <c r="G241" s="26" t="s">
        <v>8223</v>
      </c>
      <c r="H241" s="26" t="s">
        <v>8245</v>
      </c>
      <c r="I241" s="26">
        <v>1453179540</v>
      </c>
      <c r="J241" s="26">
        <v>1452030730</v>
      </c>
      <c r="K241" s="26" t="b">
        <v>0</v>
      </c>
      <c r="L241" s="26">
        <v>18</v>
      </c>
      <c r="M241" s="26" t="b">
        <v>1</v>
      </c>
      <c r="N241" s="26" t="s">
        <v>8269</v>
      </c>
      <c r="O241" s="26">
        <v>135</v>
      </c>
      <c r="P241" s="26">
        <v>89.79</v>
      </c>
      <c r="Q241" s="31" t="s">
        <v>8315</v>
      </c>
      <c r="R241" s="26" t="s">
        <v>8316</v>
      </c>
      <c r="S241" s="32">
        <v>42374.911226851851</v>
      </c>
      <c r="T241" s="32">
        <v>42388.207638888889</v>
      </c>
    </row>
    <row r="242" spans="1:20" ht="48" x14ac:dyDescent="0.25">
      <c r="A242" s="26">
        <v>3440</v>
      </c>
      <c r="B242" s="27" t="s">
        <v>3439</v>
      </c>
      <c r="C242" s="28" t="s">
        <v>7550</v>
      </c>
      <c r="D242" s="29">
        <v>5000</v>
      </c>
      <c r="E242" s="30">
        <v>5260.92</v>
      </c>
      <c r="F242" s="26" t="s">
        <v>8218</v>
      </c>
      <c r="G242" s="26" t="s">
        <v>8223</v>
      </c>
      <c r="H242" s="26" t="s">
        <v>8245</v>
      </c>
      <c r="I242" s="26">
        <v>1405095300</v>
      </c>
      <c r="J242" s="26">
        <v>1403146628</v>
      </c>
      <c r="K242" s="26" t="b">
        <v>0</v>
      </c>
      <c r="L242" s="26">
        <v>82</v>
      </c>
      <c r="M242" s="26" t="b">
        <v>1</v>
      </c>
      <c r="N242" s="26" t="s">
        <v>8269</v>
      </c>
      <c r="O242" s="26">
        <v>105</v>
      </c>
      <c r="P242" s="26">
        <v>64.16</v>
      </c>
      <c r="Q242" s="31" t="s">
        <v>8315</v>
      </c>
      <c r="R242" s="26" t="s">
        <v>8316</v>
      </c>
      <c r="S242" s="32">
        <v>41809.12300925926</v>
      </c>
      <c r="T242" s="32">
        <v>41831.677083333336</v>
      </c>
    </row>
    <row r="243" spans="1:20" ht="48" x14ac:dyDescent="0.25">
      <c r="A243" s="26">
        <v>3441</v>
      </c>
      <c r="B243" s="27" t="s">
        <v>3440</v>
      </c>
      <c r="C243" s="28" t="s">
        <v>7551</v>
      </c>
      <c r="D243" s="29">
        <v>2500</v>
      </c>
      <c r="E243" s="30">
        <v>2565</v>
      </c>
      <c r="F243" s="26" t="s">
        <v>8218</v>
      </c>
      <c r="G243" s="26" t="s">
        <v>8223</v>
      </c>
      <c r="H243" s="26" t="s">
        <v>8245</v>
      </c>
      <c r="I243" s="26">
        <v>1447445820</v>
      </c>
      <c r="J243" s="26">
        <v>1445077121</v>
      </c>
      <c r="K243" s="26" t="b">
        <v>0</v>
      </c>
      <c r="L243" s="26">
        <v>43</v>
      </c>
      <c r="M243" s="26" t="b">
        <v>1</v>
      </c>
      <c r="N243" s="26" t="s">
        <v>8269</v>
      </c>
      <c r="O243" s="26">
        <v>103</v>
      </c>
      <c r="P243" s="26">
        <v>59.65</v>
      </c>
      <c r="Q243" s="31" t="s">
        <v>8315</v>
      </c>
      <c r="R243" s="26" t="s">
        <v>8316</v>
      </c>
      <c r="S243" s="32">
        <v>42294.429641203707</v>
      </c>
      <c r="T243" s="32">
        <v>42321.845138888893</v>
      </c>
    </row>
    <row r="244" spans="1:20" ht="48" x14ac:dyDescent="0.25">
      <c r="A244" s="26">
        <v>3442</v>
      </c>
      <c r="B244" s="27" t="s">
        <v>3441</v>
      </c>
      <c r="C244" s="28" t="s">
        <v>7552</v>
      </c>
      <c r="D244" s="29">
        <v>250</v>
      </c>
      <c r="E244" s="30">
        <v>250</v>
      </c>
      <c r="F244" s="26" t="s">
        <v>8218</v>
      </c>
      <c r="G244" s="26" t="s">
        <v>8223</v>
      </c>
      <c r="H244" s="26" t="s">
        <v>8245</v>
      </c>
      <c r="I244" s="26">
        <v>1433016672</v>
      </c>
      <c r="J244" s="26">
        <v>1430424672</v>
      </c>
      <c r="K244" s="26" t="b">
        <v>0</v>
      </c>
      <c r="L244" s="26">
        <v>8</v>
      </c>
      <c r="M244" s="26" t="b">
        <v>1</v>
      </c>
      <c r="N244" s="26" t="s">
        <v>8269</v>
      </c>
      <c r="O244" s="26">
        <v>100</v>
      </c>
      <c r="P244" s="26">
        <v>31.25</v>
      </c>
      <c r="Q244" s="31" t="s">
        <v>8315</v>
      </c>
      <c r="R244" s="26" t="s">
        <v>8316</v>
      </c>
      <c r="S244" s="32">
        <v>42124.841111111105</v>
      </c>
      <c r="T244" s="32">
        <v>42154.841111111105</v>
      </c>
    </row>
    <row r="245" spans="1:20" ht="48" x14ac:dyDescent="0.25">
      <c r="A245" s="26">
        <v>3443</v>
      </c>
      <c r="B245" s="27" t="s">
        <v>3442</v>
      </c>
      <c r="C245" s="28" t="s">
        <v>7553</v>
      </c>
      <c r="D245" s="29">
        <v>1000</v>
      </c>
      <c r="E245" s="30">
        <v>1855</v>
      </c>
      <c r="F245" s="26" t="s">
        <v>8218</v>
      </c>
      <c r="G245" s="26" t="s">
        <v>8223</v>
      </c>
      <c r="H245" s="26" t="s">
        <v>8245</v>
      </c>
      <c r="I245" s="26">
        <v>1410266146</v>
      </c>
      <c r="J245" s="26">
        <v>1407674146</v>
      </c>
      <c r="K245" s="26" t="b">
        <v>0</v>
      </c>
      <c r="L245" s="26">
        <v>45</v>
      </c>
      <c r="M245" s="26" t="b">
        <v>1</v>
      </c>
      <c r="N245" s="26" t="s">
        <v>8269</v>
      </c>
      <c r="O245" s="26">
        <v>186</v>
      </c>
      <c r="P245" s="26">
        <v>41.22</v>
      </c>
      <c r="Q245" s="31" t="s">
        <v>8315</v>
      </c>
      <c r="R245" s="26" t="s">
        <v>8316</v>
      </c>
      <c r="S245" s="32">
        <v>41861.524837962963</v>
      </c>
      <c r="T245" s="32">
        <v>41891.524837962963</v>
      </c>
    </row>
    <row r="246" spans="1:20" ht="24" x14ac:dyDescent="0.25">
      <c r="A246" s="26">
        <v>3447</v>
      </c>
      <c r="B246" s="27" t="s">
        <v>3446</v>
      </c>
      <c r="C246" s="28" t="s">
        <v>7557</v>
      </c>
      <c r="D246" s="29">
        <v>1000</v>
      </c>
      <c r="E246" s="30">
        <v>1078</v>
      </c>
      <c r="F246" s="26" t="s">
        <v>8218</v>
      </c>
      <c r="G246" s="26" t="s">
        <v>8223</v>
      </c>
      <c r="H246" s="26" t="s">
        <v>8245</v>
      </c>
      <c r="I246" s="26">
        <v>1458332412</v>
      </c>
      <c r="J246" s="26">
        <v>1454448012</v>
      </c>
      <c r="K246" s="26" t="b">
        <v>0</v>
      </c>
      <c r="L246" s="26">
        <v>14</v>
      </c>
      <c r="M246" s="26" t="b">
        <v>1</v>
      </c>
      <c r="N246" s="26" t="s">
        <v>8269</v>
      </c>
      <c r="O246" s="26">
        <v>108</v>
      </c>
      <c r="P246" s="26">
        <v>77</v>
      </c>
      <c r="Q246" s="31" t="s">
        <v>8315</v>
      </c>
      <c r="R246" s="26" t="s">
        <v>8316</v>
      </c>
      <c r="S246" s="32">
        <v>42402.889027777783</v>
      </c>
      <c r="T246" s="32">
        <v>42447.847361111111</v>
      </c>
    </row>
    <row r="247" spans="1:20" ht="36" x14ac:dyDescent="0.25">
      <c r="A247" s="26">
        <v>3448</v>
      </c>
      <c r="B247" s="27" t="s">
        <v>3447</v>
      </c>
      <c r="C247" s="28" t="s">
        <v>7558</v>
      </c>
      <c r="D247" s="29">
        <v>2100</v>
      </c>
      <c r="E247" s="30">
        <v>2305</v>
      </c>
      <c r="F247" s="26" t="s">
        <v>8218</v>
      </c>
      <c r="G247" s="26" t="s">
        <v>8223</v>
      </c>
      <c r="H247" s="26" t="s">
        <v>8245</v>
      </c>
      <c r="I247" s="26">
        <v>1418784689</v>
      </c>
      <c r="J247" s="26">
        <v>1416192689</v>
      </c>
      <c r="K247" s="26" t="b">
        <v>0</v>
      </c>
      <c r="L247" s="26">
        <v>45</v>
      </c>
      <c r="M247" s="26" t="b">
        <v>1</v>
      </c>
      <c r="N247" s="26" t="s">
        <v>8269</v>
      </c>
      <c r="O247" s="26">
        <v>110</v>
      </c>
      <c r="P247" s="26">
        <v>51.22</v>
      </c>
      <c r="Q247" s="31" t="s">
        <v>8315</v>
      </c>
      <c r="R247" s="26" t="s">
        <v>8316</v>
      </c>
      <c r="S247" s="32">
        <v>41960.119085648148</v>
      </c>
      <c r="T247" s="32">
        <v>41990.119085648148</v>
      </c>
    </row>
    <row r="248" spans="1:20" ht="36" x14ac:dyDescent="0.25">
      <c r="A248" s="26">
        <v>3449</v>
      </c>
      <c r="B248" s="27" t="s">
        <v>3448</v>
      </c>
      <c r="C248" s="28" t="s">
        <v>7559</v>
      </c>
      <c r="D248" s="29">
        <v>800</v>
      </c>
      <c r="E248" s="30">
        <v>1365</v>
      </c>
      <c r="F248" s="26" t="s">
        <v>8218</v>
      </c>
      <c r="G248" s="26" t="s">
        <v>8223</v>
      </c>
      <c r="H248" s="26" t="s">
        <v>8245</v>
      </c>
      <c r="I248" s="26">
        <v>1468036800</v>
      </c>
      <c r="J248" s="26">
        <v>1465607738</v>
      </c>
      <c r="K248" s="26" t="b">
        <v>0</v>
      </c>
      <c r="L248" s="26">
        <v>20</v>
      </c>
      <c r="M248" s="26" t="b">
        <v>1</v>
      </c>
      <c r="N248" s="26" t="s">
        <v>8269</v>
      </c>
      <c r="O248" s="26">
        <v>171</v>
      </c>
      <c r="P248" s="26">
        <v>68.25</v>
      </c>
      <c r="Q248" s="31" t="s">
        <v>8315</v>
      </c>
      <c r="R248" s="26" t="s">
        <v>8316</v>
      </c>
      <c r="S248" s="32">
        <v>42532.052523148144</v>
      </c>
      <c r="T248" s="32">
        <v>42560.166666666672</v>
      </c>
    </row>
    <row r="249" spans="1:20" ht="48" x14ac:dyDescent="0.25">
      <c r="A249" s="26">
        <v>3451</v>
      </c>
      <c r="B249" s="27" t="s">
        <v>3450</v>
      </c>
      <c r="C249" s="28" t="s">
        <v>7561</v>
      </c>
      <c r="D249" s="29">
        <v>650</v>
      </c>
      <c r="E249" s="30">
        <v>658</v>
      </c>
      <c r="F249" s="26" t="s">
        <v>8218</v>
      </c>
      <c r="G249" s="26" t="s">
        <v>8223</v>
      </c>
      <c r="H249" s="26" t="s">
        <v>8245</v>
      </c>
      <c r="I249" s="26">
        <v>1429636927</v>
      </c>
      <c r="J249" s="26">
        <v>1427304127</v>
      </c>
      <c r="K249" s="26" t="b">
        <v>0</v>
      </c>
      <c r="L249" s="26">
        <v>16</v>
      </c>
      <c r="M249" s="26" t="b">
        <v>1</v>
      </c>
      <c r="N249" s="26" t="s">
        <v>8269</v>
      </c>
      <c r="O249" s="26">
        <v>101</v>
      </c>
      <c r="P249" s="26">
        <v>41.13</v>
      </c>
      <c r="Q249" s="31" t="s">
        <v>8315</v>
      </c>
      <c r="R249" s="26" t="s">
        <v>8316</v>
      </c>
      <c r="S249" s="32">
        <v>42088.723692129628</v>
      </c>
      <c r="T249" s="32">
        <v>42115.723692129628</v>
      </c>
    </row>
    <row r="250" spans="1:20" ht="48" x14ac:dyDescent="0.25">
      <c r="A250" s="26">
        <v>3452</v>
      </c>
      <c r="B250" s="27" t="s">
        <v>3451</v>
      </c>
      <c r="C250" s="28" t="s">
        <v>7562</v>
      </c>
      <c r="D250" s="29">
        <v>1000</v>
      </c>
      <c r="E250" s="30">
        <v>1532</v>
      </c>
      <c r="F250" s="26" t="s">
        <v>8218</v>
      </c>
      <c r="G250" s="26" t="s">
        <v>8223</v>
      </c>
      <c r="H250" s="26" t="s">
        <v>8245</v>
      </c>
      <c r="I250" s="26">
        <v>1406087940</v>
      </c>
      <c r="J250" s="26">
        <v>1404141626</v>
      </c>
      <c r="K250" s="26" t="b">
        <v>0</v>
      </c>
      <c r="L250" s="26">
        <v>37</v>
      </c>
      <c r="M250" s="26" t="b">
        <v>1</v>
      </c>
      <c r="N250" s="26" t="s">
        <v>8269</v>
      </c>
      <c r="O250" s="26">
        <v>153</v>
      </c>
      <c r="P250" s="26">
        <v>41.41</v>
      </c>
      <c r="Q250" s="31" t="s">
        <v>8315</v>
      </c>
      <c r="R250" s="26" t="s">
        <v>8316</v>
      </c>
      <c r="S250" s="32">
        <v>41820.639189814814</v>
      </c>
      <c r="T250" s="32">
        <v>41843.165972222225</v>
      </c>
    </row>
    <row r="251" spans="1:20" ht="48" x14ac:dyDescent="0.25">
      <c r="A251" s="26">
        <v>3455</v>
      </c>
      <c r="B251" s="27" t="s">
        <v>3454</v>
      </c>
      <c r="C251" s="28" t="s">
        <v>7565</v>
      </c>
      <c r="D251" s="29">
        <v>10000</v>
      </c>
      <c r="E251" s="30">
        <v>10065</v>
      </c>
      <c r="F251" s="26" t="s">
        <v>8218</v>
      </c>
      <c r="G251" s="26" t="s">
        <v>8223</v>
      </c>
      <c r="H251" s="26" t="s">
        <v>8245</v>
      </c>
      <c r="I251" s="26">
        <v>1476381627</v>
      </c>
      <c r="J251" s="26">
        <v>1473789627</v>
      </c>
      <c r="K251" s="26" t="b">
        <v>0</v>
      </c>
      <c r="L251" s="26">
        <v>69</v>
      </c>
      <c r="M251" s="26" t="b">
        <v>1</v>
      </c>
      <c r="N251" s="26" t="s">
        <v>8269</v>
      </c>
      <c r="O251" s="26">
        <v>101</v>
      </c>
      <c r="P251" s="26">
        <v>145.87</v>
      </c>
      <c r="Q251" s="31" t="s">
        <v>8315</v>
      </c>
      <c r="R251" s="26" t="s">
        <v>8316</v>
      </c>
      <c r="S251" s="32">
        <v>42626.7503125</v>
      </c>
      <c r="T251" s="32">
        <v>42656.7503125</v>
      </c>
    </row>
    <row r="252" spans="1:20" ht="48" x14ac:dyDescent="0.25">
      <c r="A252" s="26">
        <v>3456</v>
      </c>
      <c r="B252" s="27" t="s">
        <v>3455</v>
      </c>
      <c r="C252" s="28" t="s">
        <v>7566</v>
      </c>
      <c r="D252" s="29">
        <v>3000</v>
      </c>
      <c r="E252" s="30">
        <v>5739</v>
      </c>
      <c r="F252" s="26" t="s">
        <v>8218</v>
      </c>
      <c r="G252" s="26" t="s">
        <v>8223</v>
      </c>
      <c r="H252" s="26" t="s">
        <v>8245</v>
      </c>
      <c r="I252" s="26">
        <v>1406876340</v>
      </c>
      <c r="J252" s="26">
        <v>1404190567</v>
      </c>
      <c r="K252" s="26" t="b">
        <v>0</v>
      </c>
      <c r="L252" s="26">
        <v>16</v>
      </c>
      <c r="M252" s="26" t="b">
        <v>1</v>
      </c>
      <c r="N252" s="26" t="s">
        <v>8269</v>
      </c>
      <c r="O252" s="26">
        <v>191</v>
      </c>
      <c r="P252" s="26">
        <v>358.69</v>
      </c>
      <c r="Q252" s="31" t="s">
        <v>8315</v>
      </c>
      <c r="R252" s="26" t="s">
        <v>8316</v>
      </c>
      <c r="S252" s="32">
        <v>41821.205636574072</v>
      </c>
      <c r="T252" s="32">
        <v>41852.290972222225</v>
      </c>
    </row>
    <row r="253" spans="1:20" ht="24" x14ac:dyDescent="0.25">
      <c r="A253" s="26">
        <v>3457</v>
      </c>
      <c r="B253" s="27" t="s">
        <v>3456</v>
      </c>
      <c r="C253" s="28" t="s">
        <v>7567</v>
      </c>
      <c r="D253" s="29">
        <v>2000</v>
      </c>
      <c r="E253" s="30">
        <v>2804</v>
      </c>
      <c r="F253" s="26" t="s">
        <v>8218</v>
      </c>
      <c r="G253" s="26" t="s">
        <v>8223</v>
      </c>
      <c r="H253" s="26" t="s">
        <v>8245</v>
      </c>
      <c r="I253" s="26">
        <v>1423720740</v>
      </c>
      <c r="J253" s="26">
        <v>1421081857</v>
      </c>
      <c r="K253" s="26" t="b">
        <v>0</v>
      </c>
      <c r="L253" s="26">
        <v>55</v>
      </c>
      <c r="M253" s="26" t="b">
        <v>1</v>
      </c>
      <c r="N253" s="26" t="s">
        <v>8269</v>
      </c>
      <c r="O253" s="26">
        <v>140</v>
      </c>
      <c r="P253" s="26">
        <v>50.98</v>
      </c>
      <c r="Q253" s="31" t="s">
        <v>8315</v>
      </c>
      <c r="R253" s="26" t="s">
        <v>8316</v>
      </c>
      <c r="S253" s="32">
        <v>42016.706678240742</v>
      </c>
      <c r="T253" s="32">
        <v>42047.249305555553</v>
      </c>
    </row>
    <row r="254" spans="1:20" ht="48" x14ac:dyDescent="0.25">
      <c r="A254" s="26">
        <v>3458</v>
      </c>
      <c r="B254" s="27" t="s">
        <v>3457</v>
      </c>
      <c r="C254" s="28" t="s">
        <v>7568</v>
      </c>
      <c r="D254" s="29">
        <v>978</v>
      </c>
      <c r="E254" s="30">
        <v>1216</v>
      </c>
      <c r="F254" s="26" t="s">
        <v>8218</v>
      </c>
      <c r="G254" s="26" t="s">
        <v>8223</v>
      </c>
      <c r="H254" s="26" t="s">
        <v>8245</v>
      </c>
      <c r="I254" s="26">
        <v>1422937620</v>
      </c>
      <c r="J254" s="26">
        <v>1420606303</v>
      </c>
      <c r="K254" s="26" t="b">
        <v>0</v>
      </c>
      <c r="L254" s="26">
        <v>27</v>
      </c>
      <c r="M254" s="26" t="b">
        <v>1</v>
      </c>
      <c r="N254" s="26" t="s">
        <v>8269</v>
      </c>
      <c r="O254" s="26">
        <v>124</v>
      </c>
      <c r="P254" s="26">
        <v>45.04</v>
      </c>
      <c r="Q254" s="31" t="s">
        <v>8315</v>
      </c>
      <c r="R254" s="26" t="s">
        <v>8316</v>
      </c>
      <c r="S254" s="32">
        <v>42011.202581018515</v>
      </c>
      <c r="T254" s="32">
        <v>42038.185416666667</v>
      </c>
    </row>
    <row r="255" spans="1:20" ht="48" x14ac:dyDescent="0.25">
      <c r="A255" s="26">
        <v>3461</v>
      </c>
      <c r="B255" s="27" t="s">
        <v>3460</v>
      </c>
      <c r="C255" s="28" t="s">
        <v>7571</v>
      </c>
      <c r="D255" s="29">
        <v>500</v>
      </c>
      <c r="E255" s="30">
        <v>695</v>
      </c>
      <c r="F255" s="26" t="s">
        <v>8218</v>
      </c>
      <c r="G255" s="26" t="s">
        <v>8223</v>
      </c>
      <c r="H255" s="26" t="s">
        <v>8245</v>
      </c>
      <c r="I255" s="26">
        <v>1477710000</v>
      </c>
      <c r="J255" s="26">
        <v>1475248279</v>
      </c>
      <c r="K255" s="26" t="b">
        <v>0</v>
      </c>
      <c r="L255" s="26">
        <v>12</v>
      </c>
      <c r="M255" s="26" t="b">
        <v>1</v>
      </c>
      <c r="N255" s="26" t="s">
        <v>8269</v>
      </c>
      <c r="O255" s="26">
        <v>139</v>
      </c>
      <c r="P255" s="26">
        <v>57.92</v>
      </c>
      <c r="Q255" s="31" t="s">
        <v>8315</v>
      </c>
      <c r="R255" s="26" t="s">
        <v>8316</v>
      </c>
      <c r="S255" s="32">
        <v>42643.632858796293</v>
      </c>
      <c r="T255" s="32">
        <v>42672.125</v>
      </c>
    </row>
    <row r="256" spans="1:20" ht="36" x14ac:dyDescent="0.25">
      <c r="A256" s="26">
        <v>3462</v>
      </c>
      <c r="B256" s="27" t="s">
        <v>3461</v>
      </c>
      <c r="C256" s="28" t="s">
        <v>7572</v>
      </c>
      <c r="D256" s="29">
        <v>250</v>
      </c>
      <c r="E256" s="30">
        <v>505</v>
      </c>
      <c r="F256" s="26" t="s">
        <v>8218</v>
      </c>
      <c r="G256" s="26" t="s">
        <v>8223</v>
      </c>
      <c r="H256" s="26" t="s">
        <v>8245</v>
      </c>
      <c r="I256" s="26">
        <v>1436551200</v>
      </c>
      <c r="J256" s="26">
        <v>1435181628</v>
      </c>
      <c r="K256" s="26" t="b">
        <v>0</v>
      </c>
      <c r="L256" s="26">
        <v>17</v>
      </c>
      <c r="M256" s="26" t="b">
        <v>1</v>
      </c>
      <c r="N256" s="26" t="s">
        <v>8269</v>
      </c>
      <c r="O256" s="26">
        <v>202</v>
      </c>
      <c r="P256" s="26">
        <v>29.71</v>
      </c>
      <c r="Q256" s="31" t="s">
        <v>8315</v>
      </c>
      <c r="R256" s="26" t="s">
        <v>8316</v>
      </c>
      <c r="S256" s="32">
        <v>42179.898472222223</v>
      </c>
      <c r="T256" s="32">
        <v>42195.75</v>
      </c>
    </row>
    <row r="257" spans="1:20" ht="48" x14ac:dyDescent="0.25">
      <c r="A257" s="26">
        <v>3464</v>
      </c>
      <c r="B257" s="27" t="s">
        <v>3463</v>
      </c>
      <c r="C257" s="28" t="s">
        <v>7574</v>
      </c>
      <c r="D257" s="29">
        <v>5000</v>
      </c>
      <c r="E257" s="30">
        <v>5116.18</v>
      </c>
      <c r="F257" s="26" t="s">
        <v>8218</v>
      </c>
      <c r="G257" s="26" t="s">
        <v>8223</v>
      </c>
      <c r="H257" s="26" t="s">
        <v>8245</v>
      </c>
      <c r="I257" s="26">
        <v>1471921637</v>
      </c>
      <c r="J257" s="26">
        <v>1469329637</v>
      </c>
      <c r="K257" s="26" t="b">
        <v>0</v>
      </c>
      <c r="L257" s="26">
        <v>93</v>
      </c>
      <c r="M257" s="26" t="b">
        <v>1</v>
      </c>
      <c r="N257" s="26" t="s">
        <v>8269</v>
      </c>
      <c r="O257" s="26">
        <v>102</v>
      </c>
      <c r="P257" s="26">
        <v>55.01</v>
      </c>
      <c r="Q257" s="31" t="s">
        <v>8315</v>
      </c>
      <c r="R257" s="26" t="s">
        <v>8316</v>
      </c>
      <c r="S257" s="32">
        <v>42575.130057870367</v>
      </c>
      <c r="T257" s="32">
        <v>42605.130057870367</v>
      </c>
    </row>
    <row r="258" spans="1:20" ht="36" x14ac:dyDescent="0.25">
      <c r="A258" s="26">
        <v>3466</v>
      </c>
      <c r="B258" s="27" t="s">
        <v>3465</v>
      </c>
      <c r="C258" s="28" t="s">
        <v>7576</v>
      </c>
      <c r="D258" s="29">
        <v>3500</v>
      </c>
      <c r="E258" s="30">
        <v>4450</v>
      </c>
      <c r="F258" s="26" t="s">
        <v>8218</v>
      </c>
      <c r="G258" s="26" t="s">
        <v>8223</v>
      </c>
      <c r="H258" s="26" t="s">
        <v>8245</v>
      </c>
      <c r="I258" s="26">
        <v>1461108450</v>
      </c>
      <c r="J258" s="26">
        <v>1455928050</v>
      </c>
      <c r="K258" s="26" t="b">
        <v>0</v>
      </c>
      <c r="L258" s="26">
        <v>61</v>
      </c>
      <c r="M258" s="26" t="b">
        <v>1</v>
      </c>
      <c r="N258" s="26" t="s">
        <v>8269</v>
      </c>
      <c r="O258" s="26">
        <v>127</v>
      </c>
      <c r="P258" s="26">
        <v>72.95</v>
      </c>
      <c r="Q258" s="31" t="s">
        <v>8315</v>
      </c>
      <c r="R258" s="26" t="s">
        <v>8316</v>
      </c>
      <c r="S258" s="32">
        <v>42420.019097222219</v>
      </c>
      <c r="T258" s="32">
        <v>42479.977430555555</v>
      </c>
    </row>
    <row r="259" spans="1:20" x14ac:dyDescent="0.25">
      <c r="A259" s="26">
        <v>3467</v>
      </c>
      <c r="B259" s="27" t="s">
        <v>3466</v>
      </c>
      <c r="C259" s="28" t="s">
        <v>7577</v>
      </c>
      <c r="D259" s="29">
        <v>3000</v>
      </c>
      <c r="E259" s="30">
        <v>3030</v>
      </c>
      <c r="F259" s="26" t="s">
        <v>8218</v>
      </c>
      <c r="G259" s="26" t="s">
        <v>8223</v>
      </c>
      <c r="H259" s="26" t="s">
        <v>8245</v>
      </c>
      <c r="I259" s="26">
        <v>1426864032</v>
      </c>
      <c r="J259" s="26">
        <v>1424275632</v>
      </c>
      <c r="K259" s="26" t="b">
        <v>0</v>
      </c>
      <c r="L259" s="26">
        <v>47</v>
      </c>
      <c r="M259" s="26" t="b">
        <v>1</v>
      </c>
      <c r="N259" s="26" t="s">
        <v>8269</v>
      </c>
      <c r="O259" s="26">
        <v>101</v>
      </c>
      <c r="P259" s="26">
        <v>64.47</v>
      </c>
      <c r="Q259" s="31" t="s">
        <v>8315</v>
      </c>
      <c r="R259" s="26" t="s">
        <v>8316</v>
      </c>
      <c r="S259" s="32">
        <v>42053.671666666662</v>
      </c>
      <c r="T259" s="32">
        <v>42083.630000000005</v>
      </c>
    </row>
    <row r="260" spans="1:20" ht="36" x14ac:dyDescent="0.25">
      <c r="A260" s="26">
        <v>3468</v>
      </c>
      <c r="B260" s="27" t="s">
        <v>3467</v>
      </c>
      <c r="C260" s="28" t="s">
        <v>7578</v>
      </c>
      <c r="D260" s="29">
        <v>10000</v>
      </c>
      <c r="E260" s="30">
        <v>12178</v>
      </c>
      <c r="F260" s="26" t="s">
        <v>8218</v>
      </c>
      <c r="G260" s="26" t="s">
        <v>8223</v>
      </c>
      <c r="H260" s="26" t="s">
        <v>8245</v>
      </c>
      <c r="I260" s="26">
        <v>1474426800</v>
      </c>
      <c r="J260" s="26">
        <v>1471976529</v>
      </c>
      <c r="K260" s="26" t="b">
        <v>0</v>
      </c>
      <c r="L260" s="26">
        <v>17</v>
      </c>
      <c r="M260" s="26" t="b">
        <v>1</v>
      </c>
      <c r="N260" s="26" t="s">
        <v>8269</v>
      </c>
      <c r="O260" s="26">
        <v>122</v>
      </c>
      <c r="P260" s="26">
        <v>716.35</v>
      </c>
      <c r="Q260" s="31" t="s">
        <v>8315</v>
      </c>
      <c r="R260" s="26" t="s">
        <v>8316</v>
      </c>
      <c r="S260" s="32">
        <v>42605.765381944439</v>
      </c>
      <c r="T260" s="32">
        <v>42634.125</v>
      </c>
    </row>
    <row r="261" spans="1:20" ht="48" x14ac:dyDescent="0.25">
      <c r="A261" s="26">
        <v>3469</v>
      </c>
      <c r="B261" s="27" t="s">
        <v>3468</v>
      </c>
      <c r="C261" s="28" t="s">
        <v>7579</v>
      </c>
      <c r="D261" s="29">
        <v>2800</v>
      </c>
      <c r="E261" s="30">
        <v>3175</v>
      </c>
      <c r="F261" s="26" t="s">
        <v>8218</v>
      </c>
      <c r="G261" s="26" t="s">
        <v>8223</v>
      </c>
      <c r="H261" s="26" t="s">
        <v>8245</v>
      </c>
      <c r="I261" s="26">
        <v>1461857045</v>
      </c>
      <c r="J261" s="26">
        <v>1459265045</v>
      </c>
      <c r="K261" s="26" t="b">
        <v>0</v>
      </c>
      <c r="L261" s="26">
        <v>63</v>
      </c>
      <c r="M261" s="26" t="b">
        <v>1</v>
      </c>
      <c r="N261" s="26" t="s">
        <v>8269</v>
      </c>
      <c r="O261" s="26">
        <v>113</v>
      </c>
      <c r="P261" s="26">
        <v>50.4</v>
      </c>
      <c r="Q261" s="31" t="s">
        <v>8315</v>
      </c>
      <c r="R261" s="26" t="s">
        <v>8316</v>
      </c>
      <c r="S261" s="32">
        <v>42458.641724537039</v>
      </c>
      <c r="T261" s="32">
        <v>42488.641724537039</v>
      </c>
    </row>
    <row r="262" spans="1:20" ht="36" x14ac:dyDescent="0.25">
      <c r="A262" s="26">
        <v>3470</v>
      </c>
      <c r="B262" s="27" t="s">
        <v>3469</v>
      </c>
      <c r="C262" s="28" t="s">
        <v>7580</v>
      </c>
      <c r="D262" s="29">
        <v>250</v>
      </c>
      <c r="E262" s="30">
        <v>375</v>
      </c>
      <c r="F262" s="26" t="s">
        <v>8218</v>
      </c>
      <c r="G262" s="26" t="s">
        <v>8223</v>
      </c>
      <c r="H262" s="26" t="s">
        <v>8245</v>
      </c>
      <c r="I262" s="26">
        <v>1468618680</v>
      </c>
      <c r="J262" s="26">
        <v>1465345902</v>
      </c>
      <c r="K262" s="26" t="b">
        <v>0</v>
      </c>
      <c r="L262" s="26">
        <v>9</v>
      </c>
      <c r="M262" s="26" t="b">
        <v>1</v>
      </c>
      <c r="N262" s="26" t="s">
        <v>8269</v>
      </c>
      <c r="O262" s="26">
        <v>150</v>
      </c>
      <c r="P262" s="26">
        <v>41.67</v>
      </c>
      <c r="Q262" s="31" t="s">
        <v>8315</v>
      </c>
      <c r="R262" s="26" t="s">
        <v>8316</v>
      </c>
      <c r="S262" s="32">
        <v>42529.022013888884</v>
      </c>
      <c r="T262" s="32">
        <v>42566.901388888888</v>
      </c>
    </row>
    <row r="263" spans="1:20" ht="48" x14ac:dyDescent="0.25">
      <c r="A263" s="26">
        <v>3472</v>
      </c>
      <c r="B263" s="27" t="s">
        <v>3471</v>
      </c>
      <c r="C263" s="28" t="s">
        <v>7582</v>
      </c>
      <c r="D263" s="29">
        <v>2000</v>
      </c>
      <c r="E263" s="30">
        <v>2041</v>
      </c>
      <c r="F263" s="26" t="s">
        <v>8218</v>
      </c>
      <c r="G263" s="26" t="s">
        <v>8223</v>
      </c>
      <c r="H263" s="26" t="s">
        <v>8245</v>
      </c>
      <c r="I263" s="26">
        <v>1415253540</v>
      </c>
      <c r="J263" s="26">
        <v>1413432331</v>
      </c>
      <c r="K263" s="26" t="b">
        <v>0</v>
      </c>
      <c r="L263" s="26">
        <v>23</v>
      </c>
      <c r="M263" s="26" t="b">
        <v>1</v>
      </c>
      <c r="N263" s="26" t="s">
        <v>8269</v>
      </c>
      <c r="O263" s="26">
        <v>102</v>
      </c>
      <c r="P263" s="26">
        <v>88.74</v>
      </c>
      <c r="Q263" s="31" t="s">
        <v>8315</v>
      </c>
      <c r="R263" s="26" t="s">
        <v>8316</v>
      </c>
      <c r="S263" s="32">
        <v>41928.170497685183</v>
      </c>
      <c r="T263" s="32">
        <v>41949.249305555553</v>
      </c>
    </row>
    <row r="264" spans="1:20" ht="48" x14ac:dyDescent="0.25">
      <c r="A264" s="26">
        <v>3473</v>
      </c>
      <c r="B264" s="27" t="s">
        <v>3472</v>
      </c>
      <c r="C264" s="28" t="s">
        <v>7583</v>
      </c>
      <c r="D264" s="29">
        <v>4900</v>
      </c>
      <c r="E264" s="30">
        <v>4900</v>
      </c>
      <c r="F264" s="26" t="s">
        <v>8218</v>
      </c>
      <c r="G264" s="26" t="s">
        <v>8223</v>
      </c>
      <c r="H264" s="26" t="s">
        <v>8245</v>
      </c>
      <c r="I264" s="26">
        <v>1426883220</v>
      </c>
      <c r="J264" s="26">
        <v>1425067296</v>
      </c>
      <c r="K264" s="26" t="b">
        <v>0</v>
      </c>
      <c r="L264" s="26">
        <v>33</v>
      </c>
      <c r="M264" s="26" t="b">
        <v>1</v>
      </c>
      <c r="N264" s="26" t="s">
        <v>8269</v>
      </c>
      <c r="O264" s="26">
        <v>100</v>
      </c>
      <c r="P264" s="26">
        <v>148.47999999999999</v>
      </c>
      <c r="Q264" s="31" t="s">
        <v>8315</v>
      </c>
      <c r="R264" s="26" t="s">
        <v>8316</v>
      </c>
      <c r="S264" s="32">
        <v>42062.834444444445</v>
      </c>
      <c r="T264" s="32">
        <v>42083.852083333331</v>
      </c>
    </row>
    <row r="265" spans="1:20" ht="48" x14ac:dyDescent="0.25">
      <c r="A265" s="26">
        <v>3476</v>
      </c>
      <c r="B265" s="27" t="s">
        <v>3475</v>
      </c>
      <c r="C265" s="28" t="s">
        <v>7586</v>
      </c>
      <c r="D265" s="29">
        <v>300</v>
      </c>
      <c r="E265" s="30">
        <v>312</v>
      </c>
      <c r="F265" s="26" t="s">
        <v>8218</v>
      </c>
      <c r="G265" s="26" t="s">
        <v>8223</v>
      </c>
      <c r="H265" s="26" t="s">
        <v>8245</v>
      </c>
      <c r="I265" s="26">
        <v>1414378800</v>
      </c>
      <c r="J265" s="26">
        <v>1412836990</v>
      </c>
      <c r="K265" s="26" t="b">
        <v>0</v>
      </c>
      <c r="L265" s="26">
        <v>6</v>
      </c>
      <c r="M265" s="26" t="b">
        <v>1</v>
      </c>
      <c r="N265" s="26" t="s">
        <v>8269</v>
      </c>
      <c r="O265" s="26">
        <v>104</v>
      </c>
      <c r="P265" s="26">
        <v>52</v>
      </c>
      <c r="Q265" s="31" t="s">
        <v>8315</v>
      </c>
      <c r="R265" s="26" t="s">
        <v>8316</v>
      </c>
      <c r="S265" s="32">
        <v>41921.279976851853</v>
      </c>
      <c r="T265" s="32">
        <v>41939.125</v>
      </c>
    </row>
    <row r="266" spans="1:20" ht="36" x14ac:dyDescent="0.25">
      <c r="A266" s="26">
        <v>3477</v>
      </c>
      <c r="B266" s="27" t="s">
        <v>3476</v>
      </c>
      <c r="C266" s="28" t="s">
        <v>7587</v>
      </c>
      <c r="D266" s="29">
        <v>1800</v>
      </c>
      <c r="E266" s="30">
        <v>2076</v>
      </c>
      <c r="F266" s="26" t="s">
        <v>8218</v>
      </c>
      <c r="G266" s="26" t="s">
        <v>8223</v>
      </c>
      <c r="H266" s="26" t="s">
        <v>8245</v>
      </c>
      <c r="I266" s="26">
        <v>1431831600</v>
      </c>
      <c r="J266" s="26">
        <v>1430761243</v>
      </c>
      <c r="K266" s="26" t="b">
        <v>0</v>
      </c>
      <c r="L266" s="26">
        <v>39</v>
      </c>
      <c r="M266" s="26" t="b">
        <v>1</v>
      </c>
      <c r="N266" s="26" t="s">
        <v>8269</v>
      </c>
      <c r="O266" s="26">
        <v>115</v>
      </c>
      <c r="P266" s="26">
        <v>53.23</v>
      </c>
      <c r="Q266" s="31" t="s">
        <v>8315</v>
      </c>
      <c r="R266" s="26" t="s">
        <v>8316</v>
      </c>
      <c r="S266" s="32">
        <v>42128.736608796295</v>
      </c>
      <c r="T266" s="32">
        <v>42141.125</v>
      </c>
    </row>
    <row r="267" spans="1:20" ht="48" x14ac:dyDescent="0.25">
      <c r="A267" s="26">
        <v>3478</v>
      </c>
      <c r="B267" s="27" t="s">
        <v>3477</v>
      </c>
      <c r="C267" s="28" t="s">
        <v>7588</v>
      </c>
      <c r="D267" s="29">
        <v>2000</v>
      </c>
      <c r="E267" s="30">
        <v>2257</v>
      </c>
      <c r="F267" s="26" t="s">
        <v>8218</v>
      </c>
      <c r="G267" s="26" t="s">
        <v>8223</v>
      </c>
      <c r="H267" s="26" t="s">
        <v>8245</v>
      </c>
      <c r="I267" s="26">
        <v>1426539600</v>
      </c>
      <c r="J267" s="26">
        <v>1424296822</v>
      </c>
      <c r="K267" s="26" t="b">
        <v>0</v>
      </c>
      <c r="L267" s="26">
        <v>57</v>
      </c>
      <c r="M267" s="26" t="b">
        <v>1</v>
      </c>
      <c r="N267" s="26" t="s">
        <v>8269</v>
      </c>
      <c r="O267" s="26">
        <v>113</v>
      </c>
      <c r="P267" s="26">
        <v>39.6</v>
      </c>
      <c r="Q267" s="31" t="s">
        <v>8315</v>
      </c>
      <c r="R267" s="26" t="s">
        <v>8316</v>
      </c>
      <c r="S267" s="32">
        <v>42053.916921296302</v>
      </c>
      <c r="T267" s="32">
        <v>42079.875</v>
      </c>
    </row>
    <row r="268" spans="1:20" ht="48" x14ac:dyDescent="0.25">
      <c r="A268" s="26">
        <v>3480</v>
      </c>
      <c r="B268" s="27" t="s">
        <v>3479</v>
      </c>
      <c r="C268" s="28" t="s">
        <v>7590</v>
      </c>
      <c r="D268" s="29">
        <v>1500</v>
      </c>
      <c r="E268" s="30">
        <v>2140</v>
      </c>
      <c r="F268" s="26" t="s">
        <v>8218</v>
      </c>
      <c r="G268" s="26" t="s">
        <v>8223</v>
      </c>
      <c r="H268" s="26" t="s">
        <v>8245</v>
      </c>
      <c r="I268" s="26">
        <v>1436562000</v>
      </c>
      <c r="J268" s="26">
        <v>1434440227</v>
      </c>
      <c r="K268" s="26" t="b">
        <v>0</v>
      </c>
      <c r="L268" s="26">
        <v>13</v>
      </c>
      <c r="M268" s="26" t="b">
        <v>1</v>
      </c>
      <c r="N268" s="26" t="s">
        <v>8269</v>
      </c>
      <c r="O268" s="26">
        <v>143</v>
      </c>
      <c r="P268" s="26">
        <v>164.62</v>
      </c>
      <c r="Q268" s="31" t="s">
        <v>8315</v>
      </c>
      <c r="R268" s="26" t="s">
        <v>8316</v>
      </c>
      <c r="S268" s="32">
        <v>42171.317442129628</v>
      </c>
      <c r="T268" s="32">
        <v>42195.875</v>
      </c>
    </row>
    <row r="269" spans="1:20" ht="36" x14ac:dyDescent="0.25">
      <c r="A269" s="26">
        <v>3483</v>
      </c>
      <c r="B269" s="27" t="s">
        <v>3482</v>
      </c>
      <c r="C269" s="28" t="s">
        <v>7593</v>
      </c>
      <c r="D269" s="29">
        <v>3350</v>
      </c>
      <c r="E269" s="30">
        <v>5358</v>
      </c>
      <c r="F269" s="26" t="s">
        <v>8218</v>
      </c>
      <c r="G269" s="26" t="s">
        <v>8223</v>
      </c>
      <c r="H269" s="26" t="s">
        <v>8245</v>
      </c>
      <c r="I269" s="26">
        <v>1404403381</v>
      </c>
      <c r="J269" s="26">
        <v>1401811381</v>
      </c>
      <c r="K269" s="26" t="b">
        <v>0</v>
      </c>
      <c r="L269" s="26">
        <v>133</v>
      </c>
      <c r="M269" s="26" t="b">
        <v>1</v>
      </c>
      <c r="N269" s="26" t="s">
        <v>8269</v>
      </c>
      <c r="O269" s="26">
        <v>160</v>
      </c>
      <c r="P269" s="26">
        <v>40.29</v>
      </c>
      <c r="Q269" s="31" t="s">
        <v>8315</v>
      </c>
      <c r="R269" s="26" t="s">
        <v>8316</v>
      </c>
      <c r="S269" s="32">
        <v>41793.668761574074</v>
      </c>
      <c r="T269" s="32">
        <v>41823.668761574074</v>
      </c>
    </row>
    <row r="270" spans="1:20" ht="48" x14ac:dyDescent="0.25">
      <c r="A270" s="26">
        <v>3484</v>
      </c>
      <c r="B270" s="27" t="s">
        <v>3483</v>
      </c>
      <c r="C270" s="28" t="s">
        <v>7594</v>
      </c>
      <c r="D270" s="29">
        <v>2500</v>
      </c>
      <c r="E270" s="30">
        <v>2856</v>
      </c>
      <c r="F270" s="26" t="s">
        <v>8218</v>
      </c>
      <c r="G270" s="26" t="s">
        <v>8223</v>
      </c>
      <c r="H270" s="26" t="s">
        <v>8245</v>
      </c>
      <c r="I270" s="26">
        <v>1466014499</v>
      </c>
      <c r="J270" s="26">
        <v>1463422499</v>
      </c>
      <c r="K270" s="26" t="b">
        <v>0</v>
      </c>
      <c r="L270" s="26">
        <v>44</v>
      </c>
      <c r="M270" s="26" t="b">
        <v>1</v>
      </c>
      <c r="N270" s="26" t="s">
        <v>8269</v>
      </c>
      <c r="O270" s="26">
        <v>114</v>
      </c>
      <c r="P270" s="26">
        <v>64.91</v>
      </c>
      <c r="Q270" s="31" t="s">
        <v>8315</v>
      </c>
      <c r="R270" s="26" t="s">
        <v>8316</v>
      </c>
      <c r="S270" s="32">
        <v>42506.760405092587</v>
      </c>
      <c r="T270" s="32">
        <v>42536.760405092587</v>
      </c>
    </row>
    <row r="271" spans="1:20" ht="48" x14ac:dyDescent="0.25">
      <c r="A271" s="26">
        <v>3485</v>
      </c>
      <c r="B271" s="27" t="s">
        <v>3484</v>
      </c>
      <c r="C271" s="28" t="s">
        <v>7595</v>
      </c>
      <c r="D271" s="29">
        <v>1650</v>
      </c>
      <c r="E271" s="30">
        <v>1660</v>
      </c>
      <c r="F271" s="26" t="s">
        <v>8218</v>
      </c>
      <c r="G271" s="26" t="s">
        <v>8223</v>
      </c>
      <c r="H271" s="26" t="s">
        <v>8245</v>
      </c>
      <c r="I271" s="26">
        <v>1454431080</v>
      </c>
      <c r="J271" s="26">
        <v>1451839080</v>
      </c>
      <c r="K271" s="26" t="b">
        <v>0</v>
      </c>
      <c r="L271" s="26">
        <v>30</v>
      </c>
      <c r="M271" s="26" t="b">
        <v>1</v>
      </c>
      <c r="N271" s="26" t="s">
        <v>8269</v>
      </c>
      <c r="O271" s="26">
        <v>101</v>
      </c>
      <c r="P271" s="26">
        <v>55.33</v>
      </c>
      <c r="Q271" s="31" t="s">
        <v>8315</v>
      </c>
      <c r="R271" s="26" t="s">
        <v>8316</v>
      </c>
      <c r="S271" s="32">
        <v>42372.693055555559</v>
      </c>
      <c r="T271" s="32">
        <v>42402.693055555559</v>
      </c>
    </row>
    <row r="272" spans="1:20" ht="48" x14ac:dyDescent="0.25">
      <c r="A272" s="26">
        <v>3486</v>
      </c>
      <c r="B272" s="27" t="s">
        <v>3485</v>
      </c>
      <c r="C272" s="28" t="s">
        <v>7596</v>
      </c>
      <c r="D272" s="29">
        <v>3000</v>
      </c>
      <c r="E272" s="30">
        <v>4656</v>
      </c>
      <c r="F272" s="26" t="s">
        <v>8218</v>
      </c>
      <c r="G272" s="26" t="s">
        <v>8223</v>
      </c>
      <c r="H272" s="26" t="s">
        <v>8245</v>
      </c>
      <c r="I272" s="26">
        <v>1433314740</v>
      </c>
      <c r="J272" s="26">
        <v>1430600401</v>
      </c>
      <c r="K272" s="26" t="b">
        <v>0</v>
      </c>
      <c r="L272" s="26">
        <v>56</v>
      </c>
      <c r="M272" s="26" t="b">
        <v>1</v>
      </c>
      <c r="N272" s="26" t="s">
        <v>8269</v>
      </c>
      <c r="O272" s="26">
        <v>155</v>
      </c>
      <c r="P272" s="26">
        <v>83.14</v>
      </c>
      <c r="Q272" s="31" t="s">
        <v>8315</v>
      </c>
      <c r="R272" s="26" t="s">
        <v>8316</v>
      </c>
      <c r="S272" s="32">
        <v>42126.87501157407</v>
      </c>
      <c r="T272" s="32">
        <v>42158.290972222225</v>
      </c>
    </row>
    <row r="273" spans="1:20" ht="48" x14ac:dyDescent="0.25">
      <c r="A273" s="26">
        <v>3488</v>
      </c>
      <c r="B273" s="27" t="s">
        <v>3487</v>
      </c>
      <c r="C273" s="28" t="s">
        <v>7598</v>
      </c>
      <c r="D273" s="29">
        <v>3000</v>
      </c>
      <c r="E273" s="30">
        <v>3636</v>
      </c>
      <c r="F273" s="26" t="s">
        <v>8218</v>
      </c>
      <c r="G273" s="26" t="s">
        <v>8223</v>
      </c>
      <c r="H273" s="26" t="s">
        <v>8245</v>
      </c>
      <c r="I273" s="26">
        <v>1429286400</v>
      </c>
      <c r="J273" s="26">
        <v>1427221560</v>
      </c>
      <c r="K273" s="26" t="b">
        <v>0</v>
      </c>
      <c r="L273" s="26">
        <v>29</v>
      </c>
      <c r="M273" s="26" t="b">
        <v>1</v>
      </c>
      <c r="N273" s="26" t="s">
        <v>8269</v>
      </c>
      <c r="O273" s="26">
        <v>121</v>
      </c>
      <c r="P273" s="26">
        <v>125.38</v>
      </c>
      <c r="Q273" s="31" t="s">
        <v>8315</v>
      </c>
      <c r="R273" s="26" t="s">
        <v>8316</v>
      </c>
      <c r="S273" s="32">
        <v>42087.768055555556</v>
      </c>
      <c r="T273" s="32">
        <v>42111.666666666672</v>
      </c>
    </row>
    <row r="274" spans="1:20" ht="48" x14ac:dyDescent="0.25">
      <c r="A274" s="26">
        <v>3490</v>
      </c>
      <c r="B274" s="27" t="s">
        <v>3489</v>
      </c>
      <c r="C274" s="28" t="s">
        <v>7600</v>
      </c>
      <c r="D274" s="29">
        <v>1000</v>
      </c>
      <c r="E274" s="30">
        <v>1275</v>
      </c>
      <c r="F274" s="26" t="s">
        <v>8218</v>
      </c>
      <c r="G274" s="26" t="s">
        <v>8223</v>
      </c>
      <c r="H274" s="26" t="s">
        <v>8245</v>
      </c>
      <c r="I274" s="26">
        <v>1460574924</v>
      </c>
      <c r="J274" s="26">
        <v>1457982924</v>
      </c>
      <c r="K274" s="26" t="b">
        <v>0</v>
      </c>
      <c r="L274" s="26">
        <v>27</v>
      </c>
      <c r="M274" s="26" t="b">
        <v>1</v>
      </c>
      <c r="N274" s="26" t="s">
        <v>8269</v>
      </c>
      <c r="O274" s="26">
        <v>128</v>
      </c>
      <c r="P274" s="26">
        <v>47.22</v>
      </c>
      <c r="Q274" s="31" t="s">
        <v>8315</v>
      </c>
      <c r="R274" s="26" t="s">
        <v>8316</v>
      </c>
      <c r="S274" s="32">
        <v>42443.802361111113</v>
      </c>
      <c r="T274" s="32">
        <v>42473.802361111113</v>
      </c>
    </row>
    <row r="275" spans="1:20" ht="48" x14ac:dyDescent="0.25">
      <c r="A275" s="26">
        <v>3491</v>
      </c>
      <c r="B275" s="27" t="s">
        <v>3490</v>
      </c>
      <c r="C275" s="28" t="s">
        <v>7601</v>
      </c>
      <c r="D275" s="29">
        <v>500</v>
      </c>
      <c r="E275" s="30">
        <v>791</v>
      </c>
      <c r="F275" s="26" t="s">
        <v>8218</v>
      </c>
      <c r="G275" s="26" t="s">
        <v>8223</v>
      </c>
      <c r="H275" s="26" t="s">
        <v>8245</v>
      </c>
      <c r="I275" s="26">
        <v>1431928784</v>
      </c>
      <c r="J275" s="26">
        <v>1430114384</v>
      </c>
      <c r="K275" s="26" t="b">
        <v>0</v>
      </c>
      <c r="L275" s="26">
        <v>10</v>
      </c>
      <c r="M275" s="26" t="b">
        <v>1</v>
      </c>
      <c r="N275" s="26" t="s">
        <v>8269</v>
      </c>
      <c r="O275" s="26">
        <v>158</v>
      </c>
      <c r="P275" s="26">
        <v>79.099999999999994</v>
      </c>
      <c r="Q275" s="31" t="s">
        <v>8315</v>
      </c>
      <c r="R275" s="26" t="s">
        <v>8316</v>
      </c>
      <c r="S275" s="32">
        <v>42121.249814814815</v>
      </c>
      <c r="T275" s="32">
        <v>42142.249814814815</v>
      </c>
    </row>
    <row r="276" spans="1:20" ht="48" x14ac:dyDescent="0.25">
      <c r="A276" s="26">
        <v>3492</v>
      </c>
      <c r="B276" s="27" t="s">
        <v>3491</v>
      </c>
      <c r="C276" s="28" t="s">
        <v>7602</v>
      </c>
      <c r="D276" s="29">
        <v>3800</v>
      </c>
      <c r="E276" s="30">
        <v>4000.22</v>
      </c>
      <c r="F276" s="26" t="s">
        <v>8218</v>
      </c>
      <c r="G276" s="26" t="s">
        <v>8223</v>
      </c>
      <c r="H276" s="26" t="s">
        <v>8245</v>
      </c>
      <c r="I276" s="26">
        <v>1445818397</v>
      </c>
      <c r="J276" s="26">
        <v>1442794397</v>
      </c>
      <c r="K276" s="26" t="b">
        <v>0</v>
      </c>
      <c r="L276" s="26">
        <v>35</v>
      </c>
      <c r="M276" s="26" t="b">
        <v>1</v>
      </c>
      <c r="N276" s="26" t="s">
        <v>8269</v>
      </c>
      <c r="O276" s="26">
        <v>105</v>
      </c>
      <c r="P276" s="26">
        <v>114.29</v>
      </c>
      <c r="Q276" s="31" t="s">
        <v>8315</v>
      </c>
      <c r="R276" s="26" t="s">
        <v>8316</v>
      </c>
      <c r="S276" s="32">
        <v>42268.009224537032</v>
      </c>
      <c r="T276" s="32">
        <v>42303.009224537032</v>
      </c>
    </row>
    <row r="277" spans="1:20" ht="48" x14ac:dyDescent="0.25">
      <c r="A277" s="26">
        <v>3493</v>
      </c>
      <c r="B277" s="27" t="s">
        <v>3492</v>
      </c>
      <c r="C277" s="28" t="s">
        <v>7603</v>
      </c>
      <c r="D277" s="29">
        <v>1500</v>
      </c>
      <c r="E277" s="30">
        <v>1500</v>
      </c>
      <c r="F277" s="26" t="s">
        <v>8218</v>
      </c>
      <c r="G277" s="26" t="s">
        <v>8223</v>
      </c>
      <c r="H277" s="26" t="s">
        <v>8245</v>
      </c>
      <c r="I277" s="26">
        <v>1408252260</v>
      </c>
      <c r="J277" s="26">
        <v>1406580436</v>
      </c>
      <c r="K277" s="26" t="b">
        <v>0</v>
      </c>
      <c r="L277" s="26">
        <v>29</v>
      </c>
      <c r="M277" s="26" t="b">
        <v>1</v>
      </c>
      <c r="N277" s="26" t="s">
        <v>8269</v>
      </c>
      <c r="O277" s="26">
        <v>100</v>
      </c>
      <c r="P277" s="26">
        <v>51.72</v>
      </c>
      <c r="Q277" s="31" t="s">
        <v>8315</v>
      </c>
      <c r="R277" s="26" t="s">
        <v>8316</v>
      </c>
      <c r="S277" s="32">
        <v>41848.866157407407</v>
      </c>
      <c r="T277" s="32">
        <v>41868.21597222222</v>
      </c>
    </row>
    <row r="278" spans="1:20" ht="48" x14ac:dyDescent="0.25">
      <c r="A278" s="26">
        <v>3494</v>
      </c>
      <c r="B278" s="27" t="s">
        <v>3493</v>
      </c>
      <c r="C278" s="28" t="s">
        <v>7604</v>
      </c>
      <c r="D278" s="29">
        <v>400</v>
      </c>
      <c r="E278" s="30">
        <v>400</v>
      </c>
      <c r="F278" s="26" t="s">
        <v>8218</v>
      </c>
      <c r="G278" s="26" t="s">
        <v>8223</v>
      </c>
      <c r="H278" s="26" t="s">
        <v>8245</v>
      </c>
      <c r="I278" s="26">
        <v>1480140000</v>
      </c>
      <c r="J278" s="26">
        <v>1479186575</v>
      </c>
      <c r="K278" s="26" t="b">
        <v>0</v>
      </c>
      <c r="L278" s="26">
        <v>13</v>
      </c>
      <c r="M278" s="26" t="b">
        <v>1</v>
      </c>
      <c r="N278" s="26" t="s">
        <v>8269</v>
      </c>
      <c r="O278" s="26">
        <v>100</v>
      </c>
      <c r="P278" s="26">
        <v>30.77</v>
      </c>
      <c r="Q278" s="31" t="s">
        <v>8315</v>
      </c>
      <c r="R278" s="26" t="s">
        <v>8316</v>
      </c>
      <c r="S278" s="32">
        <v>42689.214988425927</v>
      </c>
      <c r="T278" s="32">
        <v>42700.25</v>
      </c>
    </row>
    <row r="279" spans="1:20" ht="48" x14ac:dyDescent="0.25">
      <c r="A279" s="26">
        <v>3496</v>
      </c>
      <c r="B279" s="27" t="s">
        <v>3495</v>
      </c>
      <c r="C279" s="28" t="s">
        <v>7606</v>
      </c>
      <c r="D279" s="29">
        <v>3000</v>
      </c>
      <c r="E279" s="30">
        <v>3732</v>
      </c>
      <c r="F279" s="26" t="s">
        <v>8218</v>
      </c>
      <c r="G279" s="26" t="s">
        <v>8223</v>
      </c>
      <c r="H279" s="26" t="s">
        <v>8245</v>
      </c>
      <c r="I279" s="26">
        <v>1473625166</v>
      </c>
      <c r="J279" s="26">
        <v>1470169166</v>
      </c>
      <c r="K279" s="26" t="b">
        <v>0</v>
      </c>
      <c r="L279" s="26">
        <v>78</v>
      </c>
      <c r="M279" s="26" t="b">
        <v>1</v>
      </c>
      <c r="N279" s="26" t="s">
        <v>8269</v>
      </c>
      <c r="O279" s="26">
        <v>124</v>
      </c>
      <c r="P279" s="26">
        <v>47.85</v>
      </c>
      <c r="Q279" s="31" t="s">
        <v>8315</v>
      </c>
      <c r="R279" s="26" t="s">
        <v>8316</v>
      </c>
      <c r="S279" s="32">
        <v>42584.846828703703</v>
      </c>
      <c r="T279" s="32">
        <v>42624.846828703703</v>
      </c>
    </row>
    <row r="280" spans="1:20" ht="48" x14ac:dyDescent="0.25">
      <c r="A280" s="26">
        <v>3497</v>
      </c>
      <c r="B280" s="27" t="s">
        <v>3496</v>
      </c>
      <c r="C280" s="28" t="s">
        <v>7607</v>
      </c>
      <c r="D280" s="29">
        <v>1551</v>
      </c>
      <c r="E280" s="30">
        <v>1686</v>
      </c>
      <c r="F280" s="26" t="s">
        <v>8218</v>
      </c>
      <c r="G280" s="26" t="s">
        <v>8223</v>
      </c>
      <c r="H280" s="26" t="s">
        <v>8245</v>
      </c>
      <c r="I280" s="26">
        <v>1464904800</v>
      </c>
      <c r="J280" s="26">
        <v>1463852904</v>
      </c>
      <c r="K280" s="26" t="b">
        <v>0</v>
      </c>
      <c r="L280" s="26">
        <v>49</v>
      </c>
      <c r="M280" s="26" t="b">
        <v>1</v>
      </c>
      <c r="N280" s="26" t="s">
        <v>8269</v>
      </c>
      <c r="O280" s="26">
        <v>109</v>
      </c>
      <c r="P280" s="26">
        <v>34.409999999999997</v>
      </c>
      <c r="Q280" s="31" t="s">
        <v>8315</v>
      </c>
      <c r="R280" s="26" t="s">
        <v>8316</v>
      </c>
      <c r="S280" s="32">
        <v>42511.741944444439</v>
      </c>
      <c r="T280" s="32">
        <v>42523.916666666672</v>
      </c>
    </row>
    <row r="281" spans="1:20" ht="48" x14ac:dyDescent="0.25">
      <c r="A281" s="26">
        <v>3499</v>
      </c>
      <c r="B281" s="27" t="s">
        <v>3498</v>
      </c>
      <c r="C281" s="28" t="s">
        <v>7609</v>
      </c>
      <c r="D281" s="29">
        <v>2000</v>
      </c>
      <c r="E281" s="30">
        <v>2110</v>
      </c>
      <c r="F281" s="26" t="s">
        <v>8218</v>
      </c>
      <c r="G281" s="26" t="s">
        <v>8223</v>
      </c>
      <c r="H281" s="26" t="s">
        <v>8245</v>
      </c>
      <c r="I281" s="26">
        <v>1435733940</v>
      </c>
      <c r="J281" s="26">
        <v>1431046325</v>
      </c>
      <c r="K281" s="26" t="b">
        <v>0</v>
      </c>
      <c r="L281" s="26">
        <v>35</v>
      </c>
      <c r="M281" s="26" t="b">
        <v>1</v>
      </c>
      <c r="N281" s="26" t="s">
        <v>8269</v>
      </c>
      <c r="O281" s="26">
        <v>106</v>
      </c>
      <c r="P281" s="26">
        <v>60.29</v>
      </c>
      <c r="Q281" s="31" t="s">
        <v>8315</v>
      </c>
      <c r="R281" s="26" t="s">
        <v>8316</v>
      </c>
      <c r="S281" s="32">
        <v>42132.036168981482</v>
      </c>
      <c r="T281" s="32">
        <v>42186.290972222225</v>
      </c>
    </row>
    <row r="282" spans="1:20" ht="48" x14ac:dyDescent="0.25">
      <c r="A282" s="26">
        <v>3500</v>
      </c>
      <c r="B282" s="27" t="s">
        <v>3499</v>
      </c>
      <c r="C282" s="28" t="s">
        <v>7610</v>
      </c>
      <c r="D282" s="29">
        <v>1000</v>
      </c>
      <c r="E282" s="30">
        <v>1063</v>
      </c>
      <c r="F282" s="26" t="s">
        <v>8218</v>
      </c>
      <c r="G282" s="26" t="s">
        <v>8223</v>
      </c>
      <c r="H282" s="26" t="s">
        <v>8245</v>
      </c>
      <c r="I282" s="26">
        <v>1457326740</v>
      </c>
      <c r="J282" s="26">
        <v>1455919438</v>
      </c>
      <c r="K282" s="26" t="b">
        <v>0</v>
      </c>
      <c r="L282" s="26">
        <v>42</v>
      </c>
      <c r="M282" s="26" t="b">
        <v>1</v>
      </c>
      <c r="N282" s="26" t="s">
        <v>8269</v>
      </c>
      <c r="O282" s="26">
        <v>106</v>
      </c>
      <c r="P282" s="26">
        <v>25.31</v>
      </c>
      <c r="Q282" s="31" t="s">
        <v>8315</v>
      </c>
      <c r="R282" s="26" t="s">
        <v>8316</v>
      </c>
      <c r="S282" s="32">
        <v>42419.91942129629</v>
      </c>
      <c r="T282" s="32">
        <v>42436.207638888889</v>
      </c>
    </row>
    <row r="283" spans="1:20" ht="48" x14ac:dyDescent="0.25">
      <c r="A283" s="26">
        <v>3502</v>
      </c>
      <c r="B283" s="27" t="s">
        <v>3501</v>
      </c>
      <c r="C283" s="28" t="s">
        <v>7612</v>
      </c>
      <c r="D283" s="29">
        <v>4000</v>
      </c>
      <c r="E283" s="30">
        <v>4216</v>
      </c>
      <c r="F283" s="26" t="s">
        <v>8218</v>
      </c>
      <c r="G283" s="26" t="s">
        <v>8223</v>
      </c>
      <c r="H283" s="26" t="s">
        <v>8245</v>
      </c>
      <c r="I283" s="26">
        <v>1458100740</v>
      </c>
      <c r="J283" s="26">
        <v>1456862924</v>
      </c>
      <c r="K283" s="26" t="b">
        <v>0</v>
      </c>
      <c r="L283" s="26">
        <v>31</v>
      </c>
      <c r="M283" s="26" t="b">
        <v>1</v>
      </c>
      <c r="N283" s="26" t="s">
        <v>8269</v>
      </c>
      <c r="O283" s="26">
        <v>105</v>
      </c>
      <c r="P283" s="26">
        <v>136</v>
      </c>
      <c r="Q283" s="31" t="s">
        <v>8315</v>
      </c>
      <c r="R283" s="26" t="s">
        <v>8316</v>
      </c>
      <c r="S283" s="32">
        <v>42430.839398148149</v>
      </c>
      <c r="T283" s="32">
        <v>42445.165972222225</v>
      </c>
    </row>
    <row r="284" spans="1:20" ht="48" x14ac:dyDescent="0.25">
      <c r="A284" s="26">
        <v>3504</v>
      </c>
      <c r="B284" s="27" t="s">
        <v>3503</v>
      </c>
      <c r="C284" s="28" t="s">
        <v>7614</v>
      </c>
      <c r="D284" s="29">
        <v>1000</v>
      </c>
      <c r="E284" s="30">
        <v>1000</v>
      </c>
      <c r="F284" s="26" t="s">
        <v>8218</v>
      </c>
      <c r="G284" s="26" t="s">
        <v>8223</v>
      </c>
      <c r="H284" s="26" t="s">
        <v>8245</v>
      </c>
      <c r="I284" s="26">
        <v>1447959491</v>
      </c>
      <c r="J284" s="26">
        <v>1445363891</v>
      </c>
      <c r="K284" s="26" t="b">
        <v>0</v>
      </c>
      <c r="L284" s="26">
        <v>8</v>
      </c>
      <c r="M284" s="26" t="b">
        <v>1</v>
      </c>
      <c r="N284" s="26" t="s">
        <v>8269</v>
      </c>
      <c r="O284" s="26">
        <v>100</v>
      </c>
      <c r="P284" s="26">
        <v>125</v>
      </c>
      <c r="Q284" s="31" t="s">
        <v>8315</v>
      </c>
      <c r="R284" s="26" t="s">
        <v>8316</v>
      </c>
      <c r="S284" s="32">
        <v>42297.748738425929</v>
      </c>
      <c r="T284" s="32">
        <v>42327.790405092594</v>
      </c>
    </row>
    <row r="285" spans="1:20" ht="72" x14ac:dyDescent="0.25">
      <c r="A285" s="26">
        <v>3505</v>
      </c>
      <c r="B285" s="27" t="s">
        <v>3504</v>
      </c>
      <c r="C285" s="28" t="s">
        <v>7615</v>
      </c>
      <c r="D285" s="29">
        <v>2500</v>
      </c>
      <c r="E285" s="30">
        <v>2594</v>
      </c>
      <c r="F285" s="26" t="s">
        <v>8218</v>
      </c>
      <c r="G285" s="26" t="s">
        <v>8223</v>
      </c>
      <c r="H285" s="26" t="s">
        <v>8245</v>
      </c>
      <c r="I285" s="26">
        <v>1399953600</v>
      </c>
      <c r="J285" s="26">
        <v>1398983245</v>
      </c>
      <c r="K285" s="26" t="b">
        <v>0</v>
      </c>
      <c r="L285" s="26">
        <v>39</v>
      </c>
      <c r="M285" s="26" t="b">
        <v>1</v>
      </c>
      <c r="N285" s="26" t="s">
        <v>8269</v>
      </c>
      <c r="O285" s="26">
        <v>104</v>
      </c>
      <c r="P285" s="26">
        <v>66.510000000000005</v>
      </c>
      <c r="Q285" s="31" t="s">
        <v>8315</v>
      </c>
      <c r="R285" s="26" t="s">
        <v>8316</v>
      </c>
      <c r="S285" s="32">
        <v>41760.935706018521</v>
      </c>
      <c r="T285" s="32">
        <v>41772.166666666664</v>
      </c>
    </row>
    <row r="286" spans="1:20" ht="48" x14ac:dyDescent="0.25">
      <c r="A286" s="26">
        <v>3506</v>
      </c>
      <c r="B286" s="27" t="s">
        <v>3505</v>
      </c>
      <c r="C286" s="28" t="s">
        <v>7616</v>
      </c>
      <c r="D286" s="29">
        <v>3000</v>
      </c>
      <c r="E286" s="30">
        <v>3045</v>
      </c>
      <c r="F286" s="26" t="s">
        <v>8218</v>
      </c>
      <c r="G286" s="26" t="s">
        <v>8223</v>
      </c>
      <c r="H286" s="26" t="s">
        <v>8245</v>
      </c>
      <c r="I286" s="26">
        <v>1408815440</v>
      </c>
      <c r="J286" s="26">
        <v>1404927440</v>
      </c>
      <c r="K286" s="26" t="b">
        <v>0</v>
      </c>
      <c r="L286" s="26">
        <v>29</v>
      </c>
      <c r="M286" s="26" t="b">
        <v>1</v>
      </c>
      <c r="N286" s="26" t="s">
        <v>8269</v>
      </c>
      <c r="O286" s="26">
        <v>102</v>
      </c>
      <c r="P286" s="26">
        <v>105</v>
      </c>
      <c r="Q286" s="31" t="s">
        <v>8315</v>
      </c>
      <c r="R286" s="26" t="s">
        <v>8316</v>
      </c>
      <c r="S286" s="32">
        <v>41829.734259259261</v>
      </c>
      <c r="T286" s="32">
        <v>41874.734259259261</v>
      </c>
    </row>
    <row r="287" spans="1:20" ht="36" x14ac:dyDescent="0.25">
      <c r="A287" s="26">
        <v>3507</v>
      </c>
      <c r="B287" s="27" t="s">
        <v>3506</v>
      </c>
      <c r="C287" s="28" t="s">
        <v>7617</v>
      </c>
      <c r="D287" s="29">
        <v>10000</v>
      </c>
      <c r="E287" s="30">
        <v>10440</v>
      </c>
      <c r="F287" s="26" t="s">
        <v>8218</v>
      </c>
      <c r="G287" s="26" t="s">
        <v>8223</v>
      </c>
      <c r="H287" s="26" t="s">
        <v>8245</v>
      </c>
      <c r="I287" s="26">
        <v>1464732537</v>
      </c>
      <c r="J287" s="26">
        <v>1462140537</v>
      </c>
      <c r="K287" s="26" t="b">
        <v>0</v>
      </c>
      <c r="L287" s="26">
        <v>72</v>
      </c>
      <c r="M287" s="26" t="b">
        <v>1</v>
      </c>
      <c r="N287" s="26" t="s">
        <v>8269</v>
      </c>
      <c r="O287" s="26">
        <v>104</v>
      </c>
      <c r="P287" s="26">
        <v>145</v>
      </c>
      <c r="Q287" s="31" t="s">
        <v>8315</v>
      </c>
      <c r="R287" s="26" t="s">
        <v>8316</v>
      </c>
      <c r="S287" s="32">
        <v>42491.92288194444</v>
      </c>
      <c r="T287" s="32">
        <v>42521.92288194444</v>
      </c>
    </row>
    <row r="288" spans="1:20" ht="48" x14ac:dyDescent="0.25">
      <c r="A288" s="26">
        <v>3509</v>
      </c>
      <c r="B288" s="27" t="s">
        <v>3508</v>
      </c>
      <c r="C288" s="28" t="s">
        <v>7619</v>
      </c>
      <c r="D288" s="29">
        <v>3000</v>
      </c>
      <c r="E288" s="30">
        <v>3190</v>
      </c>
      <c r="F288" s="26" t="s">
        <v>8218</v>
      </c>
      <c r="G288" s="26" t="s">
        <v>8223</v>
      </c>
      <c r="H288" s="26" t="s">
        <v>8245</v>
      </c>
      <c r="I288" s="26">
        <v>1416545700</v>
      </c>
      <c r="J288" s="26">
        <v>1415392666</v>
      </c>
      <c r="K288" s="26" t="b">
        <v>0</v>
      </c>
      <c r="L288" s="26">
        <v>33</v>
      </c>
      <c r="M288" s="26" t="b">
        <v>1</v>
      </c>
      <c r="N288" s="26" t="s">
        <v>8269</v>
      </c>
      <c r="O288" s="26">
        <v>106</v>
      </c>
      <c r="P288" s="26">
        <v>96.67</v>
      </c>
      <c r="Q288" s="31" t="s">
        <v>8315</v>
      </c>
      <c r="R288" s="26" t="s">
        <v>8316</v>
      </c>
      <c r="S288" s="32">
        <v>41950.859560185185</v>
      </c>
      <c r="T288" s="32">
        <v>41964.204861111109</v>
      </c>
    </row>
    <row r="289" spans="1:20" ht="48" x14ac:dyDescent="0.25">
      <c r="A289" s="26">
        <v>3510</v>
      </c>
      <c r="B289" s="27" t="s">
        <v>3509</v>
      </c>
      <c r="C289" s="28" t="s">
        <v>7620</v>
      </c>
      <c r="D289" s="29">
        <v>900</v>
      </c>
      <c r="E289" s="30">
        <v>905</v>
      </c>
      <c r="F289" s="26" t="s">
        <v>8218</v>
      </c>
      <c r="G289" s="26" t="s">
        <v>8223</v>
      </c>
      <c r="H289" s="26" t="s">
        <v>8245</v>
      </c>
      <c r="I289" s="26">
        <v>1404312846</v>
      </c>
      <c r="J289" s="26">
        <v>1402584846</v>
      </c>
      <c r="K289" s="26" t="b">
        <v>0</v>
      </c>
      <c r="L289" s="26">
        <v>15</v>
      </c>
      <c r="M289" s="26" t="b">
        <v>1</v>
      </c>
      <c r="N289" s="26" t="s">
        <v>8269</v>
      </c>
      <c r="O289" s="26">
        <v>101</v>
      </c>
      <c r="P289" s="26">
        <v>60.33</v>
      </c>
      <c r="Q289" s="31" t="s">
        <v>8315</v>
      </c>
      <c r="R289" s="26" t="s">
        <v>8316</v>
      </c>
      <c r="S289" s="32">
        <v>41802.62090277778</v>
      </c>
      <c r="T289" s="32">
        <v>41822.62090277778</v>
      </c>
    </row>
    <row r="290" spans="1:20" ht="48" x14ac:dyDescent="0.25">
      <c r="A290" s="26">
        <v>3513</v>
      </c>
      <c r="B290" s="27" t="s">
        <v>3512</v>
      </c>
      <c r="C290" s="28" t="s">
        <v>7623</v>
      </c>
      <c r="D290" s="29">
        <v>2800</v>
      </c>
      <c r="E290" s="30">
        <v>3315</v>
      </c>
      <c r="F290" s="26" t="s">
        <v>8218</v>
      </c>
      <c r="G290" s="26" t="s">
        <v>8223</v>
      </c>
      <c r="H290" s="26" t="s">
        <v>8245</v>
      </c>
      <c r="I290" s="26">
        <v>1401857940</v>
      </c>
      <c r="J290" s="26">
        <v>1400725112</v>
      </c>
      <c r="K290" s="26" t="b">
        <v>0</v>
      </c>
      <c r="L290" s="26">
        <v>44</v>
      </c>
      <c r="M290" s="26" t="b">
        <v>1</v>
      </c>
      <c r="N290" s="26" t="s">
        <v>8269</v>
      </c>
      <c r="O290" s="26">
        <v>118</v>
      </c>
      <c r="P290" s="26">
        <v>75.34</v>
      </c>
      <c r="Q290" s="31" t="s">
        <v>8315</v>
      </c>
      <c r="R290" s="26" t="s">
        <v>8316</v>
      </c>
      <c r="S290" s="32">
        <v>41781.096203703702</v>
      </c>
      <c r="T290" s="32">
        <v>41794.207638888889</v>
      </c>
    </row>
    <row r="291" spans="1:20" ht="48" x14ac:dyDescent="0.25">
      <c r="A291" s="26">
        <v>3514</v>
      </c>
      <c r="B291" s="27" t="s">
        <v>3513</v>
      </c>
      <c r="C291" s="28" t="s">
        <v>7624</v>
      </c>
      <c r="D291" s="29">
        <v>500</v>
      </c>
      <c r="E291" s="30">
        <v>550</v>
      </c>
      <c r="F291" s="26" t="s">
        <v>8218</v>
      </c>
      <c r="G291" s="26" t="s">
        <v>8223</v>
      </c>
      <c r="H291" s="26" t="s">
        <v>8245</v>
      </c>
      <c r="I291" s="26">
        <v>1422853140</v>
      </c>
      <c r="J291" s="26">
        <v>1421439552</v>
      </c>
      <c r="K291" s="26" t="b">
        <v>0</v>
      </c>
      <c r="L291" s="26">
        <v>10</v>
      </c>
      <c r="M291" s="26" t="b">
        <v>1</v>
      </c>
      <c r="N291" s="26" t="s">
        <v>8269</v>
      </c>
      <c r="O291" s="26">
        <v>110</v>
      </c>
      <c r="P291" s="26">
        <v>55</v>
      </c>
      <c r="Q291" s="31" t="s">
        <v>8315</v>
      </c>
      <c r="R291" s="26" t="s">
        <v>8316</v>
      </c>
      <c r="S291" s="32">
        <v>42020.846666666665</v>
      </c>
      <c r="T291" s="32">
        <v>42037.207638888889</v>
      </c>
    </row>
    <row r="292" spans="1:20" ht="48" x14ac:dyDescent="0.25">
      <c r="A292" s="26">
        <v>3515</v>
      </c>
      <c r="B292" s="27" t="s">
        <v>3514</v>
      </c>
      <c r="C292" s="28" t="s">
        <v>7625</v>
      </c>
      <c r="D292" s="29">
        <v>3000</v>
      </c>
      <c r="E292" s="30">
        <v>3080</v>
      </c>
      <c r="F292" s="26" t="s">
        <v>8218</v>
      </c>
      <c r="G292" s="26" t="s">
        <v>8223</v>
      </c>
      <c r="H292" s="26" t="s">
        <v>8245</v>
      </c>
      <c r="I292" s="26">
        <v>1433097171</v>
      </c>
      <c r="J292" s="26">
        <v>1430505171</v>
      </c>
      <c r="K292" s="26" t="b">
        <v>0</v>
      </c>
      <c r="L292" s="26">
        <v>46</v>
      </c>
      <c r="M292" s="26" t="b">
        <v>1</v>
      </c>
      <c r="N292" s="26" t="s">
        <v>8269</v>
      </c>
      <c r="O292" s="26">
        <v>103</v>
      </c>
      <c r="P292" s="26">
        <v>66.959999999999994</v>
      </c>
      <c r="Q292" s="31" t="s">
        <v>8315</v>
      </c>
      <c r="R292" s="26" t="s">
        <v>8316</v>
      </c>
      <c r="S292" s="32">
        <v>42125.772812499999</v>
      </c>
      <c r="T292" s="32">
        <v>42155.772812499999</v>
      </c>
    </row>
    <row r="293" spans="1:20" ht="48" x14ac:dyDescent="0.25">
      <c r="A293" s="26">
        <v>3516</v>
      </c>
      <c r="B293" s="27" t="s">
        <v>3515</v>
      </c>
      <c r="C293" s="28" t="s">
        <v>7626</v>
      </c>
      <c r="D293" s="29">
        <v>2500</v>
      </c>
      <c r="E293" s="30">
        <v>2500</v>
      </c>
      <c r="F293" s="26" t="s">
        <v>8218</v>
      </c>
      <c r="G293" s="26" t="s">
        <v>8223</v>
      </c>
      <c r="H293" s="26" t="s">
        <v>8245</v>
      </c>
      <c r="I293" s="26">
        <v>1410145200</v>
      </c>
      <c r="J293" s="26">
        <v>1407197670</v>
      </c>
      <c r="K293" s="26" t="b">
        <v>0</v>
      </c>
      <c r="L293" s="26">
        <v>11</v>
      </c>
      <c r="M293" s="26" t="b">
        <v>1</v>
      </c>
      <c r="N293" s="26" t="s">
        <v>8269</v>
      </c>
      <c r="O293" s="26">
        <v>100</v>
      </c>
      <c r="P293" s="26">
        <v>227.27</v>
      </c>
      <c r="Q293" s="31" t="s">
        <v>8315</v>
      </c>
      <c r="R293" s="26" t="s">
        <v>8316</v>
      </c>
      <c r="S293" s="32">
        <v>41856.010069444441</v>
      </c>
      <c r="T293" s="32">
        <v>41890.125</v>
      </c>
    </row>
    <row r="294" spans="1:20" ht="48" x14ac:dyDescent="0.25">
      <c r="A294" s="26">
        <v>3518</v>
      </c>
      <c r="B294" s="27" t="s">
        <v>3517</v>
      </c>
      <c r="C294" s="28" t="s">
        <v>7628</v>
      </c>
      <c r="D294" s="29">
        <v>1500</v>
      </c>
      <c r="E294" s="30">
        <v>1650.69</v>
      </c>
      <c r="F294" s="26" t="s">
        <v>8218</v>
      </c>
      <c r="G294" s="26" t="s">
        <v>8223</v>
      </c>
      <c r="H294" s="26" t="s">
        <v>8245</v>
      </c>
      <c r="I294" s="26">
        <v>1412259660</v>
      </c>
      <c r="J294" s="26">
        <v>1410461299</v>
      </c>
      <c r="K294" s="26" t="b">
        <v>0</v>
      </c>
      <c r="L294" s="26">
        <v>33</v>
      </c>
      <c r="M294" s="26" t="b">
        <v>1</v>
      </c>
      <c r="N294" s="26" t="s">
        <v>8269</v>
      </c>
      <c r="O294" s="26">
        <v>110</v>
      </c>
      <c r="P294" s="26">
        <v>50.02</v>
      </c>
      <c r="Q294" s="31" t="s">
        <v>8315</v>
      </c>
      <c r="R294" s="26" t="s">
        <v>8316</v>
      </c>
      <c r="S294" s="32">
        <v>41893.783553240741</v>
      </c>
      <c r="T294" s="32">
        <v>41914.597916666666</v>
      </c>
    </row>
    <row r="295" spans="1:20" ht="48" x14ac:dyDescent="0.25">
      <c r="A295" s="26">
        <v>3521</v>
      </c>
      <c r="B295" s="27" t="s">
        <v>3520</v>
      </c>
      <c r="C295" s="28" t="s">
        <v>7631</v>
      </c>
      <c r="D295" s="29">
        <v>350</v>
      </c>
      <c r="E295" s="30">
        <v>593</v>
      </c>
      <c r="F295" s="26" t="s">
        <v>8218</v>
      </c>
      <c r="G295" s="26" t="s">
        <v>8223</v>
      </c>
      <c r="H295" s="26" t="s">
        <v>8245</v>
      </c>
      <c r="I295" s="26">
        <v>1411980020</v>
      </c>
      <c r="J295" s="26">
        <v>1409388020</v>
      </c>
      <c r="K295" s="26" t="b">
        <v>0</v>
      </c>
      <c r="L295" s="26">
        <v>13</v>
      </c>
      <c r="M295" s="26" t="b">
        <v>1</v>
      </c>
      <c r="N295" s="26" t="s">
        <v>8269</v>
      </c>
      <c r="O295" s="26">
        <v>169</v>
      </c>
      <c r="P295" s="26">
        <v>45.62</v>
      </c>
      <c r="Q295" s="31" t="s">
        <v>8315</v>
      </c>
      <c r="R295" s="26" t="s">
        <v>8316</v>
      </c>
      <c r="S295" s="32">
        <v>41881.361342592594</v>
      </c>
      <c r="T295" s="32">
        <v>41911.361342592594</v>
      </c>
    </row>
    <row r="296" spans="1:20" ht="48" x14ac:dyDescent="0.25">
      <c r="A296" s="26">
        <v>3524</v>
      </c>
      <c r="B296" s="27" t="s">
        <v>3523</v>
      </c>
      <c r="C296" s="28" t="s">
        <v>7634</v>
      </c>
      <c r="D296" s="29">
        <v>10000</v>
      </c>
      <c r="E296" s="30">
        <v>10156</v>
      </c>
      <c r="F296" s="26" t="s">
        <v>8218</v>
      </c>
      <c r="G296" s="26" t="s">
        <v>8223</v>
      </c>
      <c r="H296" s="26" t="s">
        <v>8245</v>
      </c>
      <c r="I296" s="26">
        <v>1410580800</v>
      </c>
      <c r="J296" s="26">
        <v>1409336373</v>
      </c>
      <c r="K296" s="26" t="b">
        <v>0</v>
      </c>
      <c r="L296" s="26">
        <v>74</v>
      </c>
      <c r="M296" s="26" t="b">
        <v>1</v>
      </c>
      <c r="N296" s="26" t="s">
        <v>8269</v>
      </c>
      <c r="O296" s="26">
        <v>102</v>
      </c>
      <c r="P296" s="26">
        <v>137.24</v>
      </c>
      <c r="Q296" s="31" t="s">
        <v>8315</v>
      </c>
      <c r="R296" s="26" t="s">
        <v>8316</v>
      </c>
      <c r="S296" s="32">
        <v>41880.76357638889</v>
      </c>
      <c r="T296" s="32">
        <v>41895.166666666664</v>
      </c>
    </row>
    <row r="297" spans="1:20" ht="48" x14ac:dyDescent="0.25">
      <c r="A297" s="26">
        <v>3525</v>
      </c>
      <c r="B297" s="27" t="s">
        <v>3524</v>
      </c>
      <c r="C297" s="28" t="s">
        <v>7635</v>
      </c>
      <c r="D297" s="29">
        <v>500</v>
      </c>
      <c r="E297" s="30">
        <v>530</v>
      </c>
      <c r="F297" s="26" t="s">
        <v>8218</v>
      </c>
      <c r="G297" s="26" t="s">
        <v>8223</v>
      </c>
      <c r="H297" s="26" t="s">
        <v>8245</v>
      </c>
      <c r="I297" s="26">
        <v>1439136000</v>
      </c>
      <c r="J297" s="26">
        <v>1438188106</v>
      </c>
      <c r="K297" s="26" t="b">
        <v>0</v>
      </c>
      <c r="L297" s="26">
        <v>7</v>
      </c>
      <c r="M297" s="26" t="b">
        <v>1</v>
      </c>
      <c r="N297" s="26" t="s">
        <v>8269</v>
      </c>
      <c r="O297" s="26">
        <v>106</v>
      </c>
      <c r="P297" s="26">
        <v>75.709999999999994</v>
      </c>
      <c r="Q297" s="31" t="s">
        <v>8315</v>
      </c>
      <c r="R297" s="26" t="s">
        <v>8316</v>
      </c>
      <c r="S297" s="32">
        <v>42214.6956712963</v>
      </c>
      <c r="T297" s="32">
        <v>42225.666666666672</v>
      </c>
    </row>
    <row r="298" spans="1:20" ht="48" x14ac:dyDescent="0.25">
      <c r="A298" s="26">
        <v>3526</v>
      </c>
      <c r="B298" s="27" t="s">
        <v>3525</v>
      </c>
      <c r="C298" s="28" t="s">
        <v>7636</v>
      </c>
      <c r="D298" s="29">
        <v>3300</v>
      </c>
      <c r="E298" s="30">
        <v>3366</v>
      </c>
      <c r="F298" s="26" t="s">
        <v>8218</v>
      </c>
      <c r="G298" s="26" t="s">
        <v>8223</v>
      </c>
      <c r="H298" s="26" t="s">
        <v>8245</v>
      </c>
      <c r="I298" s="26">
        <v>1461823140</v>
      </c>
      <c r="J298" s="26">
        <v>1459411371</v>
      </c>
      <c r="K298" s="26" t="b">
        <v>0</v>
      </c>
      <c r="L298" s="26">
        <v>34</v>
      </c>
      <c r="M298" s="26" t="b">
        <v>1</v>
      </c>
      <c r="N298" s="26" t="s">
        <v>8269</v>
      </c>
      <c r="O298" s="26">
        <v>102</v>
      </c>
      <c r="P298" s="26">
        <v>99</v>
      </c>
      <c r="Q298" s="31" t="s">
        <v>8315</v>
      </c>
      <c r="R298" s="26" t="s">
        <v>8316</v>
      </c>
      <c r="S298" s="32">
        <v>42460.335312499999</v>
      </c>
      <c r="T298" s="32">
        <v>42488.249305555553</v>
      </c>
    </row>
    <row r="299" spans="1:20" ht="48" x14ac:dyDescent="0.25">
      <c r="A299" s="26">
        <v>3527</v>
      </c>
      <c r="B299" s="27" t="s">
        <v>3526</v>
      </c>
      <c r="C299" s="28" t="s">
        <v>7637</v>
      </c>
      <c r="D299" s="29">
        <v>6000</v>
      </c>
      <c r="E299" s="30">
        <v>7015</v>
      </c>
      <c r="F299" s="26" t="s">
        <v>8218</v>
      </c>
      <c r="G299" s="26" t="s">
        <v>8223</v>
      </c>
      <c r="H299" s="26" t="s">
        <v>8245</v>
      </c>
      <c r="I299" s="26">
        <v>1436587140</v>
      </c>
      <c r="J299" s="26">
        <v>1434069205</v>
      </c>
      <c r="K299" s="26" t="b">
        <v>0</v>
      </c>
      <c r="L299" s="26">
        <v>86</v>
      </c>
      <c r="M299" s="26" t="b">
        <v>1</v>
      </c>
      <c r="N299" s="26" t="s">
        <v>8269</v>
      </c>
      <c r="O299" s="26">
        <v>117</v>
      </c>
      <c r="P299" s="26">
        <v>81.569999999999993</v>
      </c>
      <c r="Q299" s="31" t="s">
        <v>8315</v>
      </c>
      <c r="R299" s="26" t="s">
        <v>8316</v>
      </c>
      <c r="S299" s="32">
        <v>42167.023206018523</v>
      </c>
      <c r="T299" s="32">
        <v>42196.165972222225</v>
      </c>
    </row>
    <row r="300" spans="1:20" ht="48" x14ac:dyDescent="0.25">
      <c r="A300" s="26">
        <v>3529</v>
      </c>
      <c r="B300" s="27" t="s">
        <v>3528</v>
      </c>
      <c r="C300" s="28" t="s">
        <v>7639</v>
      </c>
      <c r="D300" s="29">
        <v>500</v>
      </c>
      <c r="E300" s="30">
        <v>660</v>
      </c>
      <c r="F300" s="26" t="s">
        <v>8218</v>
      </c>
      <c r="G300" s="26" t="s">
        <v>8223</v>
      </c>
      <c r="H300" s="26" t="s">
        <v>8245</v>
      </c>
      <c r="I300" s="26">
        <v>1436749200</v>
      </c>
      <c r="J300" s="26">
        <v>1434997018</v>
      </c>
      <c r="K300" s="26" t="b">
        <v>0</v>
      </c>
      <c r="L300" s="26">
        <v>18</v>
      </c>
      <c r="M300" s="26" t="b">
        <v>1</v>
      </c>
      <c r="N300" s="26" t="s">
        <v>8269</v>
      </c>
      <c r="O300" s="26">
        <v>132</v>
      </c>
      <c r="P300" s="26">
        <v>36.67</v>
      </c>
      <c r="Q300" s="31" t="s">
        <v>8315</v>
      </c>
      <c r="R300" s="26" t="s">
        <v>8316</v>
      </c>
      <c r="S300" s="32">
        <v>42177.761782407411</v>
      </c>
      <c r="T300" s="32">
        <v>42198.041666666672</v>
      </c>
    </row>
    <row r="301" spans="1:20" ht="24" x14ac:dyDescent="0.25">
      <c r="A301" s="26">
        <v>3531</v>
      </c>
      <c r="B301" s="27" t="s">
        <v>3530</v>
      </c>
      <c r="C301" s="28" t="s">
        <v>7641</v>
      </c>
      <c r="D301" s="29">
        <v>1000</v>
      </c>
      <c r="E301" s="30">
        <v>1280</v>
      </c>
      <c r="F301" s="26" t="s">
        <v>8218</v>
      </c>
      <c r="G301" s="26" t="s">
        <v>8223</v>
      </c>
      <c r="H301" s="26" t="s">
        <v>8245</v>
      </c>
      <c r="I301" s="26">
        <v>1467301334</v>
      </c>
      <c r="J301" s="26">
        <v>1464709334</v>
      </c>
      <c r="K301" s="26" t="b">
        <v>0</v>
      </c>
      <c r="L301" s="26">
        <v>26</v>
      </c>
      <c r="M301" s="26" t="b">
        <v>1</v>
      </c>
      <c r="N301" s="26" t="s">
        <v>8269</v>
      </c>
      <c r="O301" s="26">
        <v>128</v>
      </c>
      <c r="P301" s="26">
        <v>49.23</v>
      </c>
      <c r="Q301" s="31" t="s">
        <v>8315</v>
      </c>
      <c r="R301" s="26" t="s">
        <v>8316</v>
      </c>
      <c r="S301" s="32">
        <v>42521.654328703706</v>
      </c>
      <c r="T301" s="32">
        <v>42551.654328703706</v>
      </c>
    </row>
    <row r="302" spans="1:20" ht="48" x14ac:dyDescent="0.25">
      <c r="A302" s="26">
        <v>3532</v>
      </c>
      <c r="B302" s="27" t="s">
        <v>3531</v>
      </c>
      <c r="C302" s="28" t="s">
        <v>7642</v>
      </c>
      <c r="D302" s="29">
        <v>960</v>
      </c>
      <c r="E302" s="30">
        <v>1142</v>
      </c>
      <c r="F302" s="26" t="s">
        <v>8218</v>
      </c>
      <c r="G302" s="26" t="s">
        <v>8223</v>
      </c>
      <c r="H302" s="26" t="s">
        <v>8245</v>
      </c>
      <c r="I302" s="26">
        <v>1411012740</v>
      </c>
      <c r="J302" s="26">
        <v>1409667827</v>
      </c>
      <c r="K302" s="26" t="b">
        <v>0</v>
      </c>
      <c r="L302" s="26">
        <v>27</v>
      </c>
      <c r="M302" s="26" t="b">
        <v>1</v>
      </c>
      <c r="N302" s="26" t="s">
        <v>8269</v>
      </c>
      <c r="O302" s="26">
        <v>119</v>
      </c>
      <c r="P302" s="26">
        <v>42.3</v>
      </c>
      <c r="Q302" s="31" t="s">
        <v>8315</v>
      </c>
      <c r="R302" s="26" t="s">
        <v>8316</v>
      </c>
      <c r="S302" s="32">
        <v>41884.599849537037</v>
      </c>
      <c r="T302" s="32">
        <v>41900.165972222225</v>
      </c>
    </row>
    <row r="303" spans="1:20" ht="48" x14ac:dyDescent="0.25">
      <c r="A303" s="26">
        <v>3533</v>
      </c>
      <c r="B303" s="27" t="s">
        <v>3532</v>
      </c>
      <c r="C303" s="28" t="s">
        <v>7643</v>
      </c>
      <c r="D303" s="29">
        <v>500</v>
      </c>
      <c r="E303" s="30">
        <v>631</v>
      </c>
      <c r="F303" s="26" t="s">
        <v>8218</v>
      </c>
      <c r="G303" s="26" t="s">
        <v>8223</v>
      </c>
      <c r="H303" s="26" t="s">
        <v>8245</v>
      </c>
      <c r="I303" s="26">
        <v>1447269367</v>
      </c>
      <c r="J303" s="26">
        <v>1444673767</v>
      </c>
      <c r="K303" s="26" t="b">
        <v>0</v>
      </c>
      <c r="L303" s="26">
        <v>8</v>
      </c>
      <c r="M303" s="26" t="b">
        <v>1</v>
      </c>
      <c r="N303" s="26" t="s">
        <v>8269</v>
      </c>
      <c r="O303" s="26">
        <v>126</v>
      </c>
      <c r="P303" s="26">
        <v>78.88</v>
      </c>
      <c r="Q303" s="31" t="s">
        <v>8315</v>
      </c>
      <c r="R303" s="26" t="s">
        <v>8316</v>
      </c>
      <c r="S303" s="32">
        <v>42289.761192129634</v>
      </c>
      <c r="T303" s="32">
        <v>42319.802858796291</v>
      </c>
    </row>
    <row r="304" spans="1:20" ht="36" x14ac:dyDescent="0.25">
      <c r="A304" s="26">
        <v>3534</v>
      </c>
      <c r="B304" s="27" t="s">
        <v>3533</v>
      </c>
      <c r="C304" s="28" t="s">
        <v>7644</v>
      </c>
      <c r="D304" s="29">
        <v>5000</v>
      </c>
      <c r="E304" s="30">
        <v>7810</v>
      </c>
      <c r="F304" s="26" t="s">
        <v>8218</v>
      </c>
      <c r="G304" s="26" t="s">
        <v>8223</v>
      </c>
      <c r="H304" s="26" t="s">
        <v>8245</v>
      </c>
      <c r="I304" s="26">
        <v>1443711623</v>
      </c>
      <c r="J304" s="26">
        <v>1440687623</v>
      </c>
      <c r="K304" s="26" t="b">
        <v>0</v>
      </c>
      <c r="L304" s="26">
        <v>204</v>
      </c>
      <c r="M304" s="26" t="b">
        <v>1</v>
      </c>
      <c r="N304" s="26" t="s">
        <v>8269</v>
      </c>
      <c r="O304" s="26">
        <v>156</v>
      </c>
      <c r="P304" s="26">
        <v>38.28</v>
      </c>
      <c r="Q304" s="31" t="s">
        <v>8315</v>
      </c>
      <c r="R304" s="26" t="s">
        <v>8316</v>
      </c>
      <c r="S304" s="32">
        <v>42243.6252662037</v>
      </c>
      <c r="T304" s="32">
        <v>42278.6252662037</v>
      </c>
    </row>
    <row r="305" spans="1:20" ht="48" x14ac:dyDescent="0.25">
      <c r="A305" s="26">
        <v>3539</v>
      </c>
      <c r="B305" s="27" t="s">
        <v>3538</v>
      </c>
      <c r="C305" s="28" t="s">
        <v>7649</v>
      </c>
      <c r="D305" s="29">
        <v>600</v>
      </c>
      <c r="E305" s="30">
        <v>718</v>
      </c>
      <c r="F305" s="26" t="s">
        <v>8218</v>
      </c>
      <c r="G305" s="26" t="s">
        <v>8223</v>
      </c>
      <c r="H305" s="26" t="s">
        <v>8245</v>
      </c>
      <c r="I305" s="26">
        <v>1473358122</v>
      </c>
      <c r="J305" s="26">
        <v>1471543722</v>
      </c>
      <c r="K305" s="26" t="b">
        <v>0</v>
      </c>
      <c r="L305" s="26">
        <v>13</v>
      </c>
      <c r="M305" s="26" t="b">
        <v>1</v>
      </c>
      <c r="N305" s="26" t="s">
        <v>8269</v>
      </c>
      <c r="O305" s="26">
        <v>120</v>
      </c>
      <c r="P305" s="26">
        <v>55.23</v>
      </c>
      <c r="Q305" s="31" t="s">
        <v>8315</v>
      </c>
      <c r="R305" s="26" t="s">
        <v>8316</v>
      </c>
      <c r="S305" s="32">
        <v>42600.756041666667</v>
      </c>
      <c r="T305" s="32">
        <v>42621.756041666667</v>
      </c>
    </row>
    <row r="306" spans="1:20" ht="48" x14ac:dyDescent="0.25">
      <c r="A306" s="26">
        <v>3542</v>
      </c>
      <c r="B306" s="27" t="s">
        <v>3541</v>
      </c>
      <c r="C306" s="28" t="s">
        <v>7652</v>
      </c>
      <c r="D306" s="29">
        <v>5500</v>
      </c>
      <c r="E306" s="30">
        <v>5623</v>
      </c>
      <c r="F306" s="26" t="s">
        <v>8218</v>
      </c>
      <c r="G306" s="26" t="s">
        <v>8223</v>
      </c>
      <c r="H306" s="26" t="s">
        <v>8245</v>
      </c>
      <c r="I306" s="26">
        <v>1410099822</v>
      </c>
      <c r="J306" s="26">
        <v>1404915822</v>
      </c>
      <c r="K306" s="26" t="b">
        <v>0</v>
      </c>
      <c r="L306" s="26">
        <v>85</v>
      </c>
      <c r="M306" s="26" t="b">
        <v>1</v>
      </c>
      <c r="N306" s="26" t="s">
        <v>8269</v>
      </c>
      <c r="O306" s="26">
        <v>102</v>
      </c>
      <c r="P306" s="26">
        <v>66.150000000000006</v>
      </c>
      <c r="Q306" s="31" t="s">
        <v>8315</v>
      </c>
      <c r="R306" s="26" t="s">
        <v>8316</v>
      </c>
      <c r="S306" s="32">
        <v>41829.599791666667</v>
      </c>
      <c r="T306" s="32">
        <v>41889.599791666667</v>
      </c>
    </row>
    <row r="307" spans="1:20" ht="36" x14ac:dyDescent="0.25">
      <c r="A307" s="26">
        <v>3544</v>
      </c>
      <c r="B307" s="27" t="s">
        <v>3543</v>
      </c>
      <c r="C307" s="28" t="s">
        <v>7654</v>
      </c>
      <c r="D307" s="29">
        <v>2500</v>
      </c>
      <c r="E307" s="30">
        <v>2500</v>
      </c>
      <c r="F307" s="26" t="s">
        <v>8218</v>
      </c>
      <c r="G307" s="26" t="s">
        <v>8223</v>
      </c>
      <c r="H307" s="26" t="s">
        <v>8245</v>
      </c>
      <c r="I307" s="26">
        <v>1425758257</v>
      </c>
      <c r="J307" s="26">
        <v>1423166257</v>
      </c>
      <c r="K307" s="26" t="b">
        <v>0</v>
      </c>
      <c r="L307" s="26">
        <v>24</v>
      </c>
      <c r="M307" s="26" t="b">
        <v>1</v>
      </c>
      <c r="N307" s="26" t="s">
        <v>8269</v>
      </c>
      <c r="O307" s="26">
        <v>100</v>
      </c>
      <c r="P307" s="26">
        <v>104.17</v>
      </c>
      <c r="Q307" s="31" t="s">
        <v>8315</v>
      </c>
      <c r="R307" s="26" t="s">
        <v>8316</v>
      </c>
      <c r="S307" s="32">
        <v>42040.831678240742</v>
      </c>
      <c r="T307" s="32">
        <v>42070.831678240742</v>
      </c>
    </row>
    <row r="308" spans="1:20" ht="48" x14ac:dyDescent="0.25">
      <c r="A308" s="26">
        <v>3545</v>
      </c>
      <c r="B308" s="27" t="s">
        <v>3544</v>
      </c>
      <c r="C308" s="28" t="s">
        <v>7655</v>
      </c>
      <c r="D308" s="29">
        <v>250</v>
      </c>
      <c r="E308" s="30">
        <v>251</v>
      </c>
      <c r="F308" s="26" t="s">
        <v>8218</v>
      </c>
      <c r="G308" s="26" t="s">
        <v>8223</v>
      </c>
      <c r="H308" s="26" t="s">
        <v>8245</v>
      </c>
      <c r="I308" s="26">
        <v>1428780159</v>
      </c>
      <c r="J308" s="26">
        <v>1426188159</v>
      </c>
      <c r="K308" s="26" t="b">
        <v>0</v>
      </c>
      <c r="L308" s="26">
        <v>8</v>
      </c>
      <c r="M308" s="26" t="b">
        <v>1</v>
      </c>
      <c r="N308" s="26" t="s">
        <v>8269</v>
      </c>
      <c r="O308" s="26">
        <v>100</v>
      </c>
      <c r="P308" s="26">
        <v>31.38</v>
      </c>
      <c r="Q308" s="31" t="s">
        <v>8315</v>
      </c>
      <c r="R308" s="26" t="s">
        <v>8316</v>
      </c>
      <c r="S308" s="32">
        <v>42075.807395833333</v>
      </c>
      <c r="T308" s="32">
        <v>42105.807395833333</v>
      </c>
    </row>
    <row r="309" spans="1:20" ht="48" x14ac:dyDescent="0.25">
      <c r="A309" s="26">
        <v>3546</v>
      </c>
      <c r="B309" s="27" t="s">
        <v>3545</v>
      </c>
      <c r="C309" s="28" t="s">
        <v>7656</v>
      </c>
      <c r="D309" s="29">
        <v>1100</v>
      </c>
      <c r="E309" s="30">
        <v>1125</v>
      </c>
      <c r="F309" s="26" t="s">
        <v>8218</v>
      </c>
      <c r="G309" s="26" t="s">
        <v>8223</v>
      </c>
      <c r="H309" s="26" t="s">
        <v>8245</v>
      </c>
      <c r="I309" s="26">
        <v>1427860740</v>
      </c>
      <c r="J309" s="26">
        <v>1426002684</v>
      </c>
      <c r="K309" s="26" t="b">
        <v>0</v>
      </c>
      <c r="L309" s="26">
        <v>19</v>
      </c>
      <c r="M309" s="26" t="b">
        <v>1</v>
      </c>
      <c r="N309" s="26" t="s">
        <v>8269</v>
      </c>
      <c r="O309" s="26">
        <v>102</v>
      </c>
      <c r="P309" s="26">
        <v>59.21</v>
      </c>
      <c r="Q309" s="31" t="s">
        <v>8315</v>
      </c>
      <c r="R309" s="26" t="s">
        <v>8316</v>
      </c>
      <c r="S309" s="32">
        <v>42073.660694444443</v>
      </c>
      <c r="T309" s="32">
        <v>42095.165972222225</v>
      </c>
    </row>
    <row r="310" spans="1:20" ht="36" x14ac:dyDescent="0.25">
      <c r="A310" s="26">
        <v>3547</v>
      </c>
      <c r="B310" s="27" t="s">
        <v>3546</v>
      </c>
      <c r="C310" s="28" t="s">
        <v>7657</v>
      </c>
      <c r="D310" s="29">
        <v>35000</v>
      </c>
      <c r="E310" s="30">
        <v>40043.25</v>
      </c>
      <c r="F310" s="26" t="s">
        <v>8218</v>
      </c>
      <c r="G310" s="26" t="s">
        <v>8223</v>
      </c>
      <c r="H310" s="26" t="s">
        <v>8245</v>
      </c>
      <c r="I310" s="26">
        <v>1463198340</v>
      </c>
      <c r="J310" s="26">
        <v>1461117201</v>
      </c>
      <c r="K310" s="26" t="b">
        <v>0</v>
      </c>
      <c r="L310" s="26">
        <v>336</v>
      </c>
      <c r="M310" s="26" t="b">
        <v>1</v>
      </c>
      <c r="N310" s="26" t="s">
        <v>8269</v>
      </c>
      <c r="O310" s="26">
        <v>114</v>
      </c>
      <c r="P310" s="26">
        <v>119.18</v>
      </c>
      <c r="Q310" s="31" t="s">
        <v>8315</v>
      </c>
      <c r="R310" s="26" t="s">
        <v>8316</v>
      </c>
      <c r="S310" s="32">
        <v>42480.078715277778</v>
      </c>
      <c r="T310" s="32">
        <v>42504.165972222225</v>
      </c>
    </row>
    <row r="311" spans="1:20" ht="36" x14ac:dyDescent="0.25">
      <c r="A311" s="26">
        <v>3548</v>
      </c>
      <c r="B311" s="27" t="s">
        <v>3547</v>
      </c>
      <c r="C311" s="28" t="s">
        <v>7658</v>
      </c>
      <c r="D311" s="29">
        <v>2100</v>
      </c>
      <c r="E311" s="30">
        <v>2140</v>
      </c>
      <c r="F311" s="26" t="s">
        <v>8218</v>
      </c>
      <c r="G311" s="26" t="s">
        <v>8223</v>
      </c>
      <c r="H311" s="26" t="s">
        <v>8245</v>
      </c>
      <c r="I311" s="26">
        <v>1457139600</v>
      </c>
      <c r="J311" s="26">
        <v>1455230214</v>
      </c>
      <c r="K311" s="26" t="b">
        <v>0</v>
      </c>
      <c r="L311" s="26">
        <v>13</v>
      </c>
      <c r="M311" s="26" t="b">
        <v>1</v>
      </c>
      <c r="N311" s="26" t="s">
        <v>8269</v>
      </c>
      <c r="O311" s="26">
        <v>102</v>
      </c>
      <c r="P311" s="26">
        <v>164.62</v>
      </c>
      <c r="Q311" s="31" t="s">
        <v>8315</v>
      </c>
      <c r="R311" s="26" t="s">
        <v>8316</v>
      </c>
      <c r="S311" s="32">
        <v>42411.942291666666</v>
      </c>
      <c r="T311" s="32">
        <v>42434.041666666672</v>
      </c>
    </row>
    <row r="312" spans="1:20" ht="48" x14ac:dyDescent="0.25">
      <c r="A312" s="26">
        <v>3551</v>
      </c>
      <c r="B312" s="27" t="s">
        <v>3550</v>
      </c>
      <c r="C312" s="28" t="s">
        <v>7661</v>
      </c>
      <c r="D312" s="29">
        <v>1500</v>
      </c>
      <c r="E312" s="30">
        <v>1527.5</v>
      </c>
      <c r="F312" s="26" t="s">
        <v>8218</v>
      </c>
      <c r="G312" s="26" t="s">
        <v>8223</v>
      </c>
      <c r="H312" s="26" t="s">
        <v>8245</v>
      </c>
      <c r="I312" s="26">
        <v>1400796420</v>
      </c>
      <c r="J312" s="26">
        <v>1398342170</v>
      </c>
      <c r="K312" s="26" t="b">
        <v>0</v>
      </c>
      <c r="L312" s="26">
        <v>25</v>
      </c>
      <c r="M312" s="26" t="b">
        <v>1</v>
      </c>
      <c r="N312" s="26" t="s">
        <v>8269</v>
      </c>
      <c r="O312" s="26">
        <v>102</v>
      </c>
      <c r="P312" s="26">
        <v>61.1</v>
      </c>
      <c r="Q312" s="31" t="s">
        <v>8315</v>
      </c>
      <c r="R312" s="26" t="s">
        <v>8316</v>
      </c>
      <c r="S312" s="32">
        <v>41753.515856481477</v>
      </c>
      <c r="T312" s="32">
        <v>41781.921527777777</v>
      </c>
    </row>
    <row r="313" spans="1:20" ht="48" x14ac:dyDescent="0.25">
      <c r="A313" s="26">
        <v>3553</v>
      </c>
      <c r="B313" s="27" t="s">
        <v>3552</v>
      </c>
      <c r="C313" s="28" t="s">
        <v>7663</v>
      </c>
      <c r="D313" s="29">
        <v>5500</v>
      </c>
      <c r="E313" s="30">
        <v>5845</v>
      </c>
      <c r="F313" s="26" t="s">
        <v>8218</v>
      </c>
      <c r="G313" s="26" t="s">
        <v>8223</v>
      </c>
      <c r="H313" s="26" t="s">
        <v>8245</v>
      </c>
      <c r="I313" s="26">
        <v>1439337600</v>
      </c>
      <c r="J313" s="26">
        <v>1436575280</v>
      </c>
      <c r="K313" s="26" t="b">
        <v>0</v>
      </c>
      <c r="L313" s="26">
        <v>104</v>
      </c>
      <c r="M313" s="26" t="b">
        <v>1</v>
      </c>
      <c r="N313" s="26" t="s">
        <v>8269</v>
      </c>
      <c r="O313" s="26">
        <v>106</v>
      </c>
      <c r="P313" s="26">
        <v>56.2</v>
      </c>
      <c r="Q313" s="31" t="s">
        <v>8315</v>
      </c>
      <c r="R313" s="26" t="s">
        <v>8316</v>
      </c>
      <c r="S313" s="32">
        <v>42196.028703703705</v>
      </c>
      <c r="T313" s="32">
        <v>42228</v>
      </c>
    </row>
    <row r="314" spans="1:20" ht="36" x14ac:dyDescent="0.25">
      <c r="A314" s="26">
        <v>3554</v>
      </c>
      <c r="B314" s="27" t="s">
        <v>3553</v>
      </c>
      <c r="C314" s="28" t="s">
        <v>7664</v>
      </c>
      <c r="D314" s="29">
        <v>5000</v>
      </c>
      <c r="E314" s="30">
        <v>5671.11</v>
      </c>
      <c r="F314" s="26" t="s">
        <v>8218</v>
      </c>
      <c r="G314" s="26" t="s">
        <v>8223</v>
      </c>
      <c r="H314" s="26" t="s">
        <v>8245</v>
      </c>
      <c r="I314" s="26">
        <v>1423674000</v>
      </c>
      <c r="J314" s="26">
        <v>1421025159</v>
      </c>
      <c r="K314" s="26" t="b">
        <v>0</v>
      </c>
      <c r="L314" s="26">
        <v>53</v>
      </c>
      <c r="M314" s="26" t="b">
        <v>1</v>
      </c>
      <c r="N314" s="26" t="s">
        <v>8269</v>
      </c>
      <c r="O314" s="26">
        <v>113</v>
      </c>
      <c r="P314" s="26">
        <v>107</v>
      </c>
      <c r="Q314" s="31" t="s">
        <v>8315</v>
      </c>
      <c r="R314" s="26" t="s">
        <v>8316</v>
      </c>
      <c r="S314" s="32">
        <v>42016.050451388888</v>
      </c>
      <c r="T314" s="32">
        <v>42046.708333333328</v>
      </c>
    </row>
    <row r="315" spans="1:20" ht="48" x14ac:dyDescent="0.25">
      <c r="A315" s="26">
        <v>3557</v>
      </c>
      <c r="B315" s="27" t="s">
        <v>3556</v>
      </c>
      <c r="C315" s="28" t="s">
        <v>7667</v>
      </c>
      <c r="D315" s="29">
        <v>100000</v>
      </c>
      <c r="E315" s="30">
        <v>100036</v>
      </c>
      <c r="F315" s="26" t="s">
        <v>8218</v>
      </c>
      <c r="G315" s="26" t="s">
        <v>8223</v>
      </c>
      <c r="H315" s="26" t="s">
        <v>8245</v>
      </c>
      <c r="I315" s="26">
        <v>1399271911</v>
      </c>
      <c r="J315" s="26">
        <v>1396334311</v>
      </c>
      <c r="K315" s="26" t="b">
        <v>0</v>
      </c>
      <c r="L315" s="26">
        <v>558</v>
      </c>
      <c r="M315" s="26" t="b">
        <v>1</v>
      </c>
      <c r="N315" s="26" t="s">
        <v>8269</v>
      </c>
      <c r="O315" s="26">
        <v>100</v>
      </c>
      <c r="P315" s="26">
        <v>179.28</v>
      </c>
      <c r="Q315" s="31" t="s">
        <v>8315</v>
      </c>
      <c r="R315" s="26" t="s">
        <v>8316</v>
      </c>
      <c r="S315" s="32">
        <v>41730.276747685188</v>
      </c>
      <c r="T315" s="32">
        <v>41764.276747685188</v>
      </c>
    </row>
    <row r="316" spans="1:20" ht="96" x14ac:dyDescent="0.25">
      <c r="A316" s="26">
        <v>3561</v>
      </c>
      <c r="B316" s="27" t="s">
        <v>3560</v>
      </c>
      <c r="C316" s="28" t="s">
        <v>7671</v>
      </c>
      <c r="D316" s="29">
        <v>2500</v>
      </c>
      <c r="E316" s="30">
        <v>2560</v>
      </c>
      <c r="F316" s="26" t="s">
        <v>8218</v>
      </c>
      <c r="G316" s="26" t="s">
        <v>8223</v>
      </c>
      <c r="H316" s="26" t="s">
        <v>8245</v>
      </c>
      <c r="I316" s="26">
        <v>1438799760</v>
      </c>
      <c r="J316" s="26">
        <v>1437236378</v>
      </c>
      <c r="K316" s="26" t="b">
        <v>0</v>
      </c>
      <c r="L316" s="26">
        <v>54</v>
      </c>
      <c r="M316" s="26" t="b">
        <v>1</v>
      </c>
      <c r="N316" s="26" t="s">
        <v>8269</v>
      </c>
      <c r="O316" s="26">
        <v>102</v>
      </c>
      <c r="P316" s="26">
        <v>47.41</v>
      </c>
      <c r="Q316" s="31" t="s">
        <v>8315</v>
      </c>
      <c r="R316" s="26" t="s">
        <v>8316</v>
      </c>
      <c r="S316" s="32">
        <v>42203.680300925931</v>
      </c>
      <c r="T316" s="32">
        <v>42221.774999999994</v>
      </c>
    </row>
    <row r="317" spans="1:20" ht="48" x14ac:dyDescent="0.25">
      <c r="A317" s="26">
        <v>3565</v>
      </c>
      <c r="B317" s="27" t="s">
        <v>3564</v>
      </c>
      <c r="C317" s="28" t="s">
        <v>7675</v>
      </c>
      <c r="D317" s="29">
        <v>900</v>
      </c>
      <c r="E317" s="30">
        <v>1175</v>
      </c>
      <c r="F317" s="26" t="s">
        <v>8218</v>
      </c>
      <c r="G317" s="26" t="s">
        <v>8223</v>
      </c>
      <c r="H317" s="26" t="s">
        <v>8245</v>
      </c>
      <c r="I317" s="26">
        <v>1420048208</v>
      </c>
      <c r="J317" s="26">
        <v>1417456208</v>
      </c>
      <c r="K317" s="26" t="b">
        <v>0</v>
      </c>
      <c r="L317" s="26">
        <v>12</v>
      </c>
      <c r="M317" s="26" t="b">
        <v>1</v>
      </c>
      <c r="N317" s="26" t="s">
        <v>8269</v>
      </c>
      <c r="O317" s="26">
        <v>131</v>
      </c>
      <c r="P317" s="26">
        <v>97.92</v>
      </c>
      <c r="Q317" s="31" t="s">
        <v>8315</v>
      </c>
      <c r="R317" s="26" t="s">
        <v>8316</v>
      </c>
      <c r="S317" s="32">
        <v>41974.743148148147</v>
      </c>
      <c r="T317" s="32">
        <v>42004.743148148147</v>
      </c>
    </row>
    <row r="318" spans="1:20" ht="48" x14ac:dyDescent="0.25">
      <c r="A318" s="26">
        <v>3568</v>
      </c>
      <c r="B318" s="27" t="s">
        <v>3567</v>
      </c>
      <c r="C318" s="28" t="s">
        <v>7678</v>
      </c>
      <c r="D318" s="29">
        <v>1000</v>
      </c>
      <c r="E318" s="30">
        <v>1110</v>
      </c>
      <c r="F318" s="26" t="s">
        <v>8218</v>
      </c>
      <c r="G318" s="26" t="s">
        <v>8223</v>
      </c>
      <c r="H318" s="26" t="s">
        <v>8245</v>
      </c>
      <c r="I318" s="26">
        <v>1410975994</v>
      </c>
      <c r="J318" s="26">
        <v>1408383994</v>
      </c>
      <c r="K318" s="26" t="b">
        <v>0</v>
      </c>
      <c r="L318" s="26">
        <v>19</v>
      </c>
      <c r="M318" s="26" t="b">
        <v>1</v>
      </c>
      <c r="N318" s="26" t="s">
        <v>8269</v>
      </c>
      <c r="O318" s="26">
        <v>111</v>
      </c>
      <c r="P318" s="26">
        <v>58.42</v>
      </c>
      <c r="Q318" s="31" t="s">
        <v>8315</v>
      </c>
      <c r="R318" s="26" t="s">
        <v>8316</v>
      </c>
      <c r="S318" s="32">
        <v>41869.740671296298</v>
      </c>
      <c r="T318" s="32">
        <v>41899.740671296298</v>
      </c>
    </row>
    <row r="319" spans="1:20" ht="48" x14ac:dyDescent="0.25">
      <c r="A319" s="26">
        <v>3569</v>
      </c>
      <c r="B319" s="27" t="s">
        <v>3568</v>
      </c>
      <c r="C319" s="28" t="s">
        <v>7679</v>
      </c>
      <c r="D319" s="29">
        <v>5000</v>
      </c>
      <c r="E319" s="30">
        <v>5024</v>
      </c>
      <c r="F319" s="26" t="s">
        <v>8218</v>
      </c>
      <c r="G319" s="26" t="s">
        <v>8223</v>
      </c>
      <c r="H319" s="26" t="s">
        <v>8245</v>
      </c>
      <c r="I319" s="26">
        <v>1420734696</v>
      </c>
      <c r="J319" s="26">
        <v>1418142696</v>
      </c>
      <c r="K319" s="26" t="b">
        <v>0</v>
      </c>
      <c r="L319" s="26">
        <v>41</v>
      </c>
      <c r="M319" s="26" t="b">
        <v>1</v>
      </c>
      <c r="N319" s="26" t="s">
        <v>8269</v>
      </c>
      <c r="O319" s="26">
        <v>100</v>
      </c>
      <c r="P319" s="26">
        <v>122.54</v>
      </c>
      <c r="Q319" s="31" t="s">
        <v>8315</v>
      </c>
      <c r="R319" s="26" t="s">
        <v>8316</v>
      </c>
      <c r="S319" s="32">
        <v>41982.688611111109</v>
      </c>
      <c r="T319" s="32">
        <v>42012.688611111109</v>
      </c>
    </row>
    <row r="320" spans="1:20" ht="36" x14ac:dyDescent="0.25">
      <c r="A320" s="26">
        <v>3570</v>
      </c>
      <c r="B320" s="27" t="s">
        <v>3569</v>
      </c>
      <c r="C320" s="28" t="s">
        <v>7680</v>
      </c>
      <c r="D320" s="29">
        <v>2000</v>
      </c>
      <c r="E320" s="30">
        <v>2287</v>
      </c>
      <c r="F320" s="26" t="s">
        <v>8218</v>
      </c>
      <c r="G320" s="26" t="s">
        <v>8223</v>
      </c>
      <c r="H320" s="26" t="s">
        <v>8245</v>
      </c>
      <c r="I320" s="26">
        <v>1420009200</v>
      </c>
      <c r="J320" s="26">
        <v>1417593483</v>
      </c>
      <c r="K320" s="26" t="b">
        <v>0</v>
      </c>
      <c r="L320" s="26">
        <v>26</v>
      </c>
      <c r="M320" s="26" t="b">
        <v>1</v>
      </c>
      <c r="N320" s="26" t="s">
        <v>8269</v>
      </c>
      <c r="O320" s="26">
        <v>114</v>
      </c>
      <c r="P320" s="26">
        <v>87.96</v>
      </c>
      <c r="Q320" s="31" t="s">
        <v>8315</v>
      </c>
      <c r="R320" s="26" t="s">
        <v>8316</v>
      </c>
      <c r="S320" s="32">
        <v>41976.331979166673</v>
      </c>
      <c r="T320" s="32">
        <v>42004.291666666672</v>
      </c>
    </row>
    <row r="321" spans="1:20" ht="48" x14ac:dyDescent="0.25">
      <c r="A321" s="26">
        <v>3574</v>
      </c>
      <c r="B321" s="27" t="s">
        <v>3573</v>
      </c>
      <c r="C321" s="28" t="s">
        <v>7684</v>
      </c>
      <c r="D321" s="29">
        <v>5800</v>
      </c>
      <c r="E321" s="30">
        <v>6155</v>
      </c>
      <c r="F321" s="26" t="s">
        <v>8218</v>
      </c>
      <c r="G321" s="26" t="s">
        <v>8223</v>
      </c>
      <c r="H321" s="26" t="s">
        <v>8245</v>
      </c>
      <c r="I321" s="26">
        <v>1415921848</v>
      </c>
      <c r="J321" s="26">
        <v>1413326248</v>
      </c>
      <c r="K321" s="26" t="b">
        <v>0</v>
      </c>
      <c r="L321" s="26">
        <v>45</v>
      </c>
      <c r="M321" s="26" t="b">
        <v>1</v>
      </c>
      <c r="N321" s="26" t="s">
        <v>8269</v>
      </c>
      <c r="O321" s="26">
        <v>106</v>
      </c>
      <c r="P321" s="26">
        <v>136.78</v>
      </c>
      <c r="Q321" s="31" t="s">
        <v>8315</v>
      </c>
      <c r="R321" s="26" t="s">
        <v>8316</v>
      </c>
      <c r="S321" s="32">
        <v>41926.942685185182</v>
      </c>
      <c r="T321" s="32">
        <v>41956.984351851846</v>
      </c>
    </row>
    <row r="322" spans="1:20" ht="48" x14ac:dyDescent="0.25">
      <c r="A322" s="26">
        <v>3575</v>
      </c>
      <c r="B322" s="27" t="s">
        <v>3574</v>
      </c>
      <c r="C322" s="28" t="s">
        <v>7685</v>
      </c>
      <c r="D322" s="29">
        <v>10000</v>
      </c>
      <c r="E322" s="30">
        <v>10133</v>
      </c>
      <c r="F322" s="26" t="s">
        <v>8218</v>
      </c>
      <c r="G322" s="26" t="s">
        <v>8223</v>
      </c>
      <c r="H322" s="26" t="s">
        <v>8245</v>
      </c>
      <c r="I322" s="26">
        <v>1470887940</v>
      </c>
      <c r="J322" s="26">
        <v>1468176527</v>
      </c>
      <c r="K322" s="26" t="b">
        <v>0</v>
      </c>
      <c r="L322" s="26">
        <v>102</v>
      </c>
      <c r="M322" s="26" t="b">
        <v>1</v>
      </c>
      <c r="N322" s="26" t="s">
        <v>8269</v>
      </c>
      <c r="O322" s="26">
        <v>101</v>
      </c>
      <c r="P322" s="26">
        <v>99.34</v>
      </c>
      <c r="Q322" s="31" t="s">
        <v>8315</v>
      </c>
      <c r="R322" s="26" t="s">
        <v>8316</v>
      </c>
      <c r="S322" s="32">
        <v>42561.783877314811</v>
      </c>
      <c r="T322" s="32">
        <v>42593.165972222225</v>
      </c>
    </row>
    <row r="323" spans="1:20" ht="36" x14ac:dyDescent="0.25">
      <c r="A323" s="26">
        <v>3576</v>
      </c>
      <c r="B323" s="27" t="s">
        <v>3575</v>
      </c>
      <c r="C323" s="28" t="s">
        <v>7686</v>
      </c>
      <c r="D323" s="29">
        <v>100</v>
      </c>
      <c r="E323" s="30">
        <v>100</v>
      </c>
      <c r="F323" s="26" t="s">
        <v>8218</v>
      </c>
      <c r="G323" s="26" t="s">
        <v>8223</v>
      </c>
      <c r="H323" s="26" t="s">
        <v>8245</v>
      </c>
      <c r="I323" s="26">
        <v>1480947054</v>
      </c>
      <c r="J323" s="26">
        <v>1475759454</v>
      </c>
      <c r="K323" s="26" t="b">
        <v>0</v>
      </c>
      <c r="L323" s="26">
        <v>5</v>
      </c>
      <c r="M323" s="26" t="b">
        <v>1</v>
      </c>
      <c r="N323" s="26" t="s">
        <v>8269</v>
      </c>
      <c r="O323" s="26">
        <v>100</v>
      </c>
      <c r="P323" s="26">
        <v>20</v>
      </c>
      <c r="Q323" s="31" t="s">
        <v>8315</v>
      </c>
      <c r="R323" s="26" t="s">
        <v>8316</v>
      </c>
      <c r="S323" s="32">
        <v>42649.54923611111</v>
      </c>
      <c r="T323" s="32">
        <v>42709.590902777782</v>
      </c>
    </row>
    <row r="324" spans="1:20" ht="36" x14ac:dyDescent="0.25">
      <c r="A324" s="26">
        <v>3577</v>
      </c>
      <c r="B324" s="27" t="s">
        <v>3576</v>
      </c>
      <c r="C324" s="28" t="s">
        <v>7687</v>
      </c>
      <c r="D324" s="29">
        <v>600</v>
      </c>
      <c r="E324" s="30">
        <v>780</v>
      </c>
      <c r="F324" s="26" t="s">
        <v>8218</v>
      </c>
      <c r="G324" s="26" t="s">
        <v>8223</v>
      </c>
      <c r="H324" s="26" t="s">
        <v>8245</v>
      </c>
      <c r="I324" s="26">
        <v>1430029680</v>
      </c>
      <c r="J324" s="26">
        <v>1427741583</v>
      </c>
      <c r="K324" s="26" t="b">
        <v>0</v>
      </c>
      <c r="L324" s="26">
        <v>27</v>
      </c>
      <c r="M324" s="26" t="b">
        <v>1</v>
      </c>
      <c r="N324" s="26" t="s">
        <v>8269</v>
      </c>
      <c r="O324" s="26">
        <v>130</v>
      </c>
      <c r="P324" s="26">
        <v>28.89</v>
      </c>
      <c r="Q324" s="31" t="s">
        <v>8315</v>
      </c>
      <c r="R324" s="26" t="s">
        <v>8316</v>
      </c>
      <c r="S324" s="32">
        <v>42093.786840277782</v>
      </c>
      <c r="T324" s="32">
        <v>42120.26944444445</v>
      </c>
    </row>
    <row r="325" spans="1:20" ht="48" x14ac:dyDescent="0.25">
      <c r="A325" s="26">
        <v>3580</v>
      </c>
      <c r="B325" s="27" t="s">
        <v>3579</v>
      </c>
      <c r="C325" s="28" t="s">
        <v>7690</v>
      </c>
      <c r="D325" s="29">
        <v>900</v>
      </c>
      <c r="E325" s="30">
        <v>1025</v>
      </c>
      <c r="F325" s="26" t="s">
        <v>8218</v>
      </c>
      <c r="G325" s="26" t="s">
        <v>8223</v>
      </c>
      <c r="H325" s="26" t="s">
        <v>8245</v>
      </c>
      <c r="I325" s="26">
        <v>1425185940</v>
      </c>
      <c r="J325" s="26">
        <v>1421900022</v>
      </c>
      <c r="K325" s="26" t="b">
        <v>0</v>
      </c>
      <c r="L325" s="26">
        <v>27</v>
      </c>
      <c r="M325" s="26" t="b">
        <v>1</v>
      </c>
      <c r="N325" s="26" t="s">
        <v>8269</v>
      </c>
      <c r="O325" s="26">
        <v>114</v>
      </c>
      <c r="P325" s="26">
        <v>37.96</v>
      </c>
      <c r="Q325" s="31" t="s">
        <v>8315</v>
      </c>
      <c r="R325" s="26" t="s">
        <v>8316</v>
      </c>
      <c r="S325" s="32">
        <v>42026.176180555558</v>
      </c>
      <c r="T325" s="32">
        <v>42064.207638888889</v>
      </c>
    </row>
    <row r="326" spans="1:20" ht="36" x14ac:dyDescent="0.25">
      <c r="A326" s="26">
        <v>3582</v>
      </c>
      <c r="B326" s="27" t="s">
        <v>3581</v>
      </c>
      <c r="C326" s="28" t="s">
        <v>7692</v>
      </c>
      <c r="D326" s="29">
        <v>1000</v>
      </c>
      <c r="E326" s="30">
        <v>2870</v>
      </c>
      <c r="F326" s="26" t="s">
        <v>8218</v>
      </c>
      <c r="G326" s="26" t="s">
        <v>8223</v>
      </c>
      <c r="H326" s="26" t="s">
        <v>8245</v>
      </c>
      <c r="I326" s="26">
        <v>1459822682</v>
      </c>
      <c r="J326" s="26">
        <v>1458613082</v>
      </c>
      <c r="K326" s="26" t="b">
        <v>0</v>
      </c>
      <c r="L326" s="26">
        <v>49</v>
      </c>
      <c r="M326" s="26" t="b">
        <v>1</v>
      </c>
      <c r="N326" s="26" t="s">
        <v>8269</v>
      </c>
      <c r="O326" s="26">
        <v>287</v>
      </c>
      <c r="P326" s="26">
        <v>58.57</v>
      </c>
      <c r="Q326" s="31" t="s">
        <v>8315</v>
      </c>
      <c r="R326" s="26" t="s">
        <v>8316</v>
      </c>
      <c r="S326" s="32">
        <v>42451.095856481479</v>
      </c>
      <c r="T326" s="32">
        <v>42465.095856481479</v>
      </c>
    </row>
    <row r="327" spans="1:20" ht="48" x14ac:dyDescent="0.25">
      <c r="A327" s="26">
        <v>3583</v>
      </c>
      <c r="B327" s="27" t="s">
        <v>3582</v>
      </c>
      <c r="C327" s="28" t="s">
        <v>7693</v>
      </c>
      <c r="D327" s="29">
        <v>3000</v>
      </c>
      <c r="E327" s="30">
        <v>3255</v>
      </c>
      <c r="F327" s="26" t="s">
        <v>8218</v>
      </c>
      <c r="G327" s="26" t="s">
        <v>8223</v>
      </c>
      <c r="H327" s="26" t="s">
        <v>8245</v>
      </c>
      <c r="I327" s="26">
        <v>1460970805</v>
      </c>
      <c r="J327" s="26">
        <v>1455790405</v>
      </c>
      <c r="K327" s="26" t="b">
        <v>0</v>
      </c>
      <c r="L327" s="26">
        <v>24</v>
      </c>
      <c r="M327" s="26" t="b">
        <v>1</v>
      </c>
      <c r="N327" s="26" t="s">
        <v>8269</v>
      </c>
      <c r="O327" s="26">
        <v>109</v>
      </c>
      <c r="P327" s="26">
        <v>135.63</v>
      </c>
      <c r="Q327" s="31" t="s">
        <v>8315</v>
      </c>
      <c r="R327" s="26" t="s">
        <v>8316</v>
      </c>
      <c r="S327" s="32">
        <v>42418.425983796296</v>
      </c>
      <c r="T327" s="32">
        <v>42478.384317129632</v>
      </c>
    </row>
    <row r="328" spans="1:20" ht="36" x14ac:dyDescent="0.25">
      <c r="A328" s="26">
        <v>3585</v>
      </c>
      <c r="B328" s="27" t="s">
        <v>3584</v>
      </c>
      <c r="C328" s="28" t="s">
        <v>7695</v>
      </c>
      <c r="D328" s="29">
        <v>3400</v>
      </c>
      <c r="E328" s="30">
        <v>4050</v>
      </c>
      <c r="F328" s="26" t="s">
        <v>8218</v>
      </c>
      <c r="G328" s="26" t="s">
        <v>8223</v>
      </c>
      <c r="H328" s="26" t="s">
        <v>8245</v>
      </c>
      <c r="I328" s="26">
        <v>1419181890</v>
      </c>
      <c r="J328" s="26">
        <v>1416589890</v>
      </c>
      <c r="K328" s="26" t="b">
        <v>0</v>
      </c>
      <c r="L328" s="26">
        <v>23</v>
      </c>
      <c r="M328" s="26" t="b">
        <v>1</v>
      </c>
      <c r="N328" s="26" t="s">
        <v>8269</v>
      </c>
      <c r="O328" s="26">
        <v>119</v>
      </c>
      <c r="P328" s="26">
        <v>176.09</v>
      </c>
      <c r="Q328" s="31" t="s">
        <v>8315</v>
      </c>
      <c r="R328" s="26" t="s">
        <v>8316</v>
      </c>
      <c r="S328" s="32">
        <v>41964.716319444444</v>
      </c>
      <c r="T328" s="32">
        <v>41994.716319444444</v>
      </c>
    </row>
    <row r="329" spans="1:20" x14ac:dyDescent="0.25">
      <c r="A329" s="26">
        <v>3586</v>
      </c>
      <c r="B329" s="27" t="s">
        <v>3585</v>
      </c>
      <c r="C329" s="28" t="s">
        <v>7696</v>
      </c>
      <c r="D329" s="29">
        <v>7500</v>
      </c>
      <c r="E329" s="30">
        <v>8207</v>
      </c>
      <c r="F329" s="26" t="s">
        <v>8218</v>
      </c>
      <c r="G329" s="26" t="s">
        <v>8223</v>
      </c>
      <c r="H329" s="26" t="s">
        <v>8245</v>
      </c>
      <c r="I329" s="26">
        <v>1474649070</v>
      </c>
      <c r="J329" s="26">
        <v>1469465070</v>
      </c>
      <c r="K329" s="26" t="b">
        <v>0</v>
      </c>
      <c r="L329" s="26">
        <v>54</v>
      </c>
      <c r="M329" s="26" t="b">
        <v>1</v>
      </c>
      <c r="N329" s="26" t="s">
        <v>8269</v>
      </c>
      <c r="O329" s="26">
        <v>109</v>
      </c>
      <c r="P329" s="26">
        <v>151.97999999999999</v>
      </c>
      <c r="Q329" s="31" t="s">
        <v>8315</v>
      </c>
      <c r="R329" s="26" t="s">
        <v>8316</v>
      </c>
      <c r="S329" s="32">
        <v>42576.697569444441</v>
      </c>
      <c r="T329" s="32">
        <v>42636.697569444441</v>
      </c>
    </row>
    <row r="330" spans="1:20" ht="48" x14ac:dyDescent="0.25">
      <c r="A330" s="26">
        <v>3589</v>
      </c>
      <c r="B330" s="27" t="s">
        <v>3588</v>
      </c>
      <c r="C330" s="28" t="s">
        <v>7699</v>
      </c>
      <c r="D330" s="29">
        <v>4000</v>
      </c>
      <c r="E330" s="30">
        <v>5100</v>
      </c>
      <c r="F330" s="26" t="s">
        <v>8218</v>
      </c>
      <c r="G330" s="26" t="s">
        <v>8223</v>
      </c>
      <c r="H330" s="26" t="s">
        <v>8245</v>
      </c>
      <c r="I330" s="26">
        <v>1432654347</v>
      </c>
      <c r="J330" s="26">
        <v>1430494347</v>
      </c>
      <c r="K330" s="26" t="b">
        <v>0</v>
      </c>
      <c r="L330" s="26">
        <v>62</v>
      </c>
      <c r="M330" s="26" t="b">
        <v>1</v>
      </c>
      <c r="N330" s="26" t="s">
        <v>8269</v>
      </c>
      <c r="O330" s="26">
        <v>128</v>
      </c>
      <c r="P330" s="26">
        <v>82.26</v>
      </c>
      <c r="Q330" s="31" t="s">
        <v>8315</v>
      </c>
      <c r="R330" s="26" t="s">
        <v>8316</v>
      </c>
      <c r="S330" s="32">
        <v>42125.647534722222</v>
      </c>
      <c r="T330" s="32">
        <v>42150.647534722222</v>
      </c>
    </row>
    <row r="331" spans="1:20" ht="48" x14ac:dyDescent="0.25">
      <c r="A331" s="26">
        <v>3591</v>
      </c>
      <c r="B331" s="27" t="s">
        <v>3590</v>
      </c>
      <c r="C331" s="28" t="s">
        <v>7701</v>
      </c>
      <c r="D331" s="29">
        <v>700</v>
      </c>
      <c r="E331" s="30">
        <v>1225</v>
      </c>
      <c r="F331" s="26" t="s">
        <v>8218</v>
      </c>
      <c r="G331" s="26" t="s">
        <v>8223</v>
      </c>
      <c r="H331" s="26" t="s">
        <v>8245</v>
      </c>
      <c r="I331" s="26">
        <v>1422075540</v>
      </c>
      <c r="J331" s="26">
        <v>1419979544</v>
      </c>
      <c r="K331" s="26" t="b">
        <v>0</v>
      </c>
      <c r="L331" s="26">
        <v>18</v>
      </c>
      <c r="M331" s="26" t="b">
        <v>1</v>
      </c>
      <c r="N331" s="26" t="s">
        <v>8269</v>
      </c>
      <c r="O331" s="26">
        <v>175</v>
      </c>
      <c r="P331" s="26">
        <v>68.06</v>
      </c>
      <c r="Q331" s="31" t="s">
        <v>8315</v>
      </c>
      <c r="R331" s="26" t="s">
        <v>8316</v>
      </c>
      <c r="S331" s="32">
        <v>42003.948425925926</v>
      </c>
      <c r="T331" s="32">
        <v>42028.207638888889</v>
      </c>
    </row>
    <row r="332" spans="1:20" ht="48" x14ac:dyDescent="0.25">
      <c r="A332" s="26">
        <v>3592</v>
      </c>
      <c r="B332" s="27" t="s">
        <v>3591</v>
      </c>
      <c r="C332" s="28" t="s">
        <v>7702</v>
      </c>
      <c r="D332" s="29">
        <v>2000</v>
      </c>
      <c r="E332" s="30">
        <v>2545</v>
      </c>
      <c r="F332" s="26" t="s">
        <v>8218</v>
      </c>
      <c r="G332" s="26" t="s">
        <v>8223</v>
      </c>
      <c r="H332" s="26" t="s">
        <v>8245</v>
      </c>
      <c r="I332" s="26">
        <v>1423630740</v>
      </c>
      <c r="J332" s="26">
        <v>1418673307</v>
      </c>
      <c r="K332" s="26" t="b">
        <v>0</v>
      </c>
      <c r="L332" s="26">
        <v>35</v>
      </c>
      <c r="M332" s="26" t="b">
        <v>1</v>
      </c>
      <c r="N332" s="26" t="s">
        <v>8269</v>
      </c>
      <c r="O332" s="26">
        <v>127</v>
      </c>
      <c r="P332" s="26">
        <v>72.709999999999994</v>
      </c>
      <c r="Q332" s="31" t="s">
        <v>8315</v>
      </c>
      <c r="R332" s="26" t="s">
        <v>8316</v>
      </c>
      <c r="S332" s="32">
        <v>41988.829942129625</v>
      </c>
      <c r="T332" s="32">
        <v>42046.207638888889</v>
      </c>
    </row>
    <row r="333" spans="1:20" ht="36" x14ac:dyDescent="0.25">
      <c r="A333" s="26">
        <v>3593</v>
      </c>
      <c r="B333" s="27" t="s">
        <v>3592</v>
      </c>
      <c r="C333" s="28" t="s">
        <v>7703</v>
      </c>
      <c r="D333" s="29">
        <v>3000</v>
      </c>
      <c r="E333" s="30">
        <v>3319</v>
      </c>
      <c r="F333" s="26" t="s">
        <v>8218</v>
      </c>
      <c r="G333" s="26" t="s">
        <v>8223</v>
      </c>
      <c r="H333" s="26" t="s">
        <v>8245</v>
      </c>
      <c r="I333" s="26">
        <v>1420489560</v>
      </c>
      <c r="J333" s="26">
        <v>1417469639</v>
      </c>
      <c r="K333" s="26" t="b">
        <v>0</v>
      </c>
      <c r="L333" s="26">
        <v>43</v>
      </c>
      <c r="M333" s="26" t="b">
        <v>1</v>
      </c>
      <c r="N333" s="26" t="s">
        <v>8269</v>
      </c>
      <c r="O333" s="26">
        <v>111</v>
      </c>
      <c r="P333" s="26">
        <v>77.19</v>
      </c>
      <c r="Q333" s="31" t="s">
        <v>8315</v>
      </c>
      <c r="R333" s="26" t="s">
        <v>8316</v>
      </c>
      <c r="S333" s="32">
        <v>41974.898599537039</v>
      </c>
      <c r="T333" s="32">
        <v>42009.851388888885</v>
      </c>
    </row>
    <row r="334" spans="1:20" ht="48" x14ac:dyDescent="0.25">
      <c r="A334" s="26">
        <v>3594</v>
      </c>
      <c r="B334" s="27" t="s">
        <v>3593</v>
      </c>
      <c r="C334" s="28" t="s">
        <v>7704</v>
      </c>
      <c r="D334" s="29">
        <v>1600</v>
      </c>
      <c r="E334" s="30">
        <v>2015</v>
      </c>
      <c r="F334" s="26" t="s">
        <v>8218</v>
      </c>
      <c r="G334" s="26" t="s">
        <v>8223</v>
      </c>
      <c r="H334" s="26" t="s">
        <v>8245</v>
      </c>
      <c r="I334" s="26">
        <v>1472952982</v>
      </c>
      <c r="J334" s="26">
        <v>1470792982</v>
      </c>
      <c r="K334" s="26" t="b">
        <v>0</v>
      </c>
      <c r="L334" s="26">
        <v>36</v>
      </c>
      <c r="M334" s="26" t="b">
        <v>1</v>
      </c>
      <c r="N334" s="26" t="s">
        <v>8269</v>
      </c>
      <c r="O334" s="26">
        <v>126</v>
      </c>
      <c r="P334" s="26">
        <v>55.97</v>
      </c>
      <c r="Q334" s="31" t="s">
        <v>8315</v>
      </c>
      <c r="R334" s="26" t="s">
        <v>8316</v>
      </c>
      <c r="S334" s="32">
        <v>42592.066921296297</v>
      </c>
      <c r="T334" s="32">
        <v>42617.066921296297</v>
      </c>
    </row>
    <row r="335" spans="1:20" ht="24" x14ac:dyDescent="0.25">
      <c r="A335" s="26">
        <v>3595</v>
      </c>
      <c r="B335" s="27" t="s">
        <v>3594</v>
      </c>
      <c r="C335" s="28" t="s">
        <v>7705</v>
      </c>
      <c r="D335" s="29">
        <v>2600</v>
      </c>
      <c r="E335" s="30">
        <v>3081</v>
      </c>
      <c r="F335" s="26" t="s">
        <v>8218</v>
      </c>
      <c r="G335" s="26" t="s">
        <v>8223</v>
      </c>
      <c r="H335" s="26" t="s">
        <v>8245</v>
      </c>
      <c r="I335" s="26">
        <v>1426229940</v>
      </c>
      <c r="J335" s="26">
        <v>1423959123</v>
      </c>
      <c r="K335" s="26" t="b">
        <v>0</v>
      </c>
      <c r="L335" s="26">
        <v>62</v>
      </c>
      <c r="M335" s="26" t="b">
        <v>1</v>
      </c>
      <c r="N335" s="26" t="s">
        <v>8269</v>
      </c>
      <c r="O335" s="26">
        <v>119</v>
      </c>
      <c r="P335" s="26">
        <v>49.69</v>
      </c>
      <c r="Q335" s="31" t="s">
        <v>8315</v>
      </c>
      <c r="R335" s="26" t="s">
        <v>8316</v>
      </c>
      <c r="S335" s="32">
        <v>42050.008368055554</v>
      </c>
      <c r="T335" s="32">
        <v>42076.290972222225</v>
      </c>
    </row>
    <row r="336" spans="1:20" ht="24" x14ac:dyDescent="0.25">
      <c r="A336" s="26">
        <v>3597</v>
      </c>
      <c r="B336" s="27" t="s">
        <v>3596</v>
      </c>
      <c r="C336" s="28" t="s">
        <v>7707</v>
      </c>
      <c r="D336" s="29">
        <v>2500</v>
      </c>
      <c r="E336" s="30">
        <v>2565</v>
      </c>
      <c r="F336" s="26" t="s">
        <v>8218</v>
      </c>
      <c r="G336" s="26" t="s">
        <v>8223</v>
      </c>
      <c r="H336" s="26" t="s">
        <v>8245</v>
      </c>
      <c r="I336" s="26">
        <v>1456984740</v>
      </c>
      <c r="J336" s="26">
        <v>1455717790</v>
      </c>
      <c r="K336" s="26" t="b">
        <v>0</v>
      </c>
      <c r="L336" s="26">
        <v>33</v>
      </c>
      <c r="M336" s="26" t="b">
        <v>1</v>
      </c>
      <c r="N336" s="26" t="s">
        <v>8269</v>
      </c>
      <c r="O336" s="26">
        <v>103</v>
      </c>
      <c r="P336" s="26">
        <v>77.73</v>
      </c>
      <c r="Q336" s="31" t="s">
        <v>8315</v>
      </c>
      <c r="R336" s="26" t="s">
        <v>8316</v>
      </c>
      <c r="S336" s="32">
        <v>42417.585532407407</v>
      </c>
      <c r="T336" s="32">
        <v>42432.249305555553</v>
      </c>
    </row>
    <row r="337" spans="1:20" ht="36" x14ac:dyDescent="0.25">
      <c r="A337" s="26">
        <v>3598</v>
      </c>
      <c r="B337" s="27" t="s">
        <v>3597</v>
      </c>
      <c r="C337" s="28" t="s">
        <v>7708</v>
      </c>
      <c r="D337" s="29">
        <v>1000</v>
      </c>
      <c r="E337" s="30">
        <v>1101</v>
      </c>
      <c r="F337" s="26" t="s">
        <v>8218</v>
      </c>
      <c r="G337" s="26" t="s">
        <v>8223</v>
      </c>
      <c r="H337" s="26" t="s">
        <v>8245</v>
      </c>
      <c r="I337" s="26">
        <v>1409720340</v>
      </c>
      <c r="J337" s="26">
        <v>1408129822</v>
      </c>
      <c r="K337" s="26" t="b">
        <v>0</v>
      </c>
      <c r="L337" s="26">
        <v>27</v>
      </c>
      <c r="M337" s="26" t="b">
        <v>1</v>
      </c>
      <c r="N337" s="26" t="s">
        <v>8269</v>
      </c>
      <c r="O337" s="26">
        <v>110</v>
      </c>
      <c r="P337" s="26">
        <v>40.78</v>
      </c>
      <c r="Q337" s="31" t="s">
        <v>8315</v>
      </c>
      <c r="R337" s="26" t="s">
        <v>8316</v>
      </c>
      <c r="S337" s="32">
        <v>41866.79886574074</v>
      </c>
      <c r="T337" s="32">
        <v>41885.207638888889</v>
      </c>
    </row>
    <row r="338" spans="1:20" ht="36" x14ac:dyDescent="0.25">
      <c r="A338" s="26">
        <v>3599</v>
      </c>
      <c r="B338" s="27" t="s">
        <v>3598</v>
      </c>
      <c r="C338" s="28" t="s">
        <v>7709</v>
      </c>
      <c r="D338" s="29">
        <v>500</v>
      </c>
      <c r="E338" s="30">
        <v>1010</v>
      </c>
      <c r="F338" s="26" t="s">
        <v>8218</v>
      </c>
      <c r="G338" s="26" t="s">
        <v>8223</v>
      </c>
      <c r="H338" s="26" t="s">
        <v>8245</v>
      </c>
      <c r="I338" s="26">
        <v>1440892800</v>
      </c>
      <c r="J338" s="26">
        <v>1438715077</v>
      </c>
      <c r="K338" s="26" t="b">
        <v>0</v>
      </c>
      <c r="L338" s="26">
        <v>17</v>
      </c>
      <c r="M338" s="26" t="b">
        <v>1</v>
      </c>
      <c r="N338" s="26" t="s">
        <v>8269</v>
      </c>
      <c r="O338" s="26">
        <v>202</v>
      </c>
      <c r="P338" s="26">
        <v>59.41</v>
      </c>
      <c r="Q338" s="31" t="s">
        <v>8315</v>
      </c>
      <c r="R338" s="26" t="s">
        <v>8316</v>
      </c>
      <c r="S338" s="32">
        <v>42220.79487268519</v>
      </c>
      <c r="T338" s="32">
        <v>42246</v>
      </c>
    </row>
    <row r="339" spans="1:20" ht="24" x14ac:dyDescent="0.25">
      <c r="A339" s="26">
        <v>3600</v>
      </c>
      <c r="B339" s="27" t="s">
        <v>3599</v>
      </c>
      <c r="C339" s="28" t="s">
        <v>7710</v>
      </c>
      <c r="D339" s="29">
        <v>10</v>
      </c>
      <c r="E339" s="30">
        <v>13</v>
      </c>
      <c r="F339" s="26" t="s">
        <v>8218</v>
      </c>
      <c r="G339" s="26" t="s">
        <v>8223</v>
      </c>
      <c r="H339" s="26" t="s">
        <v>8245</v>
      </c>
      <c r="I339" s="26">
        <v>1476390164</v>
      </c>
      <c r="J339" s="26">
        <v>1473970964</v>
      </c>
      <c r="K339" s="26" t="b">
        <v>0</v>
      </c>
      <c r="L339" s="26">
        <v>4</v>
      </c>
      <c r="M339" s="26" t="b">
        <v>1</v>
      </c>
      <c r="N339" s="26" t="s">
        <v>8269</v>
      </c>
      <c r="O339" s="26">
        <v>130</v>
      </c>
      <c r="P339" s="26">
        <v>3.25</v>
      </c>
      <c r="Q339" s="31" t="s">
        <v>8315</v>
      </c>
      <c r="R339" s="26" t="s">
        <v>8316</v>
      </c>
      <c r="S339" s="32">
        <v>42628.849120370374</v>
      </c>
      <c r="T339" s="32">
        <v>42656.849120370374</v>
      </c>
    </row>
    <row r="340" spans="1:20" ht="48" x14ac:dyDescent="0.25">
      <c r="A340" s="26">
        <v>3602</v>
      </c>
      <c r="B340" s="27" t="s">
        <v>3601</v>
      </c>
      <c r="C340" s="28" t="s">
        <v>7712</v>
      </c>
      <c r="D340" s="29">
        <v>4000</v>
      </c>
      <c r="E340" s="30">
        <v>4002</v>
      </c>
      <c r="F340" s="26" t="s">
        <v>8218</v>
      </c>
      <c r="G340" s="26" t="s">
        <v>8223</v>
      </c>
      <c r="H340" s="26" t="s">
        <v>8245</v>
      </c>
      <c r="I340" s="26">
        <v>1463520479</v>
      </c>
      <c r="J340" s="26">
        <v>1458336479</v>
      </c>
      <c r="K340" s="26" t="b">
        <v>0</v>
      </c>
      <c r="L340" s="26">
        <v>49</v>
      </c>
      <c r="M340" s="26" t="b">
        <v>1</v>
      </c>
      <c r="N340" s="26" t="s">
        <v>8269</v>
      </c>
      <c r="O340" s="26">
        <v>100</v>
      </c>
      <c r="P340" s="26">
        <v>81.67</v>
      </c>
      <c r="Q340" s="31" t="s">
        <v>8315</v>
      </c>
      <c r="R340" s="26" t="s">
        <v>8316</v>
      </c>
      <c r="S340" s="32">
        <v>42447.894432870366</v>
      </c>
      <c r="T340" s="32">
        <v>42507.894432870366</v>
      </c>
    </row>
    <row r="341" spans="1:20" ht="48" x14ac:dyDescent="0.25">
      <c r="A341" s="26">
        <v>3603</v>
      </c>
      <c r="B341" s="27" t="s">
        <v>3602</v>
      </c>
      <c r="C341" s="28" t="s">
        <v>7713</v>
      </c>
      <c r="D341" s="29">
        <v>1500</v>
      </c>
      <c r="E341" s="30">
        <v>2560</v>
      </c>
      <c r="F341" s="26" t="s">
        <v>8218</v>
      </c>
      <c r="G341" s="26" t="s">
        <v>8223</v>
      </c>
      <c r="H341" s="26" t="s">
        <v>8245</v>
      </c>
      <c r="I341" s="26">
        <v>1446759880</v>
      </c>
      <c r="J341" s="26">
        <v>1444164280</v>
      </c>
      <c r="K341" s="26" t="b">
        <v>0</v>
      </c>
      <c r="L341" s="26">
        <v>57</v>
      </c>
      <c r="M341" s="26" t="b">
        <v>1</v>
      </c>
      <c r="N341" s="26" t="s">
        <v>8269</v>
      </c>
      <c r="O341" s="26">
        <v>171</v>
      </c>
      <c r="P341" s="26">
        <v>44.91</v>
      </c>
      <c r="Q341" s="31" t="s">
        <v>8315</v>
      </c>
      <c r="R341" s="26" t="s">
        <v>8316</v>
      </c>
      <c r="S341" s="32">
        <v>42283.864351851851</v>
      </c>
      <c r="T341" s="32">
        <v>42313.906018518523</v>
      </c>
    </row>
    <row r="342" spans="1:20" ht="48" x14ac:dyDescent="0.25">
      <c r="A342" s="26">
        <v>3604</v>
      </c>
      <c r="B342" s="27" t="s">
        <v>3603</v>
      </c>
      <c r="C342" s="28" t="s">
        <v>7714</v>
      </c>
      <c r="D342" s="29">
        <v>3000</v>
      </c>
      <c r="E342" s="30">
        <v>3385</v>
      </c>
      <c r="F342" s="26" t="s">
        <v>8218</v>
      </c>
      <c r="G342" s="26" t="s">
        <v>8223</v>
      </c>
      <c r="H342" s="26" t="s">
        <v>8245</v>
      </c>
      <c r="I342" s="26">
        <v>1461913140</v>
      </c>
      <c r="J342" s="26">
        <v>1461370956</v>
      </c>
      <c r="K342" s="26" t="b">
        <v>0</v>
      </c>
      <c r="L342" s="26">
        <v>69</v>
      </c>
      <c r="M342" s="26" t="b">
        <v>1</v>
      </c>
      <c r="N342" s="26" t="s">
        <v>8269</v>
      </c>
      <c r="O342" s="26">
        <v>113</v>
      </c>
      <c r="P342" s="26">
        <v>49.06</v>
      </c>
      <c r="Q342" s="31" t="s">
        <v>8315</v>
      </c>
      <c r="R342" s="26" t="s">
        <v>8316</v>
      </c>
      <c r="S342" s="32">
        <v>42483.015694444446</v>
      </c>
      <c r="T342" s="32">
        <v>42489.290972222225</v>
      </c>
    </row>
    <row r="343" spans="1:20" ht="36" x14ac:dyDescent="0.25">
      <c r="A343" s="26">
        <v>3613</v>
      </c>
      <c r="B343" s="27" t="s">
        <v>3612</v>
      </c>
      <c r="C343" s="28" t="s">
        <v>7723</v>
      </c>
      <c r="D343" s="29">
        <v>1250</v>
      </c>
      <c r="E343" s="30">
        <v>1250</v>
      </c>
      <c r="F343" s="26" t="s">
        <v>8218</v>
      </c>
      <c r="G343" s="26" t="s">
        <v>8223</v>
      </c>
      <c r="H343" s="26" t="s">
        <v>8245</v>
      </c>
      <c r="I343" s="26">
        <v>1403964574</v>
      </c>
      <c r="J343" s="26">
        <v>1401372574</v>
      </c>
      <c r="K343" s="26" t="b">
        <v>0</v>
      </c>
      <c r="L343" s="26">
        <v>20</v>
      </c>
      <c r="M343" s="26" t="b">
        <v>1</v>
      </c>
      <c r="N343" s="26" t="s">
        <v>8269</v>
      </c>
      <c r="O343" s="26">
        <v>100</v>
      </c>
      <c r="P343" s="26">
        <v>62.5</v>
      </c>
      <c r="Q343" s="31" t="s">
        <v>8315</v>
      </c>
      <c r="R343" s="26" t="s">
        <v>8316</v>
      </c>
      <c r="S343" s="32">
        <v>41788.58997685185</v>
      </c>
      <c r="T343" s="32">
        <v>41818.58997685185</v>
      </c>
    </row>
    <row r="344" spans="1:20" ht="36" x14ac:dyDescent="0.25">
      <c r="A344" s="26">
        <v>3614</v>
      </c>
      <c r="B344" s="27" t="s">
        <v>3439</v>
      </c>
      <c r="C344" s="28" t="s">
        <v>7724</v>
      </c>
      <c r="D344" s="29">
        <v>2500</v>
      </c>
      <c r="E344" s="30">
        <v>2520</v>
      </c>
      <c r="F344" s="26" t="s">
        <v>8218</v>
      </c>
      <c r="G344" s="26" t="s">
        <v>8223</v>
      </c>
      <c r="H344" s="26" t="s">
        <v>8245</v>
      </c>
      <c r="I344" s="26">
        <v>1434675616</v>
      </c>
      <c r="J344" s="26">
        <v>1432083616</v>
      </c>
      <c r="K344" s="26" t="b">
        <v>0</v>
      </c>
      <c r="L344" s="26">
        <v>71</v>
      </c>
      <c r="M344" s="26" t="b">
        <v>1</v>
      </c>
      <c r="N344" s="26" t="s">
        <v>8269</v>
      </c>
      <c r="O344" s="26">
        <v>101</v>
      </c>
      <c r="P344" s="26">
        <v>35.49</v>
      </c>
      <c r="Q344" s="31" t="s">
        <v>8315</v>
      </c>
      <c r="R344" s="26" t="s">
        <v>8316</v>
      </c>
      <c r="S344" s="32">
        <v>42144.041851851856</v>
      </c>
      <c r="T344" s="32">
        <v>42174.041851851856</v>
      </c>
    </row>
    <row r="345" spans="1:20" ht="48" x14ac:dyDescent="0.25">
      <c r="A345" s="26">
        <v>3619</v>
      </c>
      <c r="B345" s="27" t="s">
        <v>3617</v>
      </c>
      <c r="C345" s="28" t="s">
        <v>7729</v>
      </c>
      <c r="D345" s="29">
        <v>1000</v>
      </c>
      <c r="E345" s="30">
        <v>1130</v>
      </c>
      <c r="F345" s="26" t="s">
        <v>8218</v>
      </c>
      <c r="G345" s="26" t="s">
        <v>8223</v>
      </c>
      <c r="H345" s="26" t="s">
        <v>8245</v>
      </c>
      <c r="I345" s="26">
        <v>1479592800</v>
      </c>
      <c r="J345" s="26">
        <v>1476760226</v>
      </c>
      <c r="K345" s="26" t="b">
        <v>0</v>
      </c>
      <c r="L345" s="26">
        <v>17</v>
      </c>
      <c r="M345" s="26" t="b">
        <v>1</v>
      </c>
      <c r="N345" s="26" t="s">
        <v>8269</v>
      </c>
      <c r="O345" s="26">
        <v>113</v>
      </c>
      <c r="P345" s="26">
        <v>66.47</v>
      </c>
      <c r="Q345" s="31" t="s">
        <v>8315</v>
      </c>
      <c r="R345" s="26" t="s">
        <v>8316</v>
      </c>
      <c r="S345" s="32">
        <v>42661.132245370376</v>
      </c>
      <c r="T345" s="32">
        <v>42693.916666666672</v>
      </c>
    </row>
    <row r="346" spans="1:20" ht="48" x14ac:dyDescent="0.25">
      <c r="A346" s="26">
        <v>3620</v>
      </c>
      <c r="B346" s="27" t="s">
        <v>3618</v>
      </c>
      <c r="C346" s="28" t="s">
        <v>7730</v>
      </c>
      <c r="D346" s="29">
        <v>10500</v>
      </c>
      <c r="E346" s="30">
        <v>11045</v>
      </c>
      <c r="F346" s="26" t="s">
        <v>8218</v>
      </c>
      <c r="G346" s="26" t="s">
        <v>8223</v>
      </c>
      <c r="H346" s="26" t="s">
        <v>8245</v>
      </c>
      <c r="I346" s="26">
        <v>1425528000</v>
      </c>
      <c r="J346" s="26">
        <v>1422916261</v>
      </c>
      <c r="K346" s="26" t="b">
        <v>0</v>
      </c>
      <c r="L346" s="26">
        <v>197</v>
      </c>
      <c r="M346" s="26" t="b">
        <v>1</v>
      </c>
      <c r="N346" s="26" t="s">
        <v>8269</v>
      </c>
      <c r="O346" s="26">
        <v>105</v>
      </c>
      <c r="P346" s="26">
        <v>56.07</v>
      </c>
      <c r="Q346" s="31" t="s">
        <v>8315</v>
      </c>
      <c r="R346" s="26" t="s">
        <v>8316</v>
      </c>
      <c r="S346" s="32">
        <v>42037.938206018516</v>
      </c>
      <c r="T346" s="32">
        <v>42068.166666666672</v>
      </c>
    </row>
    <row r="347" spans="1:20" ht="48" x14ac:dyDescent="0.25">
      <c r="A347" s="26">
        <v>3621</v>
      </c>
      <c r="B347" s="27" t="s">
        <v>3619</v>
      </c>
      <c r="C347" s="28" t="s">
        <v>7731</v>
      </c>
      <c r="D347" s="29">
        <v>3000</v>
      </c>
      <c r="E347" s="30">
        <v>3292</v>
      </c>
      <c r="F347" s="26" t="s">
        <v>8218</v>
      </c>
      <c r="G347" s="26" t="s">
        <v>8223</v>
      </c>
      <c r="H347" s="26" t="s">
        <v>8245</v>
      </c>
      <c r="I347" s="26">
        <v>1475269200</v>
      </c>
      <c r="J347" s="26">
        <v>1473200844</v>
      </c>
      <c r="K347" s="26" t="b">
        <v>0</v>
      </c>
      <c r="L347" s="26">
        <v>70</v>
      </c>
      <c r="M347" s="26" t="b">
        <v>1</v>
      </c>
      <c r="N347" s="26" t="s">
        <v>8269</v>
      </c>
      <c r="O347" s="26">
        <v>110</v>
      </c>
      <c r="P347" s="26">
        <v>47.03</v>
      </c>
      <c r="Q347" s="31" t="s">
        <v>8315</v>
      </c>
      <c r="R347" s="26" t="s">
        <v>8316</v>
      </c>
      <c r="S347" s="32">
        <v>42619.935694444444</v>
      </c>
      <c r="T347" s="32">
        <v>42643.875</v>
      </c>
    </row>
    <row r="348" spans="1:20" ht="36" x14ac:dyDescent="0.25">
      <c r="A348" s="26">
        <v>3622</v>
      </c>
      <c r="B348" s="27" t="s">
        <v>3620</v>
      </c>
      <c r="C348" s="28" t="s">
        <v>7732</v>
      </c>
      <c r="D348" s="29">
        <v>1000</v>
      </c>
      <c r="E348" s="30">
        <v>1000.99</v>
      </c>
      <c r="F348" s="26" t="s">
        <v>8218</v>
      </c>
      <c r="G348" s="26" t="s">
        <v>8223</v>
      </c>
      <c r="H348" s="26" t="s">
        <v>8245</v>
      </c>
      <c r="I348" s="26">
        <v>1411874580</v>
      </c>
      <c r="J348" s="26">
        <v>1409030371</v>
      </c>
      <c r="K348" s="26" t="b">
        <v>0</v>
      </c>
      <c r="L348" s="26">
        <v>21</v>
      </c>
      <c r="M348" s="26" t="b">
        <v>1</v>
      </c>
      <c r="N348" s="26" t="s">
        <v>8269</v>
      </c>
      <c r="O348" s="26">
        <v>100</v>
      </c>
      <c r="P348" s="26">
        <v>47.67</v>
      </c>
      <c r="Q348" s="31" t="s">
        <v>8315</v>
      </c>
      <c r="R348" s="26" t="s">
        <v>8316</v>
      </c>
      <c r="S348" s="32">
        <v>41877.221886574072</v>
      </c>
      <c r="T348" s="32">
        <v>41910.140972222223</v>
      </c>
    </row>
    <row r="349" spans="1:20" ht="36" x14ac:dyDescent="0.25">
      <c r="A349" s="26">
        <v>3623</v>
      </c>
      <c r="B349" s="27" t="s">
        <v>3621</v>
      </c>
      <c r="C349" s="28" t="s">
        <v>7733</v>
      </c>
      <c r="D349" s="29">
        <v>2500</v>
      </c>
      <c r="E349" s="30">
        <v>3000</v>
      </c>
      <c r="F349" s="26" t="s">
        <v>8218</v>
      </c>
      <c r="G349" s="26" t="s">
        <v>8223</v>
      </c>
      <c r="H349" s="26" t="s">
        <v>8245</v>
      </c>
      <c r="I349" s="26">
        <v>1406358000</v>
      </c>
      <c r="J349" s="26">
        <v>1404841270</v>
      </c>
      <c r="K349" s="26" t="b">
        <v>0</v>
      </c>
      <c r="L349" s="26">
        <v>34</v>
      </c>
      <c r="M349" s="26" t="b">
        <v>1</v>
      </c>
      <c r="N349" s="26" t="s">
        <v>8269</v>
      </c>
      <c r="O349" s="26">
        <v>120</v>
      </c>
      <c r="P349" s="26">
        <v>88.24</v>
      </c>
      <c r="Q349" s="31" t="s">
        <v>8315</v>
      </c>
      <c r="R349" s="26" t="s">
        <v>8316</v>
      </c>
      <c r="S349" s="32">
        <v>41828.736921296295</v>
      </c>
      <c r="T349" s="32">
        <v>41846.291666666664</v>
      </c>
    </row>
    <row r="350" spans="1:20" ht="60" x14ac:dyDescent="0.25">
      <c r="A350" s="26">
        <v>3624</v>
      </c>
      <c r="B350" s="27" t="s">
        <v>3622</v>
      </c>
      <c r="C350" s="28" t="s">
        <v>7734</v>
      </c>
      <c r="D350" s="29">
        <v>3000</v>
      </c>
      <c r="E350" s="30">
        <v>3148</v>
      </c>
      <c r="F350" s="26" t="s">
        <v>8218</v>
      </c>
      <c r="G350" s="26" t="s">
        <v>8223</v>
      </c>
      <c r="H350" s="26" t="s">
        <v>8245</v>
      </c>
      <c r="I350" s="26">
        <v>1471977290</v>
      </c>
      <c r="J350" s="26">
        <v>1466793290</v>
      </c>
      <c r="K350" s="26" t="b">
        <v>0</v>
      </c>
      <c r="L350" s="26">
        <v>39</v>
      </c>
      <c r="M350" s="26" t="b">
        <v>1</v>
      </c>
      <c r="N350" s="26" t="s">
        <v>8269</v>
      </c>
      <c r="O350" s="26">
        <v>105</v>
      </c>
      <c r="P350" s="26">
        <v>80.72</v>
      </c>
      <c r="Q350" s="31" t="s">
        <v>8315</v>
      </c>
      <c r="R350" s="26" t="s">
        <v>8316</v>
      </c>
      <c r="S350" s="32">
        <v>42545.774189814809</v>
      </c>
      <c r="T350" s="32">
        <v>42605.774189814809</v>
      </c>
    </row>
    <row r="351" spans="1:20" ht="48" x14ac:dyDescent="0.25">
      <c r="A351" s="26">
        <v>3627</v>
      </c>
      <c r="B351" s="27" t="s">
        <v>3625</v>
      </c>
      <c r="C351" s="28" t="s">
        <v>7737</v>
      </c>
      <c r="D351" s="29">
        <v>2000</v>
      </c>
      <c r="E351" s="30">
        <v>2000</v>
      </c>
      <c r="F351" s="26" t="s">
        <v>8218</v>
      </c>
      <c r="G351" s="26" t="s">
        <v>8223</v>
      </c>
      <c r="H351" s="26" t="s">
        <v>8245</v>
      </c>
      <c r="I351" s="26">
        <v>1463803140</v>
      </c>
      <c r="J351" s="26">
        <v>1459446487</v>
      </c>
      <c r="K351" s="26" t="b">
        <v>0</v>
      </c>
      <c r="L351" s="26">
        <v>29</v>
      </c>
      <c r="M351" s="26" t="b">
        <v>1</v>
      </c>
      <c r="N351" s="26" t="s">
        <v>8269</v>
      </c>
      <c r="O351" s="26">
        <v>100</v>
      </c>
      <c r="P351" s="26">
        <v>68.97</v>
      </c>
      <c r="Q351" s="31" t="s">
        <v>8315</v>
      </c>
      <c r="R351" s="26" t="s">
        <v>8316</v>
      </c>
      <c r="S351" s="32">
        <v>42460.741747685184</v>
      </c>
      <c r="T351" s="32">
        <v>42511.165972222225</v>
      </c>
    </row>
    <row r="352" spans="1:20" ht="36" x14ac:dyDescent="0.25">
      <c r="A352" s="26">
        <v>3648</v>
      </c>
      <c r="B352" s="27" t="s">
        <v>3646</v>
      </c>
      <c r="C352" s="28" t="s">
        <v>7758</v>
      </c>
      <c r="D352" s="29">
        <v>40000</v>
      </c>
      <c r="E352" s="30">
        <v>40153</v>
      </c>
      <c r="F352" s="26" t="s">
        <v>8218</v>
      </c>
      <c r="G352" s="26" t="s">
        <v>8223</v>
      </c>
      <c r="H352" s="26" t="s">
        <v>8245</v>
      </c>
      <c r="I352" s="26">
        <v>1412492445</v>
      </c>
      <c r="J352" s="26">
        <v>1409900445</v>
      </c>
      <c r="K352" s="26" t="b">
        <v>0</v>
      </c>
      <c r="L352" s="26">
        <v>73</v>
      </c>
      <c r="M352" s="26" t="b">
        <v>1</v>
      </c>
      <c r="N352" s="26" t="s">
        <v>8269</v>
      </c>
      <c r="O352" s="26">
        <v>100</v>
      </c>
      <c r="P352" s="26">
        <v>550.04</v>
      </c>
      <c r="Q352" s="31" t="s">
        <v>8315</v>
      </c>
      <c r="R352" s="26" t="s">
        <v>8316</v>
      </c>
      <c r="S352" s="32">
        <v>41887.292187500003</v>
      </c>
      <c r="T352" s="32">
        <v>41917.292187500003</v>
      </c>
    </row>
    <row r="353" spans="1:20" ht="36" x14ac:dyDescent="0.25">
      <c r="A353" s="26">
        <v>3651</v>
      </c>
      <c r="B353" s="27" t="s">
        <v>3649</v>
      </c>
      <c r="C353" s="28" t="s">
        <v>7761</v>
      </c>
      <c r="D353" s="29">
        <v>500</v>
      </c>
      <c r="E353" s="30">
        <v>520</v>
      </c>
      <c r="F353" s="26" t="s">
        <v>8218</v>
      </c>
      <c r="G353" s="26" t="s">
        <v>8223</v>
      </c>
      <c r="H353" s="26" t="s">
        <v>8245</v>
      </c>
      <c r="I353" s="26">
        <v>1407686340</v>
      </c>
      <c r="J353" s="26">
        <v>1404833442</v>
      </c>
      <c r="K353" s="26" t="b">
        <v>0</v>
      </c>
      <c r="L353" s="26">
        <v>9</v>
      </c>
      <c r="M353" s="26" t="b">
        <v>1</v>
      </c>
      <c r="N353" s="26" t="s">
        <v>8269</v>
      </c>
      <c r="O353" s="26">
        <v>104</v>
      </c>
      <c r="P353" s="26">
        <v>57.78</v>
      </c>
      <c r="Q353" s="31" t="s">
        <v>8315</v>
      </c>
      <c r="R353" s="26" t="s">
        <v>8316</v>
      </c>
      <c r="S353" s="32">
        <v>41828.646319444444</v>
      </c>
      <c r="T353" s="32">
        <v>41861.665972222225</v>
      </c>
    </row>
    <row r="354" spans="1:20" ht="48" x14ac:dyDescent="0.25">
      <c r="A354" s="26">
        <v>3655</v>
      </c>
      <c r="B354" s="27" t="s">
        <v>3652</v>
      </c>
      <c r="C354" s="28" t="s">
        <v>7765</v>
      </c>
      <c r="D354" s="29">
        <v>5000</v>
      </c>
      <c r="E354" s="30">
        <v>5813</v>
      </c>
      <c r="F354" s="26" t="s">
        <v>8218</v>
      </c>
      <c r="G354" s="26" t="s">
        <v>8223</v>
      </c>
      <c r="H354" s="26" t="s">
        <v>8245</v>
      </c>
      <c r="I354" s="26">
        <v>1437202740</v>
      </c>
      <c r="J354" s="26">
        <v>1434654998</v>
      </c>
      <c r="K354" s="26" t="b">
        <v>0</v>
      </c>
      <c r="L354" s="26">
        <v>79</v>
      </c>
      <c r="M354" s="26" t="b">
        <v>1</v>
      </c>
      <c r="N354" s="26" t="s">
        <v>8269</v>
      </c>
      <c r="O354" s="26">
        <v>116</v>
      </c>
      <c r="P354" s="26">
        <v>73.58</v>
      </c>
      <c r="Q354" s="31" t="s">
        <v>8315</v>
      </c>
      <c r="R354" s="26" t="s">
        <v>8316</v>
      </c>
      <c r="S354" s="32">
        <v>42173.803217592591</v>
      </c>
      <c r="T354" s="32">
        <v>42203.290972222225</v>
      </c>
    </row>
    <row r="355" spans="1:20" ht="24" x14ac:dyDescent="0.25">
      <c r="A355" s="26">
        <v>3658</v>
      </c>
      <c r="B355" s="27" t="s">
        <v>3655</v>
      </c>
      <c r="C355" s="28" t="s">
        <v>7768</v>
      </c>
      <c r="D355" s="29">
        <v>1500</v>
      </c>
      <c r="E355" s="30">
        <v>1510</v>
      </c>
      <c r="F355" s="26" t="s">
        <v>8218</v>
      </c>
      <c r="G355" s="26" t="s">
        <v>8223</v>
      </c>
      <c r="H355" s="26" t="s">
        <v>8245</v>
      </c>
      <c r="I355" s="26">
        <v>1404273540</v>
      </c>
      <c r="J355" s="26">
        <v>1400272580</v>
      </c>
      <c r="K355" s="26" t="b">
        <v>0</v>
      </c>
      <c r="L355" s="26">
        <v>20</v>
      </c>
      <c r="M355" s="26" t="b">
        <v>1</v>
      </c>
      <c r="N355" s="26" t="s">
        <v>8269</v>
      </c>
      <c r="O355" s="26">
        <v>101</v>
      </c>
      <c r="P355" s="26">
        <v>75.5</v>
      </c>
      <c r="Q355" s="31" t="s">
        <v>8315</v>
      </c>
      <c r="R355" s="26" t="s">
        <v>8316</v>
      </c>
      <c r="S355" s="32">
        <v>41775.858564814815</v>
      </c>
      <c r="T355" s="32">
        <v>41822.165972222225</v>
      </c>
    </row>
    <row r="356" spans="1:20" ht="36" x14ac:dyDescent="0.25">
      <c r="A356" s="26">
        <v>3659</v>
      </c>
      <c r="B356" s="27" t="s">
        <v>3656</v>
      </c>
      <c r="C356" s="28" t="s">
        <v>7769</v>
      </c>
      <c r="D356" s="29">
        <v>3000</v>
      </c>
      <c r="E356" s="30">
        <v>3061</v>
      </c>
      <c r="F356" s="26" t="s">
        <v>8218</v>
      </c>
      <c r="G356" s="26" t="s">
        <v>8223</v>
      </c>
      <c r="H356" s="26" t="s">
        <v>8245</v>
      </c>
      <c r="I356" s="26">
        <v>1426775940</v>
      </c>
      <c r="J356" s="26">
        <v>1424414350</v>
      </c>
      <c r="K356" s="26" t="b">
        <v>0</v>
      </c>
      <c r="L356" s="26">
        <v>13</v>
      </c>
      <c r="M356" s="26" t="b">
        <v>1</v>
      </c>
      <c r="N356" s="26" t="s">
        <v>8269</v>
      </c>
      <c r="O356" s="26">
        <v>102</v>
      </c>
      <c r="P356" s="26">
        <v>235.46</v>
      </c>
      <c r="Q356" s="31" t="s">
        <v>8315</v>
      </c>
      <c r="R356" s="26" t="s">
        <v>8316</v>
      </c>
      <c r="S356" s="32">
        <v>42055.277199074073</v>
      </c>
      <c r="T356" s="32">
        <v>42082.610416666663</v>
      </c>
    </row>
    <row r="357" spans="1:20" ht="48" x14ac:dyDescent="0.25">
      <c r="A357" s="26">
        <v>3661</v>
      </c>
      <c r="B357" s="27" t="s">
        <v>3658</v>
      </c>
      <c r="C357" s="28" t="s">
        <v>7771</v>
      </c>
      <c r="D357" s="29">
        <v>3000</v>
      </c>
      <c r="E357" s="30">
        <v>3330</v>
      </c>
      <c r="F357" s="26" t="s">
        <v>8218</v>
      </c>
      <c r="G357" s="26" t="s">
        <v>8223</v>
      </c>
      <c r="H357" s="26" t="s">
        <v>8245</v>
      </c>
      <c r="I357" s="26">
        <v>1460260800</v>
      </c>
      <c r="J357" s="26">
        <v>1458336672</v>
      </c>
      <c r="K357" s="26" t="b">
        <v>0</v>
      </c>
      <c r="L357" s="26">
        <v>36</v>
      </c>
      <c r="M357" s="26" t="b">
        <v>1</v>
      </c>
      <c r="N357" s="26" t="s">
        <v>8269</v>
      </c>
      <c r="O357" s="26">
        <v>111</v>
      </c>
      <c r="P357" s="26">
        <v>92.5</v>
      </c>
      <c r="Q357" s="31" t="s">
        <v>8315</v>
      </c>
      <c r="R357" s="26" t="s">
        <v>8316</v>
      </c>
      <c r="S357" s="32">
        <v>42447.896666666667</v>
      </c>
      <c r="T357" s="32">
        <v>42470.166666666672</v>
      </c>
    </row>
    <row r="358" spans="1:20" ht="48" x14ac:dyDescent="0.25">
      <c r="A358" s="26">
        <v>3664</v>
      </c>
      <c r="B358" s="27" t="s">
        <v>3661</v>
      </c>
      <c r="C358" s="28" t="s">
        <v>7774</v>
      </c>
      <c r="D358" s="29">
        <v>800</v>
      </c>
      <c r="E358" s="30">
        <v>875</v>
      </c>
      <c r="F358" s="26" t="s">
        <v>8218</v>
      </c>
      <c r="G358" s="26" t="s">
        <v>8223</v>
      </c>
      <c r="H358" s="26" t="s">
        <v>8245</v>
      </c>
      <c r="I358" s="26">
        <v>1466056689</v>
      </c>
      <c r="J358" s="26">
        <v>1464847089</v>
      </c>
      <c r="K358" s="26" t="b">
        <v>0</v>
      </c>
      <c r="L358" s="26">
        <v>19</v>
      </c>
      <c r="M358" s="26" t="b">
        <v>1</v>
      </c>
      <c r="N358" s="26" t="s">
        <v>8269</v>
      </c>
      <c r="O358" s="26">
        <v>109</v>
      </c>
      <c r="P358" s="26">
        <v>46.05</v>
      </c>
      <c r="Q358" s="31" t="s">
        <v>8315</v>
      </c>
      <c r="R358" s="26" t="s">
        <v>8316</v>
      </c>
      <c r="S358" s="32">
        <v>42523.248715277776</v>
      </c>
      <c r="T358" s="32">
        <v>42537.248715277776</v>
      </c>
    </row>
    <row r="359" spans="1:20" ht="24" x14ac:dyDescent="0.25">
      <c r="A359" s="26">
        <v>3666</v>
      </c>
      <c r="B359" s="27" t="s">
        <v>3663</v>
      </c>
      <c r="C359" s="28" t="s">
        <v>7776</v>
      </c>
      <c r="D359" s="29">
        <v>1200</v>
      </c>
      <c r="E359" s="30">
        <v>1200</v>
      </c>
      <c r="F359" s="26" t="s">
        <v>8218</v>
      </c>
      <c r="G359" s="26" t="s">
        <v>8223</v>
      </c>
      <c r="H359" s="26" t="s">
        <v>8245</v>
      </c>
      <c r="I359" s="26">
        <v>1406185200</v>
      </c>
      <c r="J359" s="26">
        <v>1404337382</v>
      </c>
      <c r="K359" s="26" t="b">
        <v>0</v>
      </c>
      <c r="L359" s="26">
        <v>38</v>
      </c>
      <c r="M359" s="26" t="b">
        <v>1</v>
      </c>
      <c r="N359" s="26" t="s">
        <v>8269</v>
      </c>
      <c r="O359" s="26">
        <v>100</v>
      </c>
      <c r="P359" s="26">
        <v>31.58</v>
      </c>
      <c r="Q359" s="31" t="s">
        <v>8315</v>
      </c>
      <c r="R359" s="26" t="s">
        <v>8316</v>
      </c>
      <c r="S359" s="32">
        <v>41822.90488425926</v>
      </c>
      <c r="T359" s="32">
        <v>41844.291666666664</v>
      </c>
    </row>
    <row r="360" spans="1:20" ht="48" x14ac:dyDescent="0.25">
      <c r="A360" s="26">
        <v>3668</v>
      </c>
      <c r="B360" s="27" t="s">
        <v>3665</v>
      </c>
      <c r="C360" s="28" t="s">
        <v>7778</v>
      </c>
      <c r="D360" s="29">
        <v>1000</v>
      </c>
      <c r="E360" s="30">
        <v>1035</v>
      </c>
      <c r="F360" s="26" t="s">
        <v>8218</v>
      </c>
      <c r="G360" s="26" t="s">
        <v>8223</v>
      </c>
      <c r="H360" s="26" t="s">
        <v>8245</v>
      </c>
      <c r="I360" s="26">
        <v>1437676380</v>
      </c>
      <c r="J360" s="26">
        <v>1435670452</v>
      </c>
      <c r="K360" s="26" t="b">
        <v>0</v>
      </c>
      <c r="L360" s="26">
        <v>28</v>
      </c>
      <c r="M360" s="26" t="b">
        <v>1</v>
      </c>
      <c r="N360" s="26" t="s">
        <v>8269</v>
      </c>
      <c r="O360" s="26">
        <v>104</v>
      </c>
      <c r="P360" s="26">
        <v>36.96</v>
      </c>
      <c r="Q360" s="31" t="s">
        <v>8315</v>
      </c>
      <c r="R360" s="26" t="s">
        <v>8316</v>
      </c>
      <c r="S360" s="32">
        <v>42185.556157407409</v>
      </c>
      <c r="T360" s="32">
        <v>42208.772916666669</v>
      </c>
    </row>
    <row r="361" spans="1:20" ht="48" x14ac:dyDescent="0.25">
      <c r="A361" s="26">
        <v>3671</v>
      </c>
      <c r="B361" s="27" t="s">
        <v>3668</v>
      </c>
      <c r="C361" s="28" t="s">
        <v>7781</v>
      </c>
      <c r="D361" s="29">
        <v>3500</v>
      </c>
      <c r="E361" s="30">
        <v>3530</v>
      </c>
      <c r="F361" s="26" t="s">
        <v>8218</v>
      </c>
      <c r="G361" s="26" t="s">
        <v>8223</v>
      </c>
      <c r="H361" s="26" t="s">
        <v>8245</v>
      </c>
      <c r="I361" s="26">
        <v>1405915140</v>
      </c>
      <c r="J361" s="26">
        <v>1404140667</v>
      </c>
      <c r="K361" s="26" t="b">
        <v>0</v>
      </c>
      <c r="L361" s="26">
        <v>40</v>
      </c>
      <c r="M361" s="26" t="b">
        <v>1</v>
      </c>
      <c r="N361" s="26" t="s">
        <v>8269</v>
      </c>
      <c r="O361" s="26">
        <v>101</v>
      </c>
      <c r="P361" s="26">
        <v>88.25</v>
      </c>
      <c r="Q361" s="31" t="s">
        <v>8315</v>
      </c>
      <c r="R361" s="26" t="s">
        <v>8316</v>
      </c>
      <c r="S361" s="32">
        <v>41820.62809027778</v>
      </c>
      <c r="T361" s="32">
        <v>41841.165972222225</v>
      </c>
    </row>
    <row r="362" spans="1:20" ht="48" x14ac:dyDescent="0.25">
      <c r="A362" s="26">
        <v>3676</v>
      </c>
      <c r="B362" s="27" t="s">
        <v>3673</v>
      </c>
      <c r="C362" s="28" t="s">
        <v>7786</v>
      </c>
      <c r="D362" s="29">
        <v>800</v>
      </c>
      <c r="E362" s="30">
        <v>1030</v>
      </c>
      <c r="F362" s="26" t="s">
        <v>8218</v>
      </c>
      <c r="G362" s="26" t="s">
        <v>8223</v>
      </c>
      <c r="H362" s="26" t="s">
        <v>8245</v>
      </c>
      <c r="I362" s="26">
        <v>1410550484</v>
      </c>
      <c r="J362" s="26">
        <v>1408995284</v>
      </c>
      <c r="K362" s="26" t="b">
        <v>0</v>
      </c>
      <c r="L362" s="26">
        <v>16</v>
      </c>
      <c r="M362" s="26" t="b">
        <v>1</v>
      </c>
      <c r="N362" s="26" t="s">
        <v>8269</v>
      </c>
      <c r="O362" s="26">
        <v>129</v>
      </c>
      <c r="P362" s="26">
        <v>64.38</v>
      </c>
      <c r="Q362" s="31" t="s">
        <v>8315</v>
      </c>
      <c r="R362" s="26" t="s">
        <v>8316</v>
      </c>
      <c r="S362" s="32">
        <v>41876.815787037034</v>
      </c>
      <c r="T362" s="32">
        <v>41894.815787037034</v>
      </c>
    </row>
    <row r="363" spans="1:20" ht="36" x14ac:dyDescent="0.25">
      <c r="A363" s="26">
        <v>3677</v>
      </c>
      <c r="B363" s="27" t="s">
        <v>3674</v>
      </c>
      <c r="C363" s="28" t="s">
        <v>7787</v>
      </c>
      <c r="D363" s="29">
        <v>12000</v>
      </c>
      <c r="E363" s="30">
        <v>12348.5</v>
      </c>
      <c r="F363" s="26" t="s">
        <v>8218</v>
      </c>
      <c r="G363" s="26" t="s">
        <v>8223</v>
      </c>
      <c r="H363" s="26" t="s">
        <v>8245</v>
      </c>
      <c r="I363" s="26">
        <v>1404359940</v>
      </c>
      <c r="J363" s="26">
        <v>1402580818</v>
      </c>
      <c r="K363" s="26" t="b">
        <v>0</v>
      </c>
      <c r="L363" s="26">
        <v>199</v>
      </c>
      <c r="M363" s="26" t="b">
        <v>1</v>
      </c>
      <c r="N363" s="26" t="s">
        <v>8269</v>
      </c>
      <c r="O363" s="26">
        <v>103</v>
      </c>
      <c r="P363" s="26">
        <v>62.05</v>
      </c>
      <c r="Q363" s="31" t="s">
        <v>8315</v>
      </c>
      <c r="R363" s="26" t="s">
        <v>8316</v>
      </c>
      <c r="S363" s="32">
        <v>41802.574282407404</v>
      </c>
      <c r="T363" s="32">
        <v>41823.165972222225</v>
      </c>
    </row>
    <row r="364" spans="1:20" ht="48" x14ac:dyDescent="0.25">
      <c r="A364" s="26">
        <v>3679</v>
      </c>
      <c r="B364" s="27" t="s">
        <v>3676</v>
      </c>
      <c r="C364" s="28" t="s">
        <v>7789</v>
      </c>
      <c r="D364" s="29">
        <v>2000</v>
      </c>
      <c r="E364" s="30">
        <v>2202</v>
      </c>
      <c r="F364" s="26" t="s">
        <v>8218</v>
      </c>
      <c r="G364" s="26" t="s">
        <v>8223</v>
      </c>
      <c r="H364" s="26" t="s">
        <v>8245</v>
      </c>
      <c r="I364" s="26">
        <v>1404190740</v>
      </c>
      <c r="J364" s="26">
        <v>1401214581</v>
      </c>
      <c r="K364" s="26" t="b">
        <v>0</v>
      </c>
      <c r="L364" s="26">
        <v>30</v>
      </c>
      <c r="M364" s="26" t="b">
        <v>1</v>
      </c>
      <c r="N364" s="26" t="s">
        <v>8269</v>
      </c>
      <c r="O364" s="26">
        <v>110</v>
      </c>
      <c r="P364" s="26">
        <v>73.400000000000006</v>
      </c>
      <c r="Q364" s="31" t="s">
        <v>8315</v>
      </c>
      <c r="R364" s="26" t="s">
        <v>8316</v>
      </c>
      <c r="S364" s="32">
        <v>41786.761354166665</v>
      </c>
      <c r="T364" s="32">
        <v>41821.207638888889</v>
      </c>
    </row>
    <row r="365" spans="1:20" ht="36" x14ac:dyDescent="0.25">
      <c r="A365" s="26">
        <v>3680</v>
      </c>
      <c r="B365" s="27" t="s">
        <v>3677</v>
      </c>
      <c r="C365" s="28" t="s">
        <v>7790</v>
      </c>
      <c r="D365" s="29">
        <v>3000</v>
      </c>
      <c r="E365" s="30">
        <v>3383</v>
      </c>
      <c r="F365" s="26" t="s">
        <v>8218</v>
      </c>
      <c r="G365" s="26" t="s">
        <v>8223</v>
      </c>
      <c r="H365" s="26" t="s">
        <v>8245</v>
      </c>
      <c r="I365" s="26">
        <v>1475664834</v>
      </c>
      <c r="J365" s="26">
        <v>1473850434</v>
      </c>
      <c r="K365" s="26" t="b">
        <v>0</v>
      </c>
      <c r="L365" s="26">
        <v>34</v>
      </c>
      <c r="M365" s="26" t="b">
        <v>1</v>
      </c>
      <c r="N365" s="26" t="s">
        <v>8269</v>
      </c>
      <c r="O365" s="26">
        <v>113</v>
      </c>
      <c r="P365" s="26">
        <v>99.5</v>
      </c>
      <c r="Q365" s="31" t="s">
        <v>8315</v>
      </c>
      <c r="R365" s="26" t="s">
        <v>8316</v>
      </c>
      <c r="S365" s="32">
        <v>42627.454097222217</v>
      </c>
      <c r="T365" s="32">
        <v>42648.454097222217</v>
      </c>
    </row>
    <row r="366" spans="1:20" ht="48" x14ac:dyDescent="0.25">
      <c r="A366" s="26">
        <v>3681</v>
      </c>
      <c r="B366" s="27" t="s">
        <v>3678</v>
      </c>
      <c r="C366" s="28" t="s">
        <v>7791</v>
      </c>
      <c r="D366" s="29">
        <v>1000</v>
      </c>
      <c r="E366" s="30">
        <v>1119</v>
      </c>
      <c r="F366" s="26" t="s">
        <v>8218</v>
      </c>
      <c r="G366" s="26" t="s">
        <v>8223</v>
      </c>
      <c r="H366" s="26" t="s">
        <v>8245</v>
      </c>
      <c r="I366" s="26">
        <v>1452872290</v>
      </c>
      <c r="J366" s="26">
        <v>1452008290</v>
      </c>
      <c r="K366" s="26" t="b">
        <v>0</v>
      </c>
      <c r="L366" s="26">
        <v>18</v>
      </c>
      <c r="M366" s="26" t="b">
        <v>1</v>
      </c>
      <c r="N366" s="26" t="s">
        <v>8269</v>
      </c>
      <c r="O366" s="26">
        <v>112</v>
      </c>
      <c r="P366" s="26">
        <v>62.17</v>
      </c>
      <c r="Q366" s="31" t="s">
        <v>8315</v>
      </c>
      <c r="R366" s="26" t="s">
        <v>8316</v>
      </c>
      <c r="S366" s="32">
        <v>42374.651504629626</v>
      </c>
      <c r="T366" s="32">
        <v>42384.651504629626</v>
      </c>
    </row>
    <row r="367" spans="1:20" ht="48" x14ac:dyDescent="0.25">
      <c r="A367" s="26">
        <v>3682</v>
      </c>
      <c r="B367" s="27" t="s">
        <v>3679</v>
      </c>
      <c r="C367" s="28" t="s">
        <v>7792</v>
      </c>
      <c r="D367" s="29">
        <v>3000</v>
      </c>
      <c r="E367" s="30">
        <v>4176</v>
      </c>
      <c r="F367" s="26" t="s">
        <v>8218</v>
      </c>
      <c r="G367" s="26" t="s">
        <v>8223</v>
      </c>
      <c r="H367" s="26" t="s">
        <v>8245</v>
      </c>
      <c r="I367" s="26">
        <v>1402901940</v>
      </c>
      <c r="J367" s="26">
        <v>1399998418</v>
      </c>
      <c r="K367" s="26" t="b">
        <v>0</v>
      </c>
      <c r="L367" s="26">
        <v>67</v>
      </c>
      <c r="M367" s="26" t="b">
        <v>1</v>
      </c>
      <c r="N367" s="26" t="s">
        <v>8269</v>
      </c>
      <c r="O367" s="26">
        <v>139</v>
      </c>
      <c r="P367" s="26">
        <v>62.33</v>
      </c>
      <c r="Q367" s="31" t="s">
        <v>8315</v>
      </c>
      <c r="R367" s="26" t="s">
        <v>8316</v>
      </c>
      <c r="S367" s="32">
        <v>41772.685393518521</v>
      </c>
      <c r="T367" s="32">
        <v>41806.290972222225</v>
      </c>
    </row>
    <row r="368" spans="1:20" ht="36" x14ac:dyDescent="0.25">
      <c r="A368" s="26">
        <v>3683</v>
      </c>
      <c r="B368" s="27" t="s">
        <v>3680</v>
      </c>
      <c r="C368" s="28" t="s">
        <v>7793</v>
      </c>
      <c r="D368" s="29">
        <v>3500</v>
      </c>
      <c r="E368" s="30">
        <v>3880</v>
      </c>
      <c r="F368" s="26" t="s">
        <v>8218</v>
      </c>
      <c r="G368" s="26" t="s">
        <v>8223</v>
      </c>
      <c r="H368" s="26" t="s">
        <v>8245</v>
      </c>
      <c r="I368" s="26">
        <v>1476931696</v>
      </c>
      <c r="J368" s="26">
        <v>1474339696</v>
      </c>
      <c r="K368" s="26" t="b">
        <v>0</v>
      </c>
      <c r="L368" s="26">
        <v>66</v>
      </c>
      <c r="M368" s="26" t="b">
        <v>1</v>
      </c>
      <c r="N368" s="26" t="s">
        <v>8269</v>
      </c>
      <c r="O368" s="26">
        <v>111</v>
      </c>
      <c r="P368" s="26">
        <v>58.79</v>
      </c>
      <c r="Q368" s="31" t="s">
        <v>8315</v>
      </c>
      <c r="R368" s="26" t="s">
        <v>8316</v>
      </c>
      <c r="S368" s="32">
        <v>42633.116851851853</v>
      </c>
      <c r="T368" s="32">
        <v>42663.116851851853</v>
      </c>
    </row>
    <row r="369" spans="1:20" ht="48" x14ac:dyDescent="0.25">
      <c r="A369" s="26">
        <v>3684</v>
      </c>
      <c r="B369" s="27" t="s">
        <v>3681</v>
      </c>
      <c r="C369" s="28" t="s">
        <v>7794</v>
      </c>
      <c r="D369" s="29">
        <v>750</v>
      </c>
      <c r="E369" s="30">
        <v>1043</v>
      </c>
      <c r="F369" s="26" t="s">
        <v>8218</v>
      </c>
      <c r="G369" s="26" t="s">
        <v>8223</v>
      </c>
      <c r="H369" s="26" t="s">
        <v>8245</v>
      </c>
      <c r="I369" s="26">
        <v>1441167586</v>
      </c>
      <c r="J369" s="26">
        <v>1438575586</v>
      </c>
      <c r="K369" s="26" t="b">
        <v>0</v>
      </c>
      <c r="L369" s="26">
        <v>23</v>
      </c>
      <c r="M369" s="26" t="b">
        <v>1</v>
      </c>
      <c r="N369" s="26" t="s">
        <v>8269</v>
      </c>
      <c r="O369" s="26">
        <v>139</v>
      </c>
      <c r="P369" s="26">
        <v>45.35</v>
      </c>
      <c r="Q369" s="31" t="s">
        <v>8315</v>
      </c>
      <c r="R369" s="26" t="s">
        <v>8316</v>
      </c>
      <c r="S369" s="32">
        <v>42219.180393518516</v>
      </c>
      <c r="T369" s="32">
        <v>42249.180393518516</v>
      </c>
    </row>
    <row r="370" spans="1:20" ht="48" x14ac:dyDescent="0.25">
      <c r="A370" s="26">
        <v>3685</v>
      </c>
      <c r="B370" s="27" t="s">
        <v>3682</v>
      </c>
      <c r="C370" s="28" t="s">
        <v>7795</v>
      </c>
      <c r="D370" s="29">
        <v>5000</v>
      </c>
      <c r="E370" s="30">
        <v>5285</v>
      </c>
      <c r="F370" s="26" t="s">
        <v>8218</v>
      </c>
      <c r="G370" s="26" t="s">
        <v>8223</v>
      </c>
      <c r="H370" s="26" t="s">
        <v>8245</v>
      </c>
      <c r="I370" s="26">
        <v>1400533200</v>
      </c>
      <c r="J370" s="26">
        <v>1398348859</v>
      </c>
      <c r="K370" s="26" t="b">
        <v>0</v>
      </c>
      <c r="L370" s="26">
        <v>126</v>
      </c>
      <c r="M370" s="26" t="b">
        <v>1</v>
      </c>
      <c r="N370" s="26" t="s">
        <v>8269</v>
      </c>
      <c r="O370" s="26">
        <v>106</v>
      </c>
      <c r="P370" s="26">
        <v>41.94</v>
      </c>
      <c r="Q370" s="31" t="s">
        <v>8315</v>
      </c>
      <c r="R370" s="26" t="s">
        <v>8316</v>
      </c>
      <c r="S370" s="32">
        <v>41753.593275462961</v>
      </c>
      <c r="T370" s="32">
        <v>41778.875</v>
      </c>
    </row>
    <row r="371" spans="1:20" ht="36" x14ac:dyDescent="0.25">
      <c r="A371" s="26">
        <v>3686</v>
      </c>
      <c r="B371" s="27" t="s">
        <v>3683</v>
      </c>
      <c r="C371" s="28" t="s">
        <v>7796</v>
      </c>
      <c r="D371" s="29">
        <v>350</v>
      </c>
      <c r="E371" s="30">
        <v>355</v>
      </c>
      <c r="F371" s="26" t="s">
        <v>8218</v>
      </c>
      <c r="G371" s="26" t="s">
        <v>8223</v>
      </c>
      <c r="H371" s="26" t="s">
        <v>8245</v>
      </c>
      <c r="I371" s="26">
        <v>1440820740</v>
      </c>
      <c r="J371" s="26">
        <v>1439567660</v>
      </c>
      <c r="K371" s="26" t="b">
        <v>0</v>
      </c>
      <c r="L371" s="26">
        <v>6</v>
      </c>
      <c r="M371" s="26" t="b">
        <v>1</v>
      </c>
      <c r="N371" s="26" t="s">
        <v>8269</v>
      </c>
      <c r="O371" s="26">
        <v>101</v>
      </c>
      <c r="P371" s="26">
        <v>59.17</v>
      </c>
      <c r="Q371" s="31" t="s">
        <v>8315</v>
      </c>
      <c r="R371" s="26" t="s">
        <v>8316</v>
      </c>
      <c r="S371" s="32">
        <v>42230.662731481483</v>
      </c>
      <c r="T371" s="32">
        <v>42245.165972222225</v>
      </c>
    </row>
    <row r="372" spans="1:20" ht="48" x14ac:dyDescent="0.25">
      <c r="A372" s="26">
        <v>3687</v>
      </c>
      <c r="B372" s="27" t="s">
        <v>3684</v>
      </c>
      <c r="C372" s="28" t="s">
        <v>7797</v>
      </c>
      <c r="D372" s="29">
        <v>5000</v>
      </c>
      <c r="E372" s="30">
        <v>5012.25</v>
      </c>
      <c r="F372" s="26" t="s">
        <v>8218</v>
      </c>
      <c r="G372" s="26" t="s">
        <v>8223</v>
      </c>
      <c r="H372" s="26" t="s">
        <v>8245</v>
      </c>
      <c r="I372" s="26">
        <v>1403846055</v>
      </c>
      <c r="J372" s="26">
        <v>1401254055</v>
      </c>
      <c r="K372" s="26" t="b">
        <v>0</v>
      </c>
      <c r="L372" s="26">
        <v>25</v>
      </c>
      <c r="M372" s="26" t="b">
        <v>1</v>
      </c>
      <c r="N372" s="26" t="s">
        <v>8269</v>
      </c>
      <c r="O372" s="26">
        <v>100</v>
      </c>
      <c r="P372" s="26">
        <v>200.49</v>
      </c>
      <c r="Q372" s="31" t="s">
        <v>8315</v>
      </c>
      <c r="R372" s="26" t="s">
        <v>8316</v>
      </c>
      <c r="S372" s="32">
        <v>41787.218229166669</v>
      </c>
      <c r="T372" s="32">
        <v>41817.218229166669</v>
      </c>
    </row>
    <row r="373" spans="1:20" ht="48" x14ac:dyDescent="0.25">
      <c r="A373" s="26">
        <v>3689</v>
      </c>
      <c r="B373" s="27" t="s">
        <v>3686</v>
      </c>
      <c r="C373" s="28" t="s">
        <v>7799</v>
      </c>
      <c r="D373" s="29">
        <v>3000</v>
      </c>
      <c r="E373" s="30">
        <v>3550</v>
      </c>
      <c r="F373" s="26" t="s">
        <v>8218</v>
      </c>
      <c r="G373" s="26" t="s">
        <v>8223</v>
      </c>
      <c r="H373" s="26" t="s">
        <v>8245</v>
      </c>
      <c r="I373" s="26">
        <v>1434925500</v>
      </c>
      <c r="J373" s="26">
        <v>1432410639</v>
      </c>
      <c r="K373" s="26" t="b">
        <v>0</v>
      </c>
      <c r="L373" s="26">
        <v>62</v>
      </c>
      <c r="M373" s="26" t="b">
        <v>1</v>
      </c>
      <c r="N373" s="26" t="s">
        <v>8269</v>
      </c>
      <c r="O373" s="26">
        <v>118</v>
      </c>
      <c r="P373" s="26">
        <v>57.26</v>
      </c>
      <c r="Q373" s="31" t="s">
        <v>8315</v>
      </c>
      <c r="R373" s="26" t="s">
        <v>8316</v>
      </c>
      <c r="S373" s="32">
        <v>42147.826840277776</v>
      </c>
      <c r="T373" s="32">
        <v>42176.934027777781</v>
      </c>
    </row>
    <row r="374" spans="1:20" ht="48" x14ac:dyDescent="0.25">
      <c r="A374" s="26">
        <v>3690</v>
      </c>
      <c r="B374" s="27" t="s">
        <v>3687</v>
      </c>
      <c r="C374" s="28" t="s">
        <v>7800</v>
      </c>
      <c r="D374" s="29">
        <v>1500</v>
      </c>
      <c r="E374" s="30">
        <v>1800</v>
      </c>
      <c r="F374" s="26" t="s">
        <v>8218</v>
      </c>
      <c r="G374" s="26" t="s">
        <v>8223</v>
      </c>
      <c r="H374" s="26" t="s">
        <v>8245</v>
      </c>
      <c r="I374" s="26">
        <v>1417101683</v>
      </c>
      <c r="J374" s="26">
        <v>1414506083</v>
      </c>
      <c r="K374" s="26" t="b">
        <v>0</v>
      </c>
      <c r="L374" s="26">
        <v>31</v>
      </c>
      <c r="M374" s="26" t="b">
        <v>1</v>
      </c>
      <c r="N374" s="26" t="s">
        <v>8269</v>
      </c>
      <c r="O374" s="26">
        <v>120</v>
      </c>
      <c r="P374" s="26">
        <v>58.06</v>
      </c>
      <c r="Q374" s="31" t="s">
        <v>8315</v>
      </c>
      <c r="R374" s="26" t="s">
        <v>8316</v>
      </c>
      <c r="S374" s="32">
        <v>41940.598182870373</v>
      </c>
      <c r="T374" s="32">
        <v>41970.639849537038</v>
      </c>
    </row>
    <row r="375" spans="1:20" ht="24" x14ac:dyDescent="0.25">
      <c r="A375" s="26">
        <v>3691</v>
      </c>
      <c r="B375" s="27" t="s">
        <v>3688</v>
      </c>
      <c r="C375" s="28" t="s">
        <v>7801</v>
      </c>
      <c r="D375" s="29">
        <v>40000</v>
      </c>
      <c r="E375" s="30">
        <v>51184</v>
      </c>
      <c r="F375" s="26" t="s">
        <v>8218</v>
      </c>
      <c r="G375" s="26" t="s">
        <v>8223</v>
      </c>
      <c r="H375" s="26" t="s">
        <v>8245</v>
      </c>
      <c r="I375" s="26">
        <v>1425272340</v>
      </c>
      <c r="J375" s="26">
        <v>1421426929</v>
      </c>
      <c r="K375" s="26" t="b">
        <v>0</v>
      </c>
      <c r="L375" s="26">
        <v>274</v>
      </c>
      <c r="M375" s="26" t="b">
        <v>1</v>
      </c>
      <c r="N375" s="26" t="s">
        <v>8269</v>
      </c>
      <c r="O375" s="26">
        <v>128</v>
      </c>
      <c r="P375" s="26">
        <v>186.8</v>
      </c>
      <c r="Q375" s="31" t="s">
        <v>8315</v>
      </c>
      <c r="R375" s="26" t="s">
        <v>8316</v>
      </c>
      <c r="S375" s="32">
        <v>42020.700567129628</v>
      </c>
      <c r="T375" s="32">
        <v>42065.207638888889</v>
      </c>
    </row>
    <row r="376" spans="1:20" ht="24" x14ac:dyDescent="0.25">
      <c r="A376" s="26">
        <v>3692</v>
      </c>
      <c r="B376" s="27" t="s">
        <v>3689</v>
      </c>
      <c r="C376" s="28" t="s">
        <v>7802</v>
      </c>
      <c r="D376" s="29">
        <v>1000</v>
      </c>
      <c r="E376" s="30">
        <v>1260</v>
      </c>
      <c r="F376" s="26" t="s">
        <v>8218</v>
      </c>
      <c r="G376" s="26" t="s">
        <v>8223</v>
      </c>
      <c r="H376" s="26" t="s">
        <v>8245</v>
      </c>
      <c r="I376" s="26">
        <v>1411084800</v>
      </c>
      <c r="J376" s="26">
        <v>1410304179</v>
      </c>
      <c r="K376" s="26" t="b">
        <v>0</v>
      </c>
      <c r="L376" s="26">
        <v>17</v>
      </c>
      <c r="M376" s="26" t="b">
        <v>1</v>
      </c>
      <c r="N376" s="26" t="s">
        <v>8269</v>
      </c>
      <c r="O376" s="26">
        <v>126</v>
      </c>
      <c r="P376" s="26">
        <v>74.12</v>
      </c>
      <c r="Q376" s="31" t="s">
        <v>8315</v>
      </c>
      <c r="R376" s="26" t="s">
        <v>8316</v>
      </c>
      <c r="S376" s="32">
        <v>41891.96503472222</v>
      </c>
      <c r="T376" s="32">
        <v>41901</v>
      </c>
    </row>
    <row r="377" spans="1:20" ht="48" x14ac:dyDescent="0.25">
      <c r="A377" s="26">
        <v>3694</v>
      </c>
      <c r="B377" s="27" t="s">
        <v>3691</v>
      </c>
      <c r="C377" s="28" t="s">
        <v>7804</v>
      </c>
      <c r="D377" s="29">
        <v>3500</v>
      </c>
      <c r="E377" s="30">
        <v>3760</v>
      </c>
      <c r="F377" s="26" t="s">
        <v>8218</v>
      </c>
      <c r="G377" s="26" t="s">
        <v>8223</v>
      </c>
      <c r="H377" s="26" t="s">
        <v>8245</v>
      </c>
      <c r="I377" s="26">
        <v>1465178400</v>
      </c>
      <c r="J377" s="26">
        <v>1461985967</v>
      </c>
      <c r="K377" s="26" t="b">
        <v>0</v>
      </c>
      <c r="L377" s="26">
        <v>60</v>
      </c>
      <c r="M377" s="26" t="b">
        <v>1</v>
      </c>
      <c r="N377" s="26" t="s">
        <v>8269</v>
      </c>
      <c r="O377" s="26">
        <v>107</v>
      </c>
      <c r="P377" s="26">
        <v>62.67</v>
      </c>
      <c r="Q377" s="31" t="s">
        <v>8315</v>
      </c>
      <c r="R377" s="26" t="s">
        <v>8316</v>
      </c>
      <c r="S377" s="32">
        <v>42490.133877314816</v>
      </c>
      <c r="T377" s="32">
        <v>42527.083333333328</v>
      </c>
    </row>
    <row r="378" spans="1:20" ht="48" x14ac:dyDescent="0.25">
      <c r="A378" s="26">
        <v>3695</v>
      </c>
      <c r="B378" s="27" t="s">
        <v>3692</v>
      </c>
      <c r="C378" s="28" t="s">
        <v>7805</v>
      </c>
      <c r="D378" s="29">
        <v>4000</v>
      </c>
      <c r="E378" s="30">
        <v>4005</v>
      </c>
      <c r="F378" s="26" t="s">
        <v>8218</v>
      </c>
      <c r="G378" s="26" t="s">
        <v>8223</v>
      </c>
      <c r="H378" s="26" t="s">
        <v>8245</v>
      </c>
      <c r="I378" s="26">
        <v>1421009610</v>
      </c>
      <c r="J378" s="26">
        <v>1419281610</v>
      </c>
      <c r="K378" s="26" t="b">
        <v>0</v>
      </c>
      <c r="L378" s="26">
        <v>33</v>
      </c>
      <c r="M378" s="26" t="b">
        <v>1</v>
      </c>
      <c r="N378" s="26" t="s">
        <v>8269</v>
      </c>
      <c r="O378" s="26">
        <v>100</v>
      </c>
      <c r="P378" s="26">
        <v>121.36</v>
      </c>
      <c r="Q378" s="31" t="s">
        <v>8315</v>
      </c>
      <c r="R378" s="26" t="s">
        <v>8316</v>
      </c>
      <c r="S378" s="32">
        <v>41995.870486111111</v>
      </c>
      <c r="T378" s="32">
        <v>42015.870486111111</v>
      </c>
    </row>
    <row r="379" spans="1:20" ht="36" x14ac:dyDescent="0.25">
      <c r="A379" s="26">
        <v>3698</v>
      </c>
      <c r="B379" s="27" t="s">
        <v>3695</v>
      </c>
      <c r="C379" s="28" t="s">
        <v>7808</v>
      </c>
      <c r="D379" s="29">
        <v>5000</v>
      </c>
      <c r="E379" s="30">
        <v>5526</v>
      </c>
      <c r="F379" s="26" t="s">
        <v>8218</v>
      </c>
      <c r="G379" s="26" t="s">
        <v>8223</v>
      </c>
      <c r="H379" s="26" t="s">
        <v>8245</v>
      </c>
      <c r="I379" s="26">
        <v>1456946487</v>
      </c>
      <c r="J379" s="26">
        <v>1454354487</v>
      </c>
      <c r="K379" s="26" t="b">
        <v>0</v>
      </c>
      <c r="L379" s="26">
        <v>136</v>
      </c>
      <c r="M379" s="26" t="b">
        <v>1</v>
      </c>
      <c r="N379" s="26" t="s">
        <v>8269</v>
      </c>
      <c r="O379" s="26">
        <v>111</v>
      </c>
      <c r="P379" s="26">
        <v>40.630000000000003</v>
      </c>
      <c r="Q379" s="31" t="s">
        <v>8315</v>
      </c>
      <c r="R379" s="26" t="s">
        <v>8316</v>
      </c>
      <c r="S379" s="32">
        <v>42401.806562500002</v>
      </c>
      <c r="T379" s="32">
        <v>42431.806562500002</v>
      </c>
    </row>
    <row r="380" spans="1:20" ht="48" x14ac:dyDescent="0.25">
      <c r="A380" s="26">
        <v>3699</v>
      </c>
      <c r="B380" s="27" t="s">
        <v>3696</v>
      </c>
      <c r="C380" s="28" t="s">
        <v>7809</v>
      </c>
      <c r="D380" s="29">
        <v>2500</v>
      </c>
      <c r="E380" s="30">
        <v>2520</v>
      </c>
      <c r="F380" s="26" t="s">
        <v>8218</v>
      </c>
      <c r="G380" s="26" t="s">
        <v>8223</v>
      </c>
      <c r="H380" s="26" t="s">
        <v>8245</v>
      </c>
      <c r="I380" s="26">
        <v>1413383216</v>
      </c>
      <c r="J380" s="26">
        <v>1410791216</v>
      </c>
      <c r="K380" s="26" t="b">
        <v>0</v>
      </c>
      <c r="L380" s="26">
        <v>40</v>
      </c>
      <c r="M380" s="26" t="b">
        <v>1</v>
      </c>
      <c r="N380" s="26" t="s">
        <v>8269</v>
      </c>
      <c r="O380" s="26">
        <v>101</v>
      </c>
      <c r="P380" s="26">
        <v>63</v>
      </c>
      <c r="Q380" s="31" t="s">
        <v>8315</v>
      </c>
      <c r="R380" s="26" t="s">
        <v>8316</v>
      </c>
      <c r="S380" s="32">
        <v>41897.602037037039</v>
      </c>
      <c r="T380" s="32">
        <v>41927.602037037039</v>
      </c>
    </row>
    <row r="381" spans="1:20" ht="24" x14ac:dyDescent="0.25">
      <c r="A381" s="26">
        <v>3700</v>
      </c>
      <c r="B381" s="27" t="s">
        <v>3697</v>
      </c>
      <c r="C381" s="28" t="s">
        <v>7810</v>
      </c>
      <c r="D381" s="29">
        <v>500</v>
      </c>
      <c r="E381" s="30">
        <v>606</v>
      </c>
      <c r="F381" s="26" t="s">
        <v>8218</v>
      </c>
      <c r="G381" s="26" t="s">
        <v>8223</v>
      </c>
      <c r="H381" s="26" t="s">
        <v>8245</v>
      </c>
      <c r="I381" s="26">
        <v>1412092800</v>
      </c>
      <c r="J381" s="26">
        <v>1409493800</v>
      </c>
      <c r="K381" s="26" t="b">
        <v>0</v>
      </c>
      <c r="L381" s="26">
        <v>18</v>
      </c>
      <c r="M381" s="26" t="b">
        <v>1</v>
      </c>
      <c r="N381" s="26" t="s">
        <v>8269</v>
      </c>
      <c r="O381" s="26">
        <v>121</v>
      </c>
      <c r="P381" s="26">
        <v>33.67</v>
      </c>
      <c r="Q381" s="31" t="s">
        <v>8315</v>
      </c>
      <c r="R381" s="26" t="s">
        <v>8316</v>
      </c>
      <c r="S381" s="32">
        <v>41882.585648148146</v>
      </c>
      <c r="T381" s="32">
        <v>41912.666666666664</v>
      </c>
    </row>
    <row r="382" spans="1:20" ht="48" x14ac:dyDescent="0.25">
      <c r="A382" s="26">
        <v>3703</v>
      </c>
      <c r="B382" s="27" t="s">
        <v>3700</v>
      </c>
      <c r="C382" s="28" t="s">
        <v>7813</v>
      </c>
      <c r="D382" s="29">
        <v>1050</v>
      </c>
      <c r="E382" s="30">
        <v>1296</v>
      </c>
      <c r="F382" s="26" t="s">
        <v>8218</v>
      </c>
      <c r="G382" s="26" t="s">
        <v>8223</v>
      </c>
      <c r="H382" s="26" t="s">
        <v>8245</v>
      </c>
      <c r="I382" s="26">
        <v>1471071540</v>
      </c>
      <c r="J382" s="26">
        <v>1467720388</v>
      </c>
      <c r="K382" s="26" t="b">
        <v>0</v>
      </c>
      <c r="L382" s="26">
        <v>30</v>
      </c>
      <c r="M382" s="26" t="b">
        <v>1</v>
      </c>
      <c r="N382" s="26" t="s">
        <v>8269</v>
      </c>
      <c r="O382" s="26">
        <v>123</v>
      </c>
      <c r="P382" s="26">
        <v>43.2</v>
      </c>
      <c r="Q382" s="31" t="s">
        <v>8315</v>
      </c>
      <c r="R382" s="26" t="s">
        <v>8316</v>
      </c>
      <c r="S382" s="32">
        <v>42556.504490740743</v>
      </c>
      <c r="T382" s="32">
        <v>42595.290972222225</v>
      </c>
    </row>
    <row r="383" spans="1:20" ht="48" x14ac:dyDescent="0.25">
      <c r="A383" s="26">
        <v>3705</v>
      </c>
      <c r="B383" s="27" t="s">
        <v>3702</v>
      </c>
      <c r="C383" s="28" t="s">
        <v>7815</v>
      </c>
      <c r="D383" s="29">
        <v>2827</v>
      </c>
      <c r="E383" s="30">
        <v>2925</v>
      </c>
      <c r="F383" s="26" t="s">
        <v>8218</v>
      </c>
      <c r="G383" s="26" t="s">
        <v>8223</v>
      </c>
      <c r="H383" s="26" t="s">
        <v>8245</v>
      </c>
      <c r="I383" s="26">
        <v>1403546400</v>
      </c>
      <c r="J383" s="26">
        <v>1401714114</v>
      </c>
      <c r="K383" s="26" t="b">
        <v>0</v>
      </c>
      <c r="L383" s="26">
        <v>35</v>
      </c>
      <c r="M383" s="26" t="b">
        <v>1</v>
      </c>
      <c r="N383" s="26" t="s">
        <v>8269</v>
      </c>
      <c r="O383" s="26">
        <v>103</v>
      </c>
      <c r="P383" s="26">
        <v>83.57</v>
      </c>
      <c r="Q383" s="31" t="s">
        <v>8315</v>
      </c>
      <c r="R383" s="26" t="s">
        <v>8316</v>
      </c>
      <c r="S383" s="32">
        <v>41792.542986111112</v>
      </c>
      <c r="T383" s="32">
        <v>41813.75</v>
      </c>
    </row>
    <row r="384" spans="1:20" ht="36" x14ac:dyDescent="0.25">
      <c r="A384" s="26">
        <v>3706</v>
      </c>
      <c r="B384" s="27" t="s">
        <v>3703</v>
      </c>
      <c r="C384" s="28" t="s">
        <v>7816</v>
      </c>
      <c r="D384" s="29">
        <v>1500</v>
      </c>
      <c r="E384" s="30">
        <v>1820</v>
      </c>
      <c r="F384" s="26" t="s">
        <v>8218</v>
      </c>
      <c r="G384" s="26" t="s">
        <v>8223</v>
      </c>
      <c r="H384" s="26" t="s">
        <v>8245</v>
      </c>
      <c r="I384" s="26">
        <v>1410558949</v>
      </c>
      <c r="J384" s="26">
        <v>1409262949</v>
      </c>
      <c r="K384" s="26" t="b">
        <v>0</v>
      </c>
      <c r="L384" s="26">
        <v>13</v>
      </c>
      <c r="M384" s="26" t="b">
        <v>1</v>
      </c>
      <c r="N384" s="26" t="s">
        <v>8269</v>
      </c>
      <c r="O384" s="26">
        <v>121</v>
      </c>
      <c r="P384" s="26">
        <v>140</v>
      </c>
      <c r="Q384" s="31" t="s">
        <v>8315</v>
      </c>
      <c r="R384" s="26" t="s">
        <v>8316</v>
      </c>
      <c r="S384" s="32">
        <v>41879.913761574076</v>
      </c>
      <c r="T384" s="32">
        <v>41894.913761574076</v>
      </c>
    </row>
    <row r="385" spans="1:20" ht="36" x14ac:dyDescent="0.25">
      <c r="A385" s="26">
        <v>3707</v>
      </c>
      <c r="B385" s="27" t="s">
        <v>3704</v>
      </c>
      <c r="C385" s="28" t="s">
        <v>7817</v>
      </c>
      <c r="D385" s="29">
        <v>1000</v>
      </c>
      <c r="E385" s="30">
        <v>1860</v>
      </c>
      <c r="F385" s="26" t="s">
        <v>8218</v>
      </c>
      <c r="G385" s="26" t="s">
        <v>8223</v>
      </c>
      <c r="H385" s="26" t="s">
        <v>8245</v>
      </c>
      <c r="I385" s="26">
        <v>1469165160</v>
      </c>
      <c r="J385" s="26">
        <v>1467335378</v>
      </c>
      <c r="K385" s="26" t="b">
        <v>0</v>
      </c>
      <c r="L385" s="26">
        <v>23</v>
      </c>
      <c r="M385" s="26" t="b">
        <v>1</v>
      </c>
      <c r="N385" s="26" t="s">
        <v>8269</v>
      </c>
      <c r="O385" s="26">
        <v>186</v>
      </c>
      <c r="P385" s="26">
        <v>80.87</v>
      </c>
      <c r="Q385" s="31" t="s">
        <v>8315</v>
      </c>
      <c r="R385" s="26" t="s">
        <v>8316</v>
      </c>
      <c r="S385" s="32">
        <v>42552.048356481479</v>
      </c>
      <c r="T385" s="32">
        <v>42573.226388888885</v>
      </c>
    </row>
    <row r="386" spans="1:20" ht="48" x14ac:dyDescent="0.25">
      <c r="A386" s="26">
        <v>3708</v>
      </c>
      <c r="B386" s="27" t="s">
        <v>3705</v>
      </c>
      <c r="C386" s="28" t="s">
        <v>7818</v>
      </c>
      <c r="D386" s="29">
        <v>700</v>
      </c>
      <c r="E386" s="30">
        <v>2100</v>
      </c>
      <c r="F386" s="26" t="s">
        <v>8218</v>
      </c>
      <c r="G386" s="26" t="s">
        <v>8223</v>
      </c>
      <c r="H386" s="26" t="s">
        <v>8245</v>
      </c>
      <c r="I386" s="26">
        <v>1404444286</v>
      </c>
      <c r="J386" s="26">
        <v>1403234686</v>
      </c>
      <c r="K386" s="26" t="b">
        <v>0</v>
      </c>
      <c r="L386" s="26">
        <v>39</v>
      </c>
      <c r="M386" s="26" t="b">
        <v>1</v>
      </c>
      <c r="N386" s="26" t="s">
        <v>8269</v>
      </c>
      <c r="O386" s="26">
        <v>300</v>
      </c>
      <c r="P386" s="26">
        <v>53.85</v>
      </c>
      <c r="Q386" s="31" t="s">
        <v>8315</v>
      </c>
      <c r="R386" s="26" t="s">
        <v>8316</v>
      </c>
      <c r="S386" s="32">
        <v>41810.142199074071</v>
      </c>
      <c r="T386" s="32">
        <v>41824.142199074071</v>
      </c>
    </row>
    <row r="387" spans="1:20" ht="24" x14ac:dyDescent="0.25">
      <c r="A387" s="26">
        <v>3710</v>
      </c>
      <c r="B387" s="27" t="s">
        <v>3707</v>
      </c>
      <c r="C387" s="28" t="s">
        <v>7820</v>
      </c>
      <c r="D387" s="29">
        <v>1300</v>
      </c>
      <c r="E387" s="30">
        <v>1835</v>
      </c>
      <c r="F387" s="26" t="s">
        <v>8218</v>
      </c>
      <c r="G387" s="26" t="s">
        <v>8223</v>
      </c>
      <c r="H387" s="26" t="s">
        <v>8245</v>
      </c>
      <c r="I387" s="26">
        <v>1428068988</v>
      </c>
      <c r="J387" s="26">
        <v>1425908988</v>
      </c>
      <c r="K387" s="26" t="b">
        <v>0</v>
      </c>
      <c r="L387" s="26">
        <v>27</v>
      </c>
      <c r="M387" s="26" t="b">
        <v>1</v>
      </c>
      <c r="N387" s="26" t="s">
        <v>8269</v>
      </c>
      <c r="O387" s="26">
        <v>141</v>
      </c>
      <c r="P387" s="26">
        <v>67.959999999999994</v>
      </c>
      <c r="Q387" s="31" t="s">
        <v>8315</v>
      </c>
      <c r="R387" s="26" t="s">
        <v>8316</v>
      </c>
      <c r="S387" s="32">
        <v>42072.576249999998</v>
      </c>
      <c r="T387" s="32">
        <v>42097.576249999998</v>
      </c>
    </row>
    <row r="388" spans="1:20" ht="24" x14ac:dyDescent="0.25">
      <c r="A388" s="26">
        <v>3711</v>
      </c>
      <c r="B388" s="27" t="s">
        <v>3708</v>
      </c>
      <c r="C388" s="28" t="s">
        <v>7821</v>
      </c>
      <c r="D388" s="29">
        <v>500</v>
      </c>
      <c r="E388" s="30">
        <v>570</v>
      </c>
      <c r="F388" s="26" t="s">
        <v>8218</v>
      </c>
      <c r="G388" s="26" t="s">
        <v>8223</v>
      </c>
      <c r="H388" s="26" t="s">
        <v>8245</v>
      </c>
      <c r="I388" s="26">
        <v>1402848000</v>
      </c>
      <c r="J388" s="26">
        <v>1400606573</v>
      </c>
      <c r="K388" s="26" t="b">
        <v>0</v>
      </c>
      <c r="L388" s="26">
        <v>21</v>
      </c>
      <c r="M388" s="26" t="b">
        <v>1</v>
      </c>
      <c r="N388" s="26" t="s">
        <v>8269</v>
      </c>
      <c r="O388" s="26">
        <v>114</v>
      </c>
      <c r="P388" s="26">
        <v>27.14</v>
      </c>
      <c r="Q388" s="31" t="s">
        <v>8315</v>
      </c>
      <c r="R388" s="26" t="s">
        <v>8316</v>
      </c>
      <c r="S388" s="32">
        <v>41779.724224537036</v>
      </c>
      <c r="T388" s="32">
        <v>41805.666666666664</v>
      </c>
    </row>
    <row r="389" spans="1:20" ht="48" x14ac:dyDescent="0.25">
      <c r="A389" s="26">
        <v>3712</v>
      </c>
      <c r="B389" s="27" t="s">
        <v>3709</v>
      </c>
      <c r="C389" s="28" t="s">
        <v>7822</v>
      </c>
      <c r="D389" s="29">
        <v>7500</v>
      </c>
      <c r="E389" s="30">
        <v>11530</v>
      </c>
      <c r="F389" s="26" t="s">
        <v>8218</v>
      </c>
      <c r="G389" s="26" t="s">
        <v>8223</v>
      </c>
      <c r="H389" s="26" t="s">
        <v>8245</v>
      </c>
      <c r="I389" s="26">
        <v>1433055540</v>
      </c>
      <c r="J389" s="26">
        <v>1431230867</v>
      </c>
      <c r="K389" s="26" t="b">
        <v>0</v>
      </c>
      <c r="L389" s="26">
        <v>104</v>
      </c>
      <c r="M389" s="26" t="b">
        <v>1</v>
      </c>
      <c r="N389" s="26" t="s">
        <v>8269</v>
      </c>
      <c r="O389" s="26">
        <v>154</v>
      </c>
      <c r="P389" s="26">
        <v>110.87</v>
      </c>
      <c r="Q389" s="31" t="s">
        <v>8315</v>
      </c>
      <c r="R389" s="26" t="s">
        <v>8316</v>
      </c>
      <c r="S389" s="32">
        <v>42134.172071759262</v>
      </c>
      <c r="T389" s="32">
        <v>42155.290972222225</v>
      </c>
    </row>
    <row r="390" spans="1:20" ht="48" x14ac:dyDescent="0.25">
      <c r="A390" s="26">
        <v>3713</v>
      </c>
      <c r="B390" s="27" t="s">
        <v>3710</v>
      </c>
      <c r="C390" s="28" t="s">
        <v>7823</v>
      </c>
      <c r="D390" s="29">
        <v>2000</v>
      </c>
      <c r="E390" s="30">
        <v>2030</v>
      </c>
      <c r="F390" s="26" t="s">
        <v>8218</v>
      </c>
      <c r="G390" s="26" t="s">
        <v>8223</v>
      </c>
      <c r="H390" s="26" t="s">
        <v>8245</v>
      </c>
      <c r="I390" s="26">
        <v>1465062166</v>
      </c>
      <c r="J390" s="26">
        <v>1463334166</v>
      </c>
      <c r="K390" s="26" t="b">
        <v>0</v>
      </c>
      <c r="L390" s="26">
        <v>19</v>
      </c>
      <c r="M390" s="26" t="b">
        <v>1</v>
      </c>
      <c r="N390" s="26" t="s">
        <v>8269</v>
      </c>
      <c r="O390" s="26">
        <v>102</v>
      </c>
      <c r="P390" s="26">
        <v>106.84</v>
      </c>
      <c r="Q390" s="31" t="s">
        <v>8315</v>
      </c>
      <c r="R390" s="26" t="s">
        <v>8316</v>
      </c>
      <c r="S390" s="32">
        <v>42505.738032407404</v>
      </c>
      <c r="T390" s="32">
        <v>42525.738032407404</v>
      </c>
    </row>
    <row r="391" spans="1:20" ht="48" x14ac:dyDescent="0.25">
      <c r="A391" s="26">
        <v>3714</v>
      </c>
      <c r="B391" s="27" t="s">
        <v>3711</v>
      </c>
      <c r="C391" s="28" t="s">
        <v>7824</v>
      </c>
      <c r="D391" s="29">
        <v>10000</v>
      </c>
      <c r="E391" s="30">
        <v>10235</v>
      </c>
      <c r="F391" s="26" t="s">
        <v>8218</v>
      </c>
      <c r="G391" s="26" t="s">
        <v>8223</v>
      </c>
      <c r="H391" s="26" t="s">
        <v>8245</v>
      </c>
      <c r="I391" s="26">
        <v>1432612740</v>
      </c>
      <c r="J391" s="26">
        <v>1429881667</v>
      </c>
      <c r="K391" s="26" t="b">
        <v>0</v>
      </c>
      <c r="L391" s="26">
        <v>97</v>
      </c>
      <c r="M391" s="26" t="b">
        <v>1</v>
      </c>
      <c r="N391" s="26" t="s">
        <v>8269</v>
      </c>
      <c r="O391" s="26">
        <v>102</v>
      </c>
      <c r="P391" s="26">
        <v>105.52</v>
      </c>
      <c r="Q391" s="31" t="s">
        <v>8315</v>
      </c>
      <c r="R391" s="26" t="s">
        <v>8316</v>
      </c>
      <c r="S391" s="32">
        <v>42118.556331018524</v>
      </c>
      <c r="T391" s="32">
        <v>42150.165972222225</v>
      </c>
    </row>
    <row r="392" spans="1:20" ht="36" x14ac:dyDescent="0.25">
      <c r="A392" s="26">
        <v>3716</v>
      </c>
      <c r="B392" s="27" t="s">
        <v>3713</v>
      </c>
      <c r="C392" s="28" t="s">
        <v>7826</v>
      </c>
      <c r="D392" s="29">
        <v>800</v>
      </c>
      <c r="E392" s="30">
        <v>1246</v>
      </c>
      <c r="F392" s="26" t="s">
        <v>8218</v>
      </c>
      <c r="G392" s="26" t="s">
        <v>8223</v>
      </c>
      <c r="H392" s="26" t="s">
        <v>8245</v>
      </c>
      <c r="I392" s="26">
        <v>1453411109</v>
      </c>
      <c r="J392" s="26">
        <v>1450819109</v>
      </c>
      <c r="K392" s="26" t="b">
        <v>0</v>
      </c>
      <c r="L392" s="26">
        <v>24</v>
      </c>
      <c r="M392" s="26" t="b">
        <v>1</v>
      </c>
      <c r="N392" s="26" t="s">
        <v>8269</v>
      </c>
      <c r="O392" s="26">
        <v>156</v>
      </c>
      <c r="P392" s="26">
        <v>51.92</v>
      </c>
      <c r="Q392" s="31" t="s">
        <v>8315</v>
      </c>
      <c r="R392" s="26" t="s">
        <v>8316</v>
      </c>
      <c r="S392" s="32">
        <v>42360.887835648144</v>
      </c>
      <c r="T392" s="32">
        <v>42390.887835648144</v>
      </c>
    </row>
    <row r="393" spans="1:20" ht="24" x14ac:dyDescent="0.25">
      <c r="A393" s="26">
        <v>3720</v>
      </c>
      <c r="B393" s="27" t="s">
        <v>3717</v>
      </c>
      <c r="C393" s="28" t="s">
        <v>7830</v>
      </c>
      <c r="D393" s="29">
        <v>3300</v>
      </c>
      <c r="E393" s="30">
        <v>3449</v>
      </c>
      <c r="F393" s="26" t="s">
        <v>8218</v>
      </c>
      <c r="G393" s="26" t="s">
        <v>8223</v>
      </c>
      <c r="H393" s="26" t="s">
        <v>8245</v>
      </c>
      <c r="I393" s="26">
        <v>1435881006</v>
      </c>
      <c r="J393" s="26">
        <v>1433980206</v>
      </c>
      <c r="K393" s="26" t="b">
        <v>0</v>
      </c>
      <c r="L393" s="26">
        <v>40</v>
      </c>
      <c r="M393" s="26" t="b">
        <v>1</v>
      </c>
      <c r="N393" s="26" t="s">
        <v>8269</v>
      </c>
      <c r="O393" s="26">
        <v>105</v>
      </c>
      <c r="P393" s="26">
        <v>86.23</v>
      </c>
      <c r="Q393" s="31" t="s">
        <v>8315</v>
      </c>
      <c r="R393" s="26" t="s">
        <v>8316</v>
      </c>
      <c r="S393" s="32">
        <v>42165.993125000001</v>
      </c>
      <c r="T393" s="32">
        <v>42187.993125000001</v>
      </c>
    </row>
    <row r="394" spans="1:20" ht="48" x14ac:dyDescent="0.25">
      <c r="A394" s="26">
        <v>3721</v>
      </c>
      <c r="B394" s="27" t="s">
        <v>3718</v>
      </c>
      <c r="C394" s="28" t="s">
        <v>7831</v>
      </c>
      <c r="D394" s="29">
        <v>5000</v>
      </c>
      <c r="E394" s="30">
        <v>5040</v>
      </c>
      <c r="F394" s="26" t="s">
        <v>8218</v>
      </c>
      <c r="G394" s="26" t="s">
        <v>8223</v>
      </c>
      <c r="H394" s="26" t="s">
        <v>8245</v>
      </c>
      <c r="I394" s="26">
        <v>1415230084</v>
      </c>
      <c r="J394" s="26">
        <v>1413412084</v>
      </c>
      <c r="K394" s="26" t="b">
        <v>0</v>
      </c>
      <c r="L394" s="26">
        <v>44</v>
      </c>
      <c r="M394" s="26" t="b">
        <v>1</v>
      </c>
      <c r="N394" s="26" t="s">
        <v>8269</v>
      </c>
      <c r="O394" s="26">
        <v>101</v>
      </c>
      <c r="P394" s="26">
        <v>114.55</v>
      </c>
      <c r="Q394" s="31" t="s">
        <v>8315</v>
      </c>
      <c r="R394" s="26" t="s">
        <v>8316</v>
      </c>
      <c r="S394" s="32">
        <v>41927.936157407406</v>
      </c>
      <c r="T394" s="32">
        <v>41948.977824074071</v>
      </c>
    </row>
    <row r="395" spans="1:20" ht="48" x14ac:dyDescent="0.25">
      <c r="A395" s="26">
        <v>3726</v>
      </c>
      <c r="B395" s="27" t="s">
        <v>3723</v>
      </c>
      <c r="C395" s="28" t="s">
        <v>7836</v>
      </c>
      <c r="D395" s="29">
        <v>850</v>
      </c>
      <c r="E395" s="30">
        <v>2879</v>
      </c>
      <c r="F395" s="26" t="s">
        <v>8218</v>
      </c>
      <c r="G395" s="26" t="s">
        <v>8223</v>
      </c>
      <c r="H395" s="26" t="s">
        <v>8245</v>
      </c>
      <c r="I395" s="26">
        <v>1461963600</v>
      </c>
      <c r="J395" s="26">
        <v>1459567371</v>
      </c>
      <c r="K395" s="26" t="b">
        <v>0</v>
      </c>
      <c r="L395" s="26">
        <v>46</v>
      </c>
      <c r="M395" s="26" t="b">
        <v>1</v>
      </c>
      <c r="N395" s="26" t="s">
        <v>8269</v>
      </c>
      <c r="O395" s="26">
        <v>339</v>
      </c>
      <c r="P395" s="26">
        <v>62.59</v>
      </c>
      <c r="Q395" s="31" t="s">
        <v>8315</v>
      </c>
      <c r="R395" s="26" t="s">
        <v>8316</v>
      </c>
      <c r="S395" s="32">
        <v>42462.140868055561</v>
      </c>
      <c r="T395" s="32">
        <v>42489.875</v>
      </c>
    </row>
    <row r="396" spans="1:20" ht="36" x14ac:dyDescent="0.25">
      <c r="A396" s="26">
        <v>3727</v>
      </c>
      <c r="B396" s="27" t="s">
        <v>3724</v>
      </c>
      <c r="C396" s="28" t="s">
        <v>7837</v>
      </c>
      <c r="D396" s="29">
        <v>2000</v>
      </c>
      <c r="E396" s="30">
        <v>2015</v>
      </c>
      <c r="F396" s="26" t="s">
        <v>8218</v>
      </c>
      <c r="G396" s="26" t="s">
        <v>8223</v>
      </c>
      <c r="H396" s="26" t="s">
        <v>8245</v>
      </c>
      <c r="I396" s="26">
        <v>1476939300</v>
      </c>
      <c r="J396" s="26">
        <v>1474273294</v>
      </c>
      <c r="K396" s="26" t="b">
        <v>0</v>
      </c>
      <c r="L396" s="26">
        <v>33</v>
      </c>
      <c r="M396" s="26" t="b">
        <v>1</v>
      </c>
      <c r="N396" s="26" t="s">
        <v>8269</v>
      </c>
      <c r="O396" s="26">
        <v>101</v>
      </c>
      <c r="P396" s="26">
        <v>61.06</v>
      </c>
      <c r="Q396" s="31" t="s">
        <v>8315</v>
      </c>
      <c r="R396" s="26" t="s">
        <v>8316</v>
      </c>
      <c r="S396" s="32">
        <v>42632.348310185189</v>
      </c>
      <c r="T396" s="32">
        <v>42663.204861111109</v>
      </c>
    </row>
    <row r="397" spans="1:20" ht="48" x14ac:dyDescent="0.25">
      <c r="A397" s="26">
        <v>3810</v>
      </c>
      <c r="B397" s="27" t="s">
        <v>3807</v>
      </c>
      <c r="C397" s="28" t="s">
        <v>7920</v>
      </c>
      <c r="D397" s="29">
        <v>1500</v>
      </c>
      <c r="E397" s="30">
        <v>1826</v>
      </c>
      <c r="F397" s="26" t="s">
        <v>8218</v>
      </c>
      <c r="G397" s="26" t="s">
        <v>8223</v>
      </c>
      <c r="H397" s="26" t="s">
        <v>8245</v>
      </c>
      <c r="I397" s="26">
        <v>1426965758</v>
      </c>
      <c r="J397" s="26">
        <v>1424377358</v>
      </c>
      <c r="K397" s="26" t="b">
        <v>0</v>
      </c>
      <c r="L397" s="26">
        <v>26</v>
      </c>
      <c r="M397" s="26" t="b">
        <v>1</v>
      </c>
      <c r="N397" s="26" t="s">
        <v>8269</v>
      </c>
      <c r="O397" s="26">
        <v>122</v>
      </c>
      <c r="P397" s="26">
        <v>70.23</v>
      </c>
      <c r="Q397" s="31" t="s">
        <v>8315</v>
      </c>
      <c r="R397" s="26" t="s">
        <v>8316</v>
      </c>
      <c r="S397" s="32">
        <v>42054.849050925928</v>
      </c>
      <c r="T397" s="32">
        <v>42084.807384259257</v>
      </c>
    </row>
    <row r="398" spans="1:20" ht="48" x14ac:dyDescent="0.25">
      <c r="A398" s="26">
        <v>3813</v>
      </c>
      <c r="B398" s="27" t="s">
        <v>3810</v>
      </c>
      <c r="C398" s="28" t="s">
        <v>7923</v>
      </c>
      <c r="D398" s="29">
        <v>2100</v>
      </c>
      <c r="E398" s="30">
        <v>2119.9899999999998</v>
      </c>
      <c r="F398" s="26" t="s">
        <v>8218</v>
      </c>
      <c r="G398" s="26" t="s">
        <v>8223</v>
      </c>
      <c r="H398" s="26" t="s">
        <v>8245</v>
      </c>
      <c r="I398" s="26">
        <v>1465940580</v>
      </c>
      <c r="J398" s="26">
        <v>1462603021</v>
      </c>
      <c r="K398" s="26" t="b">
        <v>0</v>
      </c>
      <c r="L398" s="26">
        <v>27</v>
      </c>
      <c r="M398" s="26" t="b">
        <v>1</v>
      </c>
      <c r="N398" s="26" t="s">
        <v>8269</v>
      </c>
      <c r="O398" s="26">
        <v>101</v>
      </c>
      <c r="P398" s="26">
        <v>78.52</v>
      </c>
      <c r="Q398" s="31" t="s">
        <v>8315</v>
      </c>
      <c r="R398" s="26" t="s">
        <v>8316</v>
      </c>
      <c r="S398" s="32">
        <v>42497.275706018518</v>
      </c>
      <c r="T398" s="32">
        <v>42535.904861111107</v>
      </c>
    </row>
    <row r="399" spans="1:20" ht="48" x14ac:dyDescent="0.25">
      <c r="A399" s="26">
        <v>3814</v>
      </c>
      <c r="B399" s="27" t="s">
        <v>3811</v>
      </c>
      <c r="C399" s="28" t="s">
        <v>7924</v>
      </c>
      <c r="D399" s="29">
        <v>1500</v>
      </c>
      <c r="E399" s="30">
        <v>2102</v>
      </c>
      <c r="F399" s="26" t="s">
        <v>8218</v>
      </c>
      <c r="G399" s="26" t="s">
        <v>8223</v>
      </c>
      <c r="H399" s="26" t="s">
        <v>8245</v>
      </c>
      <c r="I399" s="26">
        <v>1427860740</v>
      </c>
      <c r="J399" s="26">
        <v>1424727712</v>
      </c>
      <c r="K399" s="26" t="b">
        <v>0</v>
      </c>
      <c r="L399" s="26">
        <v>34</v>
      </c>
      <c r="M399" s="26" t="b">
        <v>1</v>
      </c>
      <c r="N399" s="26" t="s">
        <v>8269</v>
      </c>
      <c r="O399" s="26">
        <v>140</v>
      </c>
      <c r="P399" s="26">
        <v>61.82</v>
      </c>
      <c r="Q399" s="31" t="s">
        <v>8315</v>
      </c>
      <c r="R399" s="26" t="s">
        <v>8316</v>
      </c>
      <c r="S399" s="32">
        <v>42058.904074074075</v>
      </c>
      <c r="T399" s="32">
        <v>42095.165972222225</v>
      </c>
    </row>
    <row r="400" spans="1:20" ht="48" x14ac:dyDescent="0.25">
      <c r="A400" s="26">
        <v>3816</v>
      </c>
      <c r="B400" s="27" t="s">
        <v>3813</v>
      </c>
      <c r="C400" s="28" t="s">
        <v>7926</v>
      </c>
      <c r="D400" s="29">
        <v>1500</v>
      </c>
      <c r="E400" s="30">
        <v>1788.57</v>
      </c>
      <c r="F400" s="26" t="s">
        <v>8218</v>
      </c>
      <c r="G400" s="26" t="s">
        <v>8223</v>
      </c>
      <c r="H400" s="26" t="s">
        <v>8245</v>
      </c>
      <c r="I400" s="26">
        <v>1405614823</v>
      </c>
      <c r="J400" s="26">
        <v>1403022823</v>
      </c>
      <c r="K400" s="26" t="b">
        <v>0</v>
      </c>
      <c r="L400" s="26">
        <v>37</v>
      </c>
      <c r="M400" s="26" t="b">
        <v>1</v>
      </c>
      <c r="N400" s="26" t="s">
        <v>8269</v>
      </c>
      <c r="O400" s="26">
        <v>119</v>
      </c>
      <c r="P400" s="26">
        <v>48.34</v>
      </c>
      <c r="Q400" s="31" t="s">
        <v>8315</v>
      </c>
      <c r="R400" s="26" t="s">
        <v>8316</v>
      </c>
      <c r="S400" s="32">
        <v>41807.690081018518</v>
      </c>
      <c r="T400" s="32">
        <v>41837.690081018518</v>
      </c>
    </row>
    <row r="401" spans="1:20" ht="48" x14ac:dyDescent="0.25">
      <c r="A401" s="26">
        <v>3817</v>
      </c>
      <c r="B401" s="27" t="s">
        <v>3814</v>
      </c>
      <c r="C401" s="28" t="s">
        <v>7927</v>
      </c>
      <c r="D401" s="29">
        <v>2000</v>
      </c>
      <c r="E401" s="30">
        <v>2145</v>
      </c>
      <c r="F401" s="26" t="s">
        <v>8218</v>
      </c>
      <c r="G401" s="26" t="s">
        <v>8223</v>
      </c>
      <c r="H401" s="26" t="s">
        <v>8245</v>
      </c>
      <c r="I401" s="26">
        <v>1445659140</v>
      </c>
      <c r="J401" s="26">
        <v>1444236216</v>
      </c>
      <c r="K401" s="26" t="b">
        <v>0</v>
      </c>
      <c r="L401" s="26">
        <v>20</v>
      </c>
      <c r="M401" s="26" t="b">
        <v>1</v>
      </c>
      <c r="N401" s="26" t="s">
        <v>8269</v>
      </c>
      <c r="O401" s="26">
        <v>107</v>
      </c>
      <c r="P401" s="26">
        <v>107.25</v>
      </c>
      <c r="Q401" s="31" t="s">
        <v>8315</v>
      </c>
      <c r="R401" s="26" t="s">
        <v>8316</v>
      </c>
      <c r="S401" s="32">
        <v>42284.69694444444</v>
      </c>
      <c r="T401" s="32">
        <v>42301.165972222225</v>
      </c>
    </row>
    <row r="402" spans="1:20" ht="36" x14ac:dyDescent="0.25">
      <c r="A402" s="26">
        <v>3818</v>
      </c>
      <c r="B402" s="27" t="s">
        <v>3815</v>
      </c>
      <c r="C402" s="28" t="s">
        <v>7928</v>
      </c>
      <c r="D402" s="29">
        <v>250</v>
      </c>
      <c r="E402" s="30">
        <v>570</v>
      </c>
      <c r="F402" s="26" t="s">
        <v>8218</v>
      </c>
      <c r="G402" s="26" t="s">
        <v>8223</v>
      </c>
      <c r="H402" s="26" t="s">
        <v>8245</v>
      </c>
      <c r="I402" s="26">
        <v>1426187582</v>
      </c>
      <c r="J402" s="26">
        <v>1423599182</v>
      </c>
      <c r="K402" s="26" t="b">
        <v>0</v>
      </c>
      <c r="L402" s="26">
        <v>10</v>
      </c>
      <c r="M402" s="26" t="b">
        <v>1</v>
      </c>
      <c r="N402" s="26" t="s">
        <v>8269</v>
      </c>
      <c r="O402" s="26">
        <v>228</v>
      </c>
      <c r="P402" s="26">
        <v>57</v>
      </c>
      <c r="Q402" s="31" t="s">
        <v>8315</v>
      </c>
      <c r="R402" s="26" t="s">
        <v>8316</v>
      </c>
      <c r="S402" s="32">
        <v>42045.84238425926</v>
      </c>
      <c r="T402" s="32">
        <v>42075.800717592589</v>
      </c>
    </row>
    <row r="403" spans="1:20" ht="36" x14ac:dyDescent="0.25">
      <c r="A403" s="26">
        <v>3819</v>
      </c>
      <c r="B403" s="27" t="s">
        <v>3816</v>
      </c>
      <c r="C403" s="28" t="s">
        <v>7817</v>
      </c>
      <c r="D403" s="29">
        <v>1000</v>
      </c>
      <c r="E403" s="30">
        <v>1064</v>
      </c>
      <c r="F403" s="26" t="s">
        <v>8218</v>
      </c>
      <c r="G403" s="26" t="s">
        <v>8223</v>
      </c>
      <c r="H403" s="26" t="s">
        <v>8245</v>
      </c>
      <c r="I403" s="26">
        <v>1437166920</v>
      </c>
      <c r="J403" s="26">
        <v>1435554104</v>
      </c>
      <c r="K403" s="26" t="b">
        <v>0</v>
      </c>
      <c r="L403" s="26">
        <v>26</v>
      </c>
      <c r="M403" s="26" t="b">
        <v>1</v>
      </c>
      <c r="N403" s="26" t="s">
        <v>8269</v>
      </c>
      <c r="O403" s="26">
        <v>106</v>
      </c>
      <c r="P403" s="26">
        <v>40.92</v>
      </c>
      <c r="Q403" s="31" t="s">
        <v>8315</v>
      </c>
      <c r="R403" s="26" t="s">
        <v>8316</v>
      </c>
      <c r="S403" s="32">
        <v>42184.209537037037</v>
      </c>
      <c r="T403" s="32">
        <v>42202.876388888893</v>
      </c>
    </row>
    <row r="404" spans="1:20" ht="48" x14ac:dyDescent="0.25">
      <c r="A404" s="26">
        <v>3821</v>
      </c>
      <c r="B404" s="27" t="s">
        <v>3818</v>
      </c>
      <c r="C404" s="28" t="s">
        <v>7930</v>
      </c>
      <c r="D404" s="29">
        <v>3500</v>
      </c>
      <c r="E404" s="30">
        <v>3659</v>
      </c>
      <c r="F404" s="26" t="s">
        <v>8218</v>
      </c>
      <c r="G404" s="26" t="s">
        <v>8223</v>
      </c>
      <c r="H404" s="26" t="s">
        <v>8245</v>
      </c>
      <c r="I404" s="26">
        <v>1451881207</v>
      </c>
      <c r="J404" s="26">
        <v>1449116407</v>
      </c>
      <c r="K404" s="26" t="b">
        <v>0</v>
      </c>
      <c r="L404" s="26">
        <v>46</v>
      </c>
      <c r="M404" s="26" t="b">
        <v>1</v>
      </c>
      <c r="N404" s="26" t="s">
        <v>8269</v>
      </c>
      <c r="O404" s="26">
        <v>105</v>
      </c>
      <c r="P404" s="26">
        <v>79.540000000000006</v>
      </c>
      <c r="Q404" s="31" t="s">
        <v>8315</v>
      </c>
      <c r="R404" s="26" t="s">
        <v>8316</v>
      </c>
      <c r="S404" s="32">
        <v>42341.180636574078</v>
      </c>
      <c r="T404" s="32">
        <v>42373.180636574078</v>
      </c>
    </row>
    <row r="405" spans="1:20" ht="48" x14ac:dyDescent="0.25">
      <c r="A405" s="26">
        <v>3823</v>
      </c>
      <c r="B405" s="27" t="s">
        <v>3820</v>
      </c>
      <c r="C405" s="28" t="s">
        <v>7932</v>
      </c>
      <c r="D405" s="29">
        <v>2500</v>
      </c>
      <c r="E405" s="30">
        <v>2650</v>
      </c>
      <c r="F405" s="26" t="s">
        <v>8218</v>
      </c>
      <c r="G405" s="26" t="s">
        <v>8223</v>
      </c>
      <c r="H405" s="26" t="s">
        <v>8245</v>
      </c>
      <c r="I405" s="26">
        <v>1437364740</v>
      </c>
      <c r="J405" s="26">
        <v>1434405044</v>
      </c>
      <c r="K405" s="26" t="b">
        <v>0</v>
      </c>
      <c r="L405" s="26">
        <v>41</v>
      </c>
      <c r="M405" s="26" t="b">
        <v>1</v>
      </c>
      <c r="N405" s="26" t="s">
        <v>8269</v>
      </c>
      <c r="O405" s="26">
        <v>106</v>
      </c>
      <c r="P405" s="26">
        <v>64.63</v>
      </c>
      <c r="Q405" s="31" t="s">
        <v>8315</v>
      </c>
      <c r="R405" s="26" t="s">
        <v>8316</v>
      </c>
      <c r="S405" s="32">
        <v>42170.910231481481</v>
      </c>
      <c r="T405" s="32">
        <v>42205.165972222225</v>
      </c>
    </row>
    <row r="406" spans="1:20" ht="48" x14ac:dyDescent="0.25">
      <c r="A406" s="26">
        <v>3825</v>
      </c>
      <c r="B406" s="27" t="s">
        <v>3822</v>
      </c>
      <c r="C406" s="28" t="s">
        <v>7934</v>
      </c>
      <c r="D406" s="29">
        <v>5000</v>
      </c>
      <c r="E406" s="30">
        <v>5271</v>
      </c>
      <c r="F406" s="26" t="s">
        <v>8218</v>
      </c>
      <c r="G406" s="26" t="s">
        <v>8223</v>
      </c>
      <c r="H406" s="26" t="s">
        <v>8245</v>
      </c>
      <c r="I406" s="26">
        <v>1434505214</v>
      </c>
      <c r="J406" s="26">
        <v>1432690814</v>
      </c>
      <c r="K406" s="26" t="b">
        <v>0</v>
      </c>
      <c r="L406" s="26">
        <v>49</v>
      </c>
      <c r="M406" s="26" t="b">
        <v>1</v>
      </c>
      <c r="N406" s="26" t="s">
        <v>8269</v>
      </c>
      <c r="O406" s="26">
        <v>105</v>
      </c>
      <c r="P406" s="26">
        <v>107.57</v>
      </c>
      <c r="Q406" s="31" t="s">
        <v>8315</v>
      </c>
      <c r="R406" s="26" t="s">
        <v>8316</v>
      </c>
      <c r="S406" s="32">
        <v>42151.069606481484</v>
      </c>
      <c r="T406" s="32">
        <v>42172.069606481484</v>
      </c>
    </row>
    <row r="407" spans="1:20" ht="48" x14ac:dyDescent="0.25">
      <c r="A407" s="26">
        <v>3828</v>
      </c>
      <c r="B407" s="27" t="s">
        <v>3825</v>
      </c>
      <c r="C407" s="28" t="s">
        <v>7937</v>
      </c>
      <c r="D407" s="29">
        <v>5000</v>
      </c>
      <c r="E407" s="30">
        <v>5000</v>
      </c>
      <c r="F407" s="26" t="s">
        <v>8218</v>
      </c>
      <c r="G407" s="26" t="s">
        <v>8223</v>
      </c>
      <c r="H407" s="26" t="s">
        <v>8245</v>
      </c>
      <c r="I407" s="26">
        <v>1420033187</v>
      </c>
      <c r="J407" s="26">
        <v>1414845587</v>
      </c>
      <c r="K407" s="26" t="b">
        <v>0</v>
      </c>
      <c r="L407" s="26">
        <v>28</v>
      </c>
      <c r="M407" s="26" t="b">
        <v>1</v>
      </c>
      <c r="N407" s="26" t="s">
        <v>8269</v>
      </c>
      <c r="O407" s="26">
        <v>100</v>
      </c>
      <c r="P407" s="26">
        <v>178.57</v>
      </c>
      <c r="Q407" s="31" t="s">
        <v>8315</v>
      </c>
      <c r="R407" s="26" t="s">
        <v>8316</v>
      </c>
      <c r="S407" s="32">
        <v>41944.527627314819</v>
      </c>
      <c r="T407" s="32">
        <v>42004.569293981483</v>
      </c>
    </row>
    <row r="408" spans="1:20" ht="48" x14ac:dyDescent="0.25">
      <c r="A408" s="26">
        <v>3829</v>
      </c>
      <c r="B408" s="27" t="s">
        <v>3826</v>
      </c>
      <c r="C408" s="28" t="s">
        <v>7938</v>
      </c>
      <c r="D408" s="29">
        <v>500</v>
      </c>
      <c r="E408" s="30">
        <v>501</v>
      </c>
      <c r="F408" s="26" t="s">
        <v>8218</v>
      </c>
      <c r="G408" s="26" t="s">
        <v>8223</v>
      </c>
      <c r="H408" s="26" t="s">
        <v>8245</v>
      </c>
      <c r="I408" s="26">
        <v>1472676371</v>
      </c>
      <c r="J408" s="26">
        <v>1470948371</v>
      </c>
      <c r="K408" s="26" t="b">
        <v>0</v>
      </c>
      <c r="L408" s="26">
        <v>8</v>
      </c>
      <c r="M408" s="26" t="b">
        <v>1</v>
      </c>
      <c r="N408" s="26" t="s">
        <v>8269</v>
      </c>
      <c r="O408" s="26">
        <v>100</v>
      </c>
      <c r="P408" s="26">
        <v>62.63</v>
      </c>
      <c r="Q408" s="31" t="s">
        <v>8315</v>
      </c>
      <c r="R408" s="26" t="s">
        <v>8316</v>
      </c>
      <c r="S408" s="32">
        <v>42593.865405092598</v>
      </c>
      <c r="T408" s="32">
        <v>42613.865405092598</v>
      </c>
    </row>
    <row r="409" spans="1:20" ht="36" x14ac:dyDescent="0.25">
      <c r="A409" s="26">
        <v>3830</v>
      </c>
      <c r="B409" s="27" t="s">
        <v>3827</v>
      </c>
      <c r="C409" s="28" t="s">
        <v>7939</v>
      </c>
      <c r="D409" s="29">
        <v>100</v>
      </c>
      <c r="E409" s="30">
        <v>225</v>
      </c>
      <c r="F409" s="26" t="s">
        <v>8218</v>
      </c>
      <c r="G409" s="26" t="s">
        <v>8223</v>
      </c>
      <c r="H409" s="26" t="s">
        <v>8245</v>
      </c>
      <c r="I409" s="26">
        <v>1464371211</v>
      </c>
      <c r="J409" s="26">
        <v>1463161611</v>
      </c>
      <c r="K409" s="26" t="b">
        <v>0</v>
      </c>
      <c r="L409" s="26">
        <v>3</v>
      </c>
      <c r="M409" s="26" t="b">
        <v>1</v>
      </c>
      <c r="N409" s="26" t="s">
        <v>8269</v>
      </c>
      <c r="O409" s="26">
        <v>225</v>
      </c>
      <c r="P409" s="26">
        <v>75</v>
      </c>
      <c r="Q409" s="31" t="s">
        <v>8315</v>
      </c>
      <c r="R409" s="26" t="s">
        <v>8316</v>
      </c>
      <c r="S409" s="32">
        <v>42503.740868055553</v>
      </c>
      <c r="T409" s="32">
        <v>42517.740868055553</v>
      </c>
    </row>
    <row r="410" spans="1:20" ht="48" x14ac:dyDescent="0.25">
      <c r="A410" s="26">
        <v>3831</v>
      </c>
      <c r="B410" s="27" t="s">
        <v>3828</v>
      </c>
      <c r="C410" s="28" t="s">
        <v>7940</v>
      </c>
      <c r="D410" s="29">
        <v>500</v>
      </c>
      <c r="E410" s="30">
        <v>530.11</v>
      </c>
      <c r="F410" s="26" t="s">
        <v>8218</v>
      </c>
      <c r="G410" s="26" t="s">
        <v>8223</v>
      </c>
      <c r="H410" s="26" t="s">
        <v>8245</v>
      </c>
      <c r="I410" s="26">
        <v>1415222545</v>
      </c>
      <c r="J410" s="26">
        <v>1413404545</v>
      </c>
      <c r="K410" s="26" t="b">
        <v>0</v>
      </c>
      <c r="L410" s="26">
        <v>9</v>
      </c>
      <c r="M410" s="26" t="b">
        <v>1</v>
      </c>
      <c r="N410" s="26" t="s">
        <v>8269</v>
      </c>
      <c r="O410" s="26">
        <v>106</v>
      </c>
      <c r="P410" s="26">
        <v>58.9</v>
      </c>
      <c r="Q410" s="31" t="s">
        <v>8315</v>
      </c>
      <c r="R410" s="26" t="s">
        <v>8316</v>
      </c>
      <c r="S410" s="32">
        <v>41927.848900462966</v>
      </c>
      <c r="T410" s="32">
        <v>41948.890567129631</v>
      </c>
    </row>
    <row r="411" spans="1:20" ht="48" x14ac:dyDescent="0.25">
      <c r="A411" s="26">
        <v>3832</v>
      </c>
      <c r="B411" s="27" t="s">
        <v>3829</v>
      </c>
      <c r="C411" s="28" t="s">
        <v>7941</v>
      </c>
      <c r="D411" s="29">
        <v>1200</v>
      </c>
      <c r="E411" s="30">
        <v>1256</v>
      </c>
      <c r="F411" s="26" t="s">
        <v>8218</v>
      </c>
      <c r="G411" s="26" t="s">
        <v>8223</v>
      </c>
      <c r="H411" s="26" t="s">
        <v>8245</v>
      </c>
      <c r="I411" s="26">
        <v>1455936335</v>
      </c>
      <c r="J411" s="26">
        <v>1452048335</v>
      </c>
      <c r="K411" s="26" t="b">
        <v>0</v>
      </c>
      <c r="L411" s="26">
        <v>9</v>
      </c>
      <c r="M411" s="26" t="b">
        <v>1</v>
      </c>
      <c r="N411" s="26" t="s">
        <v>8269</v>
      </c>
      <c r="O411" s="26">
        <v>105</v>
      </c>
      <c r="P411" s="26">
        <v>139.56</v>
      </c>
      <c r="Q411" s="31" t="s">
        <v>8315</v>
      </c>
      <c r="R411" s="26" t="s">
        <v>8316</v>
      </c>
      <c r="S411" s="32">
        <v>42375.114988425921</v>
      </c>
      <c r="T411" s="32">
        <v>42420.114988425921</v>
      </c>
    </row>
    <row r="412" spans="1:20" ht="36" x14ac:dyDescent="0.25">
      <c r="A412" s="26">
        <v>3836</v>
      </c>
      <c r="B412" s="27" t="s">
        <v>3833</v>
      </c>
      <c r="C412" s="28" t="s">
        <v>7945</v>
      </c>
      <c r="D412" s="29">
        <v>800</v>
      </c>
      <c r="E412" s="30">
        <v>900</v>
      </c>
      <c r="F412" s="26" t="s">
        <v>8218</v>
      </c>
      <c r="G412" s="26" t="s">
        <v>8223</v>
      </c>
      <c r="H412" s="26" t="s">
        <v>8245</v>
      </c>
      <c r="I412" s="26">
        <v>1470197340</v>
      </c>
      <c r="J412" s="26">
        <v>1467497652</v>
      </c>
      <c r="K412" s="26" t="b">
        <v>0</v>
      </c>
      <c r="L412" s="26">
        <v>14</v>
      </c>
      <c r="M412" s="26" t="b">
        <v>1</v>
      </c>
      <c r="N412" s="26" t="s">
        <v>8269</v>
      </c>
      <c r="O412" s="26">
        <v>113</v>
      </c>
      <c r="P412" s="26">
        <v>64.290000000000006</v>
      </c>
      <c r="Q412" s="31" t="s">
        <v>8315</v>
      </c>
      <c r="R412" s="26" t="s">
        <v>8316</v>
      </c>
      <c r="S412" s="32">
        <v>42553.926527777774</v>
      </c>
      <c r="T412" s="32">
        <v>42585.172916666663</v>
      </c>
    </row>
    <row r="413" spans="1:20" ht="48" x14ac:dyDescent="0.25">
      <c r="A413" s="26">
        <v>3839</v>
      </c>
      <c r="B413" s="27" t="s">
        <v>3836</v>
      </c>
      <c r="C413" s="28" t="s">
        <v>7948</v>
      </c>
      <c r="D413" s="29">
        <v>2000</v>
      </c>
      <c r="E413" s="30">
        <v>2025</v>
      </c>
      <c r="F413" s="26" t="s">
        <v>8218</v>
      </c>
      <c r="G413" s="26" t="s">
        <v>8223</v>
      </c>
      <c r="H413" s="26" t="s">
        <v>8245</v>
      </c>
      <c r="I413" s="26">
        <v>1438226724</v>
      </c>
      <c r="J413" s="26">
        <v>1433042724</v>
      </c>
      <c r="K413" s="26" t="b">
        <v>0</v>
      </c>
      <c r="L413" s="26">
        <v>32</v>
      </c>
      <c r="M413" s="26" t="b">
        <v>1</v>
      </c>
      <c r="N413" s="26" t="s">
        <v>8269</v>
      </c>
      <c r="O413" s="26">
        <v>101</v>
      </c>
      <c r="P413" s="26">
        <v>63.28</v>
      </c>
      <c r="Q413" s="31" t="s">
        <v>8315</v>
      </c>
      <c r="R413" s="26" t="s">
        <v>8316</v>
      </c>
      <c r="S413" s="32">
        <v>42155.142638888887</v>
      </c>
      <c r="T413" s="32">
        <v>42215.142638888887</v>
      </c>
    </row>
  </sheetData>
  <conditionalFormatting sqref="R1:T1">
    <cfRule type="colorScale" priority="6">
      <colorScale>
        <cfvo type="min"/>
        <cfvo type="percent" val="90"/>
        <color rgb="FFFF0000"/>
        <color rgb="FF0070C0"/>
      </colorScale>
    </cfRule>
  </conditionalFormatting>
  <conditionalFormatting sqref="F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D88C9-8B9D-4E05-8463-90117072F342}">
  <dimension ref="A1:F14"/>
  <sheetViews>
    <sheetView workbookViewId="0">
      <selection activeCell="E11" sqref="E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3" t="s">
        <v>8222</v>
      </c>
      <c r="B1" t="s">
        <v>8364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8308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3">
      <c r="A6" s="14" t="s">
        <v>8334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3">
      <c r="A7" s="14" t="s">
        <v>8331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3">
      <c r="A8" s="14" t="s">
        <v>8329</v>
      </c>
      <c r="B8" s="15">
        <v>24</v>
      </c>
      <c r="C8" s="15"/>
      <c r="D8" s="15"/>
      <c r="E8" s="15"/>
      <c r="F8" s="15">
        <v>24</v>
      </c>
    </row>
    <row r="9" spans="1:6" x14ac:dyDescent="0.3">
      <c r="A9" s="14" t="s">
        <v>8323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3">
      <c r="A10" s="14" t="s">
        <v>8336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3">
      <c r="A11" s="14" t="s">
        <v>8320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3">
      <c r="A12" s="14" t="s">
        <v>8317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3">
      <c r="A13" s="14" t="s">
        <v>8315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3">
      <c r="A14" s="14" t="s">
        <v>8361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84A63-37FD-4AB4-9C6C-28B6D54A34C3}">
  <dimension ref="A1:F4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8364</v>
      </c>
    </row>
    <row r="2" spans="1:6" x14ac:dyDescent="0.3">
      <c r="A2" s="13" t="s">
        <v>8359</v>
      </c>
      <c r="B2" t="s">
        <v>8364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8314</v>
      </c>
      <c r="B6" s="15"/>
      <c r="C6" s="15">
        <v>100</v>
      </c>
      <c r="D6" s="15"/>
      <c r="E6" s="15"/>
      <c r="F6" s="15">
        <v>100</v>
      </c>
    </row>
    <row r="7" spans="1:6" x14ac:dyDescent="0.3">
      <c r="A7" s="14" t="s">
        <v>8342</v>
      </c>
      <c r="B7" s="15">
        <v>20</v>
      </c>
      <c r="C7" s="15"/>
      <c r="D7" s="15"/>
      <c r="E7" s="15"/>
      <c r="F7" s="15">
        <v>20</v>
      </c>
    </row>
    <row r="8" spans="1:6" x14ac:dyDescent="0.3">
      <c r="A8" s="14" t="s">
        <v>8330</v>
      </c>
      <c r="B8" s="15">
        <v>24</v>
      </c>
      <c r="C8" s="15"/>
      <c r="D8" s="15"/>
      <c r="E8" s="15"/>
      <c r="F8" s="15">
        <v>24</v>
      </c>
    </row>
    <row r="9" spans="1:6" x14ac:dyDescent="0.3">
      <c r="A9" s="14" t="s">
        <v>8356</v>
      </c>
      <c r="B9" s="15"/>
      <c r="C9" s="15">
        <v>40</v>
      </c>
      <c r="D9" s="15"/>
      <c r="E9" s="15"/>
      <c r="F9" s="15">
        <v>40</v>
      </c>
    </row>
    <row r="10" spans="1:6" x14ac:dyDescent="0.3">
      <c r="A10" s="14" t="s">
        <v>8352</v>
      </c>
      <c r="B10" s="15"/>
      <c r="C10" s="15"/>
      <c r="D10" s="15"/>
      <c r="E10" s="15">
        <v>40</v>
      </c>
      <c r="F10" s="15">
        <v>40</v>
      </c>
    </row>
    <row r="11" spans="1:6" x14ac:dyDescent="0.3">
      <c r="A11" s="14" t="s">
        <v>8313</v>
      </c>
      <c r="B11" s="15"/>
      <c r="C11" s="15"/>
      <c r="D11" s="15"/>
      <c r="E11" s="15">
        <v>180</v>
      </c>
      <c r="F11" s="15">
        <v>180</v>
      </c>
    </row>
    <row r="12" spans="1:6" x14ac:dyDescent="0.3">
      <c r="A12" s="14" t="s">
        <v>8312</v>
      </c>
      <c r="B12" s="15"/>
      <c r="C12" s="15">
        <v>80</v>
      </c>
      <c r="D12" s="15"/>
      <c r="E12" s="15"/>
      <c r="F12" s="15">
        <v>80</v>
      </c>
    </row>
    <row r="13" spans="1:6" x14ac:dyDescent="0.3">
      <c r="A13" s="14" t="s">
        <v>8328</v>
      </c>
      <c r="B13" s="15"/>
      <c r="C13" s="15"/>
      <c r="D13" s="15"/>
      <c r="E13" s="15">
        <v>40</v>
      </c>
      <c r="F13" s="15">
        <v>40</v>
      </c>
    </row>
    <row r="14" spans="1:6" x14ac:dyDescent="0.3">
      <c r="A14" s="14" t="s">
        <v>8345</v>
      </c>
      <c r="B14" s="15"/>
      <c r="C14" s="15">
        <v>40</v>
      </c>
      <c r="D14" s="15">
        <v>20</v>
      </c>
      <c r="E14" s="15"/>
      <c r="F14" s="15">
        <v>60</v>
      </c>
    </row>
    <row r="15" spans="1:6" x14ac:dyDescent="0.3">
      <c r="A15" s="14" t="s">
        <v>8322</v>
      </c>
      <c r="B15" s="15"/>
      <c r="C15" s="15">
        <v>40</v>
      </c>
      <c r="D15" s="15"/>
      <c r="E15" s="15"/>
      <c r="F15" s="15">
        <v>40</v>
      </c>
    </row>
    <row r="16" spans="1:6" x14ac:dyDescent="0.3">
      <c r="A16" s="14" t="s">
        <v>8335</v>
      </c>
      <c r="B16" s="15">
        <v>20</v>
      </c>
      <c r="C16" s="15">
        <v>120</v>
      </c>
      <c r="D16" s="15"/>
      <c r="E16" s="15"/>
      <c r="F16" s="15">
        <v>140</v>
      </c>
    </row>
    <row r="17" spans="1:6" x14ac:dyDescent="0.3">
      <c r="A17" s="14" t="s">
        <v>8346</v>
      </c>
      <c r="B17" s="15"/>
      <c r="C17" s="15">
        <v>20</v>
      </c>
      <c r="D17" s="15"/>
      <c r="E17" s="15"/>
      <c r="F17" s="15">
        <v>20</v>
      </c>
    </row>
    <row r="18" spans="1:6" x14ac:dyDescent="0.3">
      <c r="A18" s="14" t="s">
        <v>8347</v>
      </c>
      <c r="B18" s="15"/>
      <c r="C18" s="15"/>
      <c r="D18" s="15"/>
      <c r="E18" s="15">
        <v>140</v>
      </c>
      <c r="F18" s="15">
        <v>140</v>
      </c>
    </row>
    <row r="19" spans="1:6" x14ac:dyDescent="0.3">
      <c r="A19" s="14" t="s">
        <v>8327</v>
      </c>
      <c r="B19" s="15"/>
      <c r="C19" s="15">
        <v>20</v>
      </c>
      <c r="D19" s="15"/>
      <c r="E19" s="15">
        <v>140</v>
      </c>
      <c r="F19" s="15">
        <v>160</v>
      </c>
    </row>
    <row r="20" spans="1:6" x14ac:dyDescent="0.3">
      <c r="A20" s="14" t="s">
        <v>8326</v>
      </c>
      <c r="B20" s="15"/>
      <c r="C20" s="15">
        <v>60</v>
      </c>
      <c r="D20" s="15"/>
      <c r="E20" s="15"/>
      <c r="F20" s="15">
        <v>60</v>
      </c>
    </row>
    <row r="21" spans="1:6" x14ac:dyDescent="0.3">
      <c r="A21" s="14" t="s">
        <v>8354</v>
      </c>
      <c r="B21" s="15"/>
      <c r="C21" s="15">
        <v>11</v>
      </c>
      <c r="D21" s="15"/>
      <c r="E21" s="15">
        <v>9</v>
      </c>
      <c r="F21" s="15">
        <v>20</v>
      </c>
    </row>
    <row r="22" spans="1:6" x14ac:dyDescent="0.3">
      <c r="A22" s="14" t="s">
        <v>8325</v>
      </c>
      <c r="B22" s="15"/>
      <c r="C22" s="15"/>
      <c r="D22" s="15"/>
      <c r="E22" s="15">
        <v>20</v>
      </c>
      <c r="F22" s="15">
        <v>20</v>
      </c>
    </row>
    <row r="23" spans="1:6" x14ac:dyDescent="0.3">
      <c r="A23" s="14" t="s">
        <v>8333</v>
      </c>
      <c r="B23" s="15"/>
      <c r="C23" s="15">
        <v>40</v>
      </c>
      <c r="D23" s="15"/>
      <c r="E23" s="15"/>
      <c r="F23" s="15">
        <v>40</v>
      </c>
    </row>
    <row r="24" spans="1:6" x14ac:dyDescent="0.3">
      <c r="A24" s="14" t="s">
        <v>8357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3">
      <c r="A25" s="14" t="s">
        <v>8341</v>
      </c>
      <c r="B25" s="15"/>
      <c r="C25" s="15">
        <v>20</v>
      </c>
      <c r="D25" s="15"/>
      <c r="E25" s="15"/>
      <c r="F25" s="15">
        <v>20</v>
      </c>
    </row>
    <row r="26" spans="1:6" x14ac:dyDescent="0.3">
      <c r="A26" s="14" t="s">
        <v>8321</v>
      </c>
      <c r="B26" s="15"/>
      <c r="C26" s="15"/>
      <c r="D26" s="15"/>
      <c r="E26" s="15">
        <v>60</v>
      </c>
      <c r="F26" s="15">
        <v>60</v>
      </c>
    </row>
    <row r="27" spans="1:6" x14ac:dyDescent="0.3">
      <c r="A27" s="14" t="s">
        <v>8348</v>
      </c>
      <c r="B27" s="15"/>
      <c r="C27" s="15">
        <v>20</v>
      </c>
      <c r="D27" s="15"/>
      <c r="E27" s="15"/>
      <c r="F27" s="15">
        <v>20</v>
      </c>
    </row>
    <row r="28" spans="1:6" x14ac:dyDescent="0.3">
      <c r="A28" s="14" t="s">
        <v>8337</v>
      </c>
      <c r="B28" s="15"/>
      <c r="C28" s="15">
        <v>57</v>
      </c>
      <c r="D28" s="15"/>
      <c r="E28" s="15">
        <v>103</v>
      </c>
      <c r="F28" s="15">
        <v>160</v>
      </c>
    </row>
    <row r="29" spans="1:6" x14ac:dyDescent="0.3">
      <c r="A29" s="14" t="s">
        <v>8343</v>
      </c>
      <c r="B29" s="15"/>
      <c r="C29" s="15">
        <v>20</v>
      </c>
      <c r="D29" s="15"/>
      <c r="E29" s="15"/>
      <c r="F29" s="15">
        <v>20</v>
      </c>
    </row>
    <row r="30" spans="1:6" x14ac:dyDescent="0.3">
      <c r="A30" s="14" t="s">
        <v>8316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3">
      <c r="A31" s="14" t="s">
        <v>8344</v>
      </c>
      <c r="B31" s="15"/>
      <c r="C31" s="15"/>
      <c r="D31" s="15"/>
      <c r="E31" s="15">
        <v>40</v>
      </c>
      <c r="F31" s="15">
        <v>40</v>
      </c>
    </row>
    <row r="32" spans="1:6" x14ac:dyDescent="0.3">
      <c r="A32" s="14" t="s">
        <v>8340</v>
      </c>
      <c r="B32" s="15"/>
      <c r="C32" s="15"/>
      <c r="D32" s="15"/>
      <c r="E32" s="15">
        <v>20</v>
      </c>
      <c r="F32" s="15">
        <v>20</v>
      </c>
    </row>
    <row r="33" spans="1:6" x14ac:dyDescent="0.3">
      <c r="A33" s="14" t="s">
        <v>8351</v>
      </c>
      <c r="B33" s="15"/>
      <c r="C33" s="15">
        <v>20</v>
      </c>
      <c r="D33" s="15"/>
      <c r="E33" s="15"/>
      <c r="F33" s="15">
        <v>20</v>
      </c>
    </row>
    <row r="34" spans="1:6" x14ac:dyDescent="0.3">
      <c r="A34" s="14" t="s">
        <v>8324</v>
      </c>
      <c r="B34" s="15"/>
      <c r="C34" s="15"/>
      <c r="D34" s="15"/>
      <c r="E34" s="15">
        <v>260</v>
      </c>
      <c r="F34" s="15">
        <v>260</v>
      </c>
    </row>
    <row r="35" spans="1:6" x14ac:dyDescent="0.3">
      <c r="A35" s="14" t="s">
        <v>8311</v>
      </c>
      <c r="B35" s="15">
        <v>40</v>
      </c>
      <c r="C35" s="15"/>
      <c r="D35" s="15"/>
      <c r="E35" s="15"/>
      <c r="F35" s="15">
        <v>40</v>
      </c>
    </row>
    <row r="36" spans="1:6" x14ac:dyDescent="0.3">
      <c r="A36" s="14" t="s">
        <v>8310</v>
      </c>
      <c r="B36" s="15"/>
      <c r="C36" s="15"/>
      <c r="D36" s="15"/>
      <c r="E36" s="15">
        <v>60</v>
      </c>
      <c r="F36" s="15">
        <v>60</v>
      </c>
    </row>
    <row r="37" spans="1:6" x14ac:dyDescent="0.3">
      <c r="A37" s="14" t="s">
        <v>8350</v>
      </c>
      <c r="B37" s="15"/>
      <c r="C37" s="15"/>
      <c r="D37" s="15">
        <v>6</v>
      </c>
      <c r="E37" s="15">
        <v>34</v>
      </c>
      <c r="F37" s="15">
        <v>40</v>
      </c>
    </row>
    <row r="38" spans="1:6" x14ac:dyDescent="0.3">
      <c r="A38" s="14" t="s">
        <v>8353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 x14ac:dyDescent="0.3">
      <c r="A39" s="14" t="s">
        <v>8355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3">
      <c r="A40" s="14" t="s">
        <v>8349</v>
      </c>
      <c r="B40" s="15"/>
      <c r="C40" s="15"/>
      <c r="D40" s="15"/>
      <c r="E40" s="15">
        <v>80</v>
      </c>
      <c r="F40" s="15">
        <v>80</v>
      </c>
    </row>
    <row r="41" spans="1:6" x14ac:dyDescent="0.3">
      <c r="A41" s="14" t="s">
        <v>8309</v>
      </c>
      <c r="B41" s="15"/>
      <c r="C41" s="15"/>
      <c r="D41" s="15"/>
      <c r="E41" s="15">
        <v>60</v>
      </c>
      <c r="F41" s="15">
        <v>60</v>
      </c>
    </row>
    <row r="42" spans="1:6" x14ac:dyDescent="0.3">
      <c r="A42" s="14" t="s">
        <v>8339</v>
      </c>
      <c r="B42" s="15">
        <v>10</v>
      </c>
      <c r="C42" s="15">
        <v>47</v>
      </c>
      <c r="D42" s="15"/>
      <c r="E42" s="15"/>
      <c r="F42" s="15">
        <v>57</v>
      </c>
    </row>
    <row r="43" spans="1:6" x14ac:dyDescent="0.3">
      <c r="A43" s="14" t="s">
        <v>8332</v>
      </c>
      <c r="B43" s="15"/>
      <c r="C43" s="15">
        <v>100</v>
      </c>
      <c r="D43" s="15"/>
      <c r="E43" s="15"/>
      <c r="F43" s="15">
        <v>100</v>
      </c>
    </row>
    <row r="44" spans="1:6" x14ac:dyDescent="0.3">
      <c r="A44" s="14" t="s">
        <v>8319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3">
      <c r="A45" s="14" t="s">
        <v>8318</v>
      </c>
      <c r="B45" s="15">
        <v>100</v>
      </c>
      <c r="C45" s="15">
        <v>60</v>
      </c>
      <c r="D45" s="15"/>
      <c r="E45" s="15"/>
      <c r="F45" s="15">
        <v>160</v>
      </c>
    </row>
    <row r="46" spans="1:6" x14ac:dyDescent="0.3">
      <c r="A46" s="14" t="s">
        <v>8338</v>
      </c>
      <c r="B46" s="15">
        <v>20</v>
      </c>
      <c r="C46" s="15"/>
      <c r="D46" s="15"/>
      <c r="E46" s="15"/>
      <c r="F46" s="15">
        <v>20</v>
      </c>
    </row>
    <row r="47" spans="1:6" x14ac:dyDescent="0.3">
      <c r="A47" s="14" t="s">
        <v>8361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719AF-C9C7-4524-8DCA-1B6738FA1503}">
  <dimension ref="A3:F19"/>
  <sheetViews>
    <sheetView workbookViewId="0">
      <selection activeCell="P10" sqref="P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13" t="s">
        <v>8359</v>
      </c>
      <c r="B3" t="s">
        <v>8364</v>
      </c>
    </row>
    <row r="5" spans="1:6" x14ac:dyDescent="0.3">
      <c r="A5" s="13" t="s">
        <v>8363</v>
      </c>
      <c r="B5" s="13" t="s">
        <v>8360</v>
      </c>
    </row>
    <row r="6" spans="1:6" x14ac:dyDescent="0.3">
      <c r="A6" s="13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8" t="s">
        <v>8373</v>
      </c>
      <c r="B7" s="15">
        <v>34</v>
      </c>
      <c r="C7" s="15">
        <v>149</v>
      </c>
      <c r="D7" s="15">
        <v>2</v>
      </c>
      <c r="E7" s="15">
        <v>182</v>
      </c>
      <c r="F7" s="15">
        <v>367</v>
      </c>
    </row>
    <row r="8" spans="1:6" x14ac:dyDescent="0.3">
      <c r="A8" s="18" t="s">
        <v>8374</v>
      </c>
      <c r="B8" s="15">
        <v>27</v>
      </c>
      <c r="C8" s="15">
        <v>106</v>
      </c>
      <c r="D8" s="15">
        <v>18</v>
      </c>
      <c r="E8" s="15">
        <v>202</v>
      </c>
      <c r="F8" s="15">
        <v>353</v>
      </c>
    </row>
    <row r="9" spans="1:6" x14ac:dyDescent="0.3">
      <c r="A9" s="18" t="s">
        <v>8375</v>
      </c>
      <c r="B9" s="15">
        <v>28</v>
      </c>
      <c r="C9" s="15">
        <v>108</v>
      </c>
      <c r="D9" s="15">
        <v>30</v>
      </c>
      <c r="E9" s="15">
        <v>180</v>
      </c>
      <c r="F9" s="15">
        <v>346</v>
      </c>
    </row>
    <row r="10" spans="1:6" x14ac:dyDescent="0.3">
      <c r="A10" s="18" t="s">
        <v>8376</v>
      </c>
      <c r="B10" s="15">
        <v>27</v>
      </c>
      <c r="C10" s="15">
        <v>102</v>
      </c>
      <c r="D10" s="15"/>
      <c r="E10" s="15">
        <v>192</v>
      </c>
      <c r="F10" s="15">
        <v>321</v>
      </c>
    </row>
    <row r="11" spans="1:6" x14ac:dyDescent="0.3">
      <c r="A11" s="18" t="s">
        <v>8367</v>
      </c>
      <c r="B11" s="15">
        <v>26</v>
      </c>
      <c r="C11" s="15">
        <v>126</v>
      </c>
      <c r="D11" s="15"/>
      <c r="E11" s="15">
        <v>234</v>
      </c>
      <c r="F11" s="15">
        <v>386</v>
      </c>
    </row>
    <row r="12" spans="1:6" x14ac:dyDescent="0.3">
      <c r="A12" s="18" t="s">
        <v>8377</v>
      </c>
      <c r="B12" s="15">
        <v>27</v>
      </c>
      <c r="C12" s="15">
        <v>147</v>
      </c>
      <c r="D12" s="15"/>
      <c r="E12" s="15">
        <v>211</v>
      </c>
      <c r="F12" s="15">
        <v>385</v>
      </c>
    </row>
    <row r="13" spans="1:6" x14ac:dyDescent="0.3">
      <c r="A13" s="18" t="s">
        <v>8368</v>
      </c>
      <c r="B13" s="15">
        <v>43</v>
      </c>
      <c r="C13" s="15">
        <v>150</v>
      </c>
      <c r="D13" s="15"/>
      <c r="E13" s="15">
        <v>194</v>
      </c>
      <c r="F13" s="15">
        <v>387</v>
      </c>
    </row>
    <row r="14" spans="1:6" x14ac:dyDescent="0.3">
      <c r="A14" s="18" t="s">
        <v>8369</v>
      </c>
      <c r="B14" s="15">
        <v>33</v>
      </c>
      <c r="C14" s="15">
        <v>134</v>
      </c>
      <c r="D14" s="15"/>
      <c r="E14" s="15">
        <v>166</v>
      </c>
      <c r="F14" s="15">
        <v>333</v>
      </c>
    </row>
    <row r="15" spans="1:6" x14ac:dyDescent="0.3">
      <c r="A15" s="18" t="s">
        <v>8370</v>
      </c>
      <c r="B15" s="15">
        <v>24</v>
      </c>
      <c r="C15" s="15">
        <v>127</v>
      </c>
      <c r="D15" s="15"/>
      <c r="E15" s="15">
        <v>147</v>
      </c>
      <c r="F15" s="15">
        <v>298</v>
      </c>
    </row>
    <row r="16" spans="1:6" x14ac:dyDescent="0.3">
      <c r="A16" s="18" t="s">
        <v>8371</v>
      </c>
      <c r="B16" s="15">
        <v>20</v>
      </c>
      <c r="C16" s="15">
        <v>149</v>
      </c>
      <c r="D16" s="15"/>
      <c r="E16" s="15">
        <v>183</v>
      </c>
      <c r="F16" s="15">
        <v>352</v>
      </c>
    </row>
    <row r="17" spans="1:6" x14ac:dyDescent="0.3">
      <c r="A17" s="18" t="s">
        <v>8372</v>
      </c>
      <c r="B17" s="15">
        <v>37</v>
      </c>
      <c r="C17" s="15">
        <v>114</v>
      </c>
      <c r="D17" s="15"/>
      <c r="E17" s="15">
        <v>183</v>
      </c>
      <c r="F17" s="15">
        <v>334</v>
      </c>
    </row>
    <row r="18" spans="1:6" x14ac:dyDescent="0.3">
      <c r="A18" s="18" t="s">
        <v>8378</v>
      </c>
      <c r="B18" s="15">
        <v>23</v>
      </c>
      <c r="C18" s="15">
        <v>118</v>
      </c>
      <c r="D18" s="15"/>
      <c r="E18" s="15">
        <v>111</v>
      </c>
      <c r="F18" s="15">
        <v>252</v>
      </c>
    </row>
    <row r="19" spans="1:6" x14ac:dyDescent="0.3">
      <c r="A19" s="18" t="s">
        <v>8361</v>
      </c>
      <c r="B19" s="15">
        <v>349</v>
      </c>
      <c r="C19" s="15">
        <v>1530</v>
      </c>
      <c r="D19" s="15">
        <v>50</v>
      </c>
      <c r="E19" s="15">
        <v>2185</v>
      </c>
      <c r="F19" s="15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B9AFF-6880-4BBD-A646-BAEF8D541122}">
  <dimension ref="A1:F6"/>
  <sheetViews>
    <sheetView workbookViewId="0">
      <selection activeCell="G6" sqref="G6"/>
    </sheetView>
  </sheetViews>
  <sheetFormatPr defaultRowHeight="14.4" x14ac:dyDescent="0.3"/>
  <cols>
    <col min="1" max="1" width="30.5546875" bestFit="1" customWidth="1"/>
    <col min="2" max="2" width="56.77734375" customWidth="1"/>
    <col min="5" max="5" width="12.6640625" bestFit="1" customWidth="1"/>
  </cols>
  <sheetData>
    <row r="1" spans="1:6" x14ac:dyDescent="0.3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3">
      <c r="A2" t="s">
        <v>3473</v>
      </c>
      <c r="B2" t="str">
        <f>VLOOKUP(A2, Kickstarter2!B:C,2,FALSE)</f>
        <v>Help us get actor-writer Ian Bonar's debut play - a hilarious, heartbreaking story of grief and loss - to the 2016 Edinburgh Fringe.</v>
      </c>
      <c r="C2">
        <f>VLOOKUP(A2, Kickstarter2!B:E,3,FALSE)</f>
        <v>2000</v>
      </c>
      <c r="D2">
        <f>VLOOKUP(A2, Kickstarter2!B:E,4,FALSE)</f>
        <v>2020</v>
      </c>
      <c r="E2">
        <f>VLOOKUP(A2, Kickstarter2!B:P,15,FALSE)</f>
        <v>51.79</v>
      </c>
      <c r="F2">
        <f>VLOOKUP(A2, Kickstarter2!B:P,11,FALSE)</f>
        <v>39</v>
      </c>
    </row>
    <row r="3" spans="1:6" x14ac:dyDescent="0.3">
      <c r="A3" t="s">
        <v>3616</v>
      </c>
      <c r="B3" t="str">
        <f>VLOOKUP(A3, Kickstarter2!B:C,2,FALSE)</f>
        <v>The play yet to be described as "A surefire Edinburgh Fringe Festival Cult Hit". Coming to the Underbelly, Edinburgh, 5th-30th August.</v>
      </c>
      <c r="C3">
        <f>VLOOKUP(A3, Kickstarter2!B:E,3,FALSE)</f>
        <v>2000</v>
      </c>
      <c r="D3">
        <f>VLOOKUP(A3, Kickstarter2!B:E,4,FALSE)</f>
        <v>2020</v>
      </c>
      <c r="E3">
        <f>VLOOKUP(A3, Kickstarter2!B:P,15,FALSE)</f>
        <v>36.07</v>
      </c>
      <c r="F3">
        <f>VLOOKUP(A3, Kickstarter2!B:P,11,FALSE)</f>
        <v>56</v>
      </c>
    </row>
    <row r="4" spans="1:6" x14ac:dyDescent="0.3">
      <c r="A4" t="s">
        <v>3178</v>
      </c>
      <c r="B4" t="str">
        <f>VLOOKUP(A4, Kickstarter2!B:C,2,FALSE)</f>
        <v>Cutting Off Kate Bush is a one-woman show written &amp; performed by Lucy Benson-Brown, premiering at the Edinburgh Fringe Festival 2014</v>
      </c>
      <c r="C4">
        <f>VLOOKUP(A4, Kickstarter2!B:E,3,FALSE)</f>
        <v>1500</v>
      </c>
      <c r="D4">
        <f>VLOOKUP(A4, Kickstarter2!B:E,4,FALSE)</f>
        <v>2576</v>
      </c>
      <c r="E4">
        <f>VLOOKUP(A4, Kickstarter2!B:P,15,FALSE)</f>
        <v>33.03</v>
      </c>
      <c r="F4">
        <f>VLOOKUP(A4, Kickstarter2!B:P,11,FALSE)</f>
        <v>78</v>
      </c>
    </row>
    <row r="5" spans="1:6" x14ac:dyDescent="0.3">
      <c r="A5" t="s">
        <v>3329</v>
      </c>
      <c r="B5" t="str">
        <f>VLOOKUP(A5, Kickstarter2!B:C,2,FALSE)</f>
        <v>Jestia and Raedon is a brand new romantic comedy play going to the Edinburgh Fringe Festival this summer.</v>
      </c>
      <c r="C5">
        <f>VLOOKUP(A5, Kickstarter2!B:E,3,FALSE)</f>
        <v>1000</v>
      </c>
      <c r="D5">
        <f>VLOOKUP(A5, Kickstarter2!B:E,4,FALSE)</f>
        <v>1168</v>
      </c>
      <c r="E5">
        <f>VLOOKUP(A5, Kickstarter2!B:P,15,FALSE)</f>
        <v>44.92</v>
      </c>
      <c r="F5">
        <f>VLOOKUP(A5, Kickstarter2!B:P,11,FALSE)</f>
        <v>26</v>
      </c>
    </row>
    <row r="6" spans="1:6" x14ac:dyDescent="0.3">
      <c r="A6" t="s">
        <v>3221</v>
      </c>
      <c r="B6" t="str">
        <f>VLOOKUP(A6, Kickstarter2!B:C,2,FALSE)</f>
        <v>A one-man show about love, loss, and motorways, written &amp; performed by Ben Norris. Help us get to the 2015 Edinburgh Fringe and beyond!</v>
      </c>
      <c r="C6">
        <f>VLOOKUP(A6, Kickstarter2!B:E,3,FALSE)</f>
        <v>4000</v>
      </c>
      <c r="D6">
        <f>VLOOKUP(A6, Kickstarter2!B:E,4,FALSE)</f>
        <v>4137</v>
      </c>
      <c r="E6">
        <f>VLOOKUP(A6, Kickstarter2!B:P,15,FALSE)</f>
        <v>36.61</v>
      </c>
      <c r="F6">
        <f>VLOOKUP(A6, Kickstarter2!B:P,11,FALSE)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Original</vt:lpstr>
      <vt:lpstr>Kickstarter</vt:lpstr>
      <vt:lpstr>Kickstarter2</vt:lpstr>
      <vt:lpstr>Descriptive Statistics</vt:lpstr>
      <vt:lpstr>Failed US Kickstarters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Chart1</vt:lpstr>
      <vt:lpstr>'Failed US Kickstarters'!Extract</vt:lpstr>
      <vt:lpstr>'Successful US Kickstarters'!Extract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Kathy</cp:lastModifiedBy>
  <dcterms:created xsi:type="dcterms:W3CDTF">2017-04-20T15:17:24Z</dcterms:created>
  <dcterms:modified xsi:type="dcterms:W3CDTF">2021-06-30T01:56:13Z</dcterms:modified>
</cp:coreProperties>
</file>