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H10" i="1"/>
  <c r="H11" i="1" s="1"/>
  <c r="L6" i="1"/>
  <c r="L5" i="1"/>
  <c r="L4" i="1"/>
  <c r="L3" i="1"/>
  <c r="L2" i="1"/>
  <c r="L7" i="1" l="1"/>
  <c r="H12" i="1" s="1"/>
</calcChain>
</file>

<file path=xl/sharedStrings.xml><?xml version="1.0" encoding="utf-8"?>
<sst xmlns="http://schemas.openxmlformats.org/spreadsheetml/2006/main" count="16" uniqueCount="14">
  <si>
    <t>nResblock</t>
    <phoneticPr fontId="1" type="noConversion"/>
  </si>
  <si>
    <t>Total</t>
    <phoneticPr fontId="1" type="noConversion"/>
  </si>
  <si>
    <t>layer</t>
    <phoneticPr fontId="1" type="noConversion"/>
  </si>
  <si>
    <t>864個乘法器(96*9)</t>
    <phoneticPr fontId="1" type="noConversion"/>
  </si>
  <si>
    <t>input x(pixel)</t>
    <phoneticPr fontId="1" type="noConversion"/>
  </si>
  <si>
    <t>input y(pixel)</t>
    <phoneticPr fontId="1" type="noConversion"/>
  </si>
  <si>
    <t>nFeature</t>
    <phoneticPr fontId="1" type="noConversion"/>
  </si>
  <si>
    <t>乘法器數量(最少)</t>
    <phoneticPr fontId="1" type="noConversion"/>
  </si>
  <si>
    <t>乘法數(個數)</t>
    <phoneticPr fontId="1" type="noConversion"/>
  </si>
  <si>
    <t># of cycle(個數)</t>
    <phoneticPr fontId="1" type="noConversion"/>
  </si>
  <si>
    <t>time per image(張/s)</t>
    <phoneticPr fontId="1" type="noConversion"/>
  </si>
  <si>
    <t>cycles per image(張/個)</t>
    <phoneticPr fontId="1" type="noConversion"/>
  </si>
  <si>
    <t>throughput(張/s)</t>
    <phoneticPr fontId="1" type="noConversion"/>
  </si>
  <si>
    <t>timing(s)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</si>
</sst>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7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L25"/>
  <sheetViews>
    <sheetView tabSelected="1" workbookViewId="0">
      <selection activeCell="H16" sqref="H16"/>
    </sheetView>
  </sheetViews>
  <sheetFormatPr defaultRowHeight="15" x14ac:dyDescent="0.3"/>
  <cols>
    <col min="1" max="1" width="12.75" bestFit="1" customWidth="1"/>
    <col min="3" max="3" width="25.75" customWidth="1"/>
    <col min="7" max="7" width="18.25" customWidth="1"/>
    <col min="8" max="8" width="19.75" customWidth="1"/>
    <col min="12" max="12" width="27.75" customWidth="1"/>
    <col min="13" max="13" width="15.125" customWidth="1"/>
    <col min="14" max="14" width="11.125" customWidth="1"/>
    <col min="15" max="15" width="18" customWidth="1"/>
  </cols>
  <sheetData>
    <row r="1" spans="7:12" x14ac:dyDescent="0.3">
      <c r="K1" s="1" t="s">
        <v>2</v>
      </c>
      <c r="L1" t="s">
        <v>8</v>
      </c>
    </row>
    <row r="2" spans="7:12" x14ac:dyDescent="0.3">
      <c r="G2" s="1" t="s">
        <v>4</v>
      </c>
      <c r="H2">
        <v>320</v>
      </c>
      <c r="K2">
        <v>1</v>
      </c>
      <c r="L2">
        <f>H2*H3*9*3*H4</f>
        <v>37324800</v>
      </c>
    </row>
    <row r="3" spans="7:12" x14ac:dyDescent="0.3">
      <c r="G3" s="1" t="s">
        <v>5</v>
      </c>
      <c r="H3">
        <v>180</v>
      </c>
      <c r="K3">
        <v>2</v>
      </c>
      <c r="L3">
        <f>H2*H3*9*H4*H4*2*H5</f>
        <v>2388787200</v>
      </c>
    </row>
    <row r="4" spans="7:12" x14ac:dyDescent="0.3">
      <c r="G4" s="1" t="s">
        <v>6</v>
      </c>
      <c r="H4">
        <v>24</v>
      </c>
      <c r="K4">
        <v>3</v>
      </c>
      <c r="L4">
        <f>H2*H3*9*H4*H4*4</f>
        <v>1194393600</v>
      </c>
    </row>
    <row r="5" spans="7:12" x14ac:dyDescent="0.3">
      <c r="G5" s="1" t="s">
        <v>0</v>
      </c>
      <c r="H5">
        <v>4</v>
      </c>
      <c r="K5">
        <v>4</v>
      </c>
      <c r="L5">
        <f>H2*2*H3*2*9*H4*H4*4</f>
        <v>4777574400</v>
      </c>
    </row>
    <row r="6" spans="7:12" x14ac:dyDescent="0.3">
      <c r="K6">
        <v>5</v>
      </c>
      <c r="L6">
        <f>H2*4*H3*4*9*H4*3</f>
        <v>597196800</v>
      </c>
    </row>
    <row r="7" spans="7:12" x14ac:dyDescent="0.3">
      <c r="G7" s="1" t="s">
        <v>13</v>
      </c>
      <c r="H7" s="2">
        <v>5.0000000000000001E-9</v>
      </c>
      <c r="K7" s="3" t="s">
        <v>1</v>
      </c>
      <c r="L7">
        <f>L2+L3+L4+L5+L6</f>
        <v>8995276800</v>
      </c>
    </row>
    <row r="8" spans="7:12" x14ac:dyDescent="0.3">
      <c r="G8" s="1" t="s">
        <v>12</v>
      </c>
      <c r="H8">
        <v>20</v>
      </c>
    </row>
    <row r="10" spans="7:12" x14ac:dyDescent="0.3">
      <c r="G10" s="3" t="s">
        <v>10</v>
      </c>
      <c r="H10">
        <f>1/H8</f>
        <v>0.05</v>
      </c>
    </row>
    <row r="11" spans="7:12" x14ac:dyDescent="0.3">
      <c r="G11" s="3" t="s">
        <v>11</v>
      </c>
      <c r="H11" s="2">
        <f>H10/H7</f>
        <v>10000000</v>
      </c>
    </row>
    <row r="12" spans="7:12" x14ac:dyDescent="0.3">
      <c r="G12" s="3" t="s">
        <v>7</v>
      </c>
      <c r="H12" s="2">
        <f>L7/H11</f>
        <v>899.52768000000003</v>
      </c>
    </row>
    <row r="15" spans="7:12" x14ac:dyDescent="0.3">
      <c r="K15" s="4">
        <v>43898</v>
      </c>
      <c r="L15" s="5" t="s">
        <v>3</v>
      </c>
    </row>
    <row r="19" spans="11:12" x14ac:dyDescent="0.3">
      <c r="K19" s="1" t="s">
        <v>2</v>
      </c>
      <c r="L19" t="s">
        <v>9</v>
      </c>
    </row>
    <row r="20" spans="11:12" x14ac:dyDescent="0.3">
      <c r="K20">
        <v>1</v>
      </c>
      <c r="L20">
        <f>1800*24</f>
        <v>43200</v>
      </c>
    </row>
    <row r="21" spans="11:12" x14ac:dyDescent="0.3">
      <c r="K21">
        <v>2</v>
      </c>
      <c r="L21">
        <f>14400*24*2*4</f>
        <v>2764800</v>
      </c>
    </row>
    <row r="22" spans="11:12" x14ac:dyDescent="0.3">
      <c r="K22">
        <v>3</v>
      </c>
      <c r="L22">
        <f>14400*96</f>
        <v>1382400</v>
      </c>
    </row>
    <row r="23" spans="11:12" x14ac:dyDescent="0.3">
      <c r="K23">
        <v>4</v>
      </c>
      <c r="L23">
        <f>57600*96</f>
        <v>5529600</v>
      </c>
    </row>
    <row r="24" spans="11:12" x14ac:dyDescent="0.3">
      <c r="K24">
        <v>5</v>
      </c>
      <c r="L24">
        <f>230400*3</f>
        <v>691200</v>
      </c>
    </row>
    <row r="25" spans="11:12" x14ac:dyDescent="0.3">
      <c r="K25" s="3" t="s">
        <v>1</v>
      </c>
      <c r="L25">
        <f>L20+L21+L22+L23+L24</f>
        <v>10411200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2020-03-09T13:22:51Z</dcterms:modified>
</cp:coreProperties>
</file>