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kemske/Desktop/Portfolio/_SJSU_Projects/Excel/"/>
    </mc:Choice>
  </mc:AlternateContent>
  <xr:revisionPtr revIDLastSave="0" documentId="8_{51902640-10A1-A84D-994E-C49B75B80675}" xr6:coauthVersionLast="47" xr6:coauthVersionMax="47" xr10:uidLastSave="{00000000-0000-0000-0000-000000000000}"/>
  <bookViews>
    <workbookView xWindow="-38400" yWindow="-1960" windowWidth="38400" windowHeight="20960" xr2:uid="{7B0A2913-35AB-064B-AD9B-DF0BCA32BF0A}"/>
  </bookViews>
  <sheets>
    <sheet name="The G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M5" i="1"/>
  <c r="M4" i="1"/>
  <c r="M3" i="1"/>
  <c r="G3" i="1" s="1"/>
  <c r="J3" i="1"/>
  <c r="G19" i="1"/>
  <c r="J30" i="1"/>
  <c r="J31" i="1"/>
  <c r="J32" i="1"/>
  <c r="J37" i="1"/>
  <c r="J39" i="1"/>
  <c r="J40" i="1"/>
  <c r="J43" i="1"/>
  <c r="J46" i="1"/>
  <c r="J47" i="1"/>
  <c r="J48" i="1"/>
  <c r="K48" i="1" s="1"/>
  <c r="J55" i="1"/>
  <c r="J56" i="1"/>
  <c r="J60" i="1"/>
  <c r="J61" i="1"/>
  <c r="J63" i="1"/>
  <c r="K63" i="1" s="1"/>
  <c r="J64" i="1"/>
  <c r="J68" i="1"/>
  <c r="K68" i="1" s="1"/>
  <c r="J69" i="1"/>
  <c r="J71" i="1"/>
  <c r="K71" i="1" s="1"/>
  <c r="J72" i="1"/>
  <c r="J77" i="1"/>
  <c r="J78" i="1"/>
  <c r="J25" i="1"/>
  <c r="G26" i="1"/>
  <c r="J26" i="1"/>
  <c r="J27" i="1"/>
  <c r="J28" i="1"/>
  <c r="J29" i="1"/>
  <c r="J33" i="1"/>
  <c r="J34" i="1"/>
  <c r="J35" i="1"/>
  <c r="K35" i="1" s="1"/>
  <c r="J36" i="1"/>
  <c r="J38" i="1"/>
  <c r="J41" i="1"/>
  <c r="J42" i="1"/>
  <c r="J44" i="1"/>
  <c r="K44" i="1" s="1"/>
  <c r="J45" i="1"/>
  <c r="G48" i="1"/>
  <c r="J49" i="1"/>
  <c r="J50" i="1"/>
  <c r="J51" i="1"/>
  <c r="K51" i="1" s="1"/>
  <c r="J52" i="1"/>
  <c r="J53" i="1"/>
  <c r="J54" i="1"/>
  <c r="J57" i="1"/>
  <c r="K57" i="1" s="1"/>
  <c r="J58" i="1"/>
  <c r="J59" i="1"/>
  <c r="J62" i="1"/>
  <c r="J65" i="1"/>
  <c r="J66" i="1"/>
  <c r="J67" i="1"/>
  <c r="K67" i="1" s="1"/>
  <c r="J70" i="1"/>
  <c r="J73" i="1"/>
  <c r="J74" i="1"/>
  <c r="J75" i="1"/>
  <c r="J76" i="1"/>
  <c r="N28" i="1"/>
  <c r="R29" i="1"/>
  <c r="M30" i="1"/>
  <c r="P31" i="1"/>
  <c r="M32" i="1"/>
  <c r="M33" i="1"/>
  <c r="G33" i="1" s="1"/>
  <c r="N36" i="1"/>
  <c r="R37" i="1"/>
  <c r="M38" i="1"/>
  <c r="G38" i="1" s="1"/>
  <c r="P39" i="1"/>
  <c r="M40" i="1"/>
  <c r="G40" i="1" s="1"/>
  <c r="M41" i="1"/>
  <c r="N44" i="1"/>
  <c r="R45" i="1"/>
  <c r="M46" i="1"/>
  <c r="G46" i="1" s="1"/>
  <c r="P47" i="1"/>
  <c r="M48" i="1"/>
  <c r="M49" i="1"/>
  <c r="P52" i="1"/>
  <c r="R53" i="1"/>
  <c r="M54" i="1"/>
  <c r="G54" i="1" s="1"/>
  <c r="P55" i="1"/>
  <c r="G55" i="1" s="1"/>
  <c r="M56" i="1"/>
  <c r="G56" i="1" s="1"/>
  <c r="M57" i="1"/>
  <c r="G57" i="1" s="1"/>
  <c r="P60" i="1"/>
  <c r="G60" i="1" s="1"/>
  <c r="M62" i="1"/>
  <c r="G62" i="1" s="1"/>
  <c r="Q63" i="1"/>
  <c r="M64" i="1"/>
  <c r="G64" i="1" s="1"/>
  <c r="M65" i="1"/>
  <c r="P68" i="1"/>
  <c r="M70" i="1"/>
  <c r="G70" i="1" s="1"/>
  <c r="Q71" i="1"/>
  <c r="M72" i="1"/>
  <c r="G72" i="1" s="1"/>
  <c r="M73" i="1"/>
  <c r="P76" i="1"/>
  <c r="M78" i="1"/>
  <c r="M25" i="1"/>
  <c r="G25" i="1" s="1"/>
  <c r="M26" i="1"/>
  <c r="N26" i="1"/>
  <c r="P26" i="1"/>
  <c r="Q26" i="1"/>
  <c r="R26" i="1"/>
  <c r="M27" i="1"/>
  <c r="N27" i="1"/>
  <c r="P27" i="1"/>
  <c r="G27" i="1" s="1"/>
  <c r="Q27" i="1"/>
  <c r="R27" i="1"/>
  <c r="M28" i="1"/>
  <c r="G28" i="1" s="1"/>
  <c r="M29" i="1"/>
  <c r="G29" i="1" s="1"/>
  <c r="N29" i="1"/>
  <c r="P29" i="1"/>
  <c r="Q29" i="1"/>
  <c r="N30" i="1"/>
  <c r="P30" i="1"/>
  <c r="M31" i="1"/>
  <c r="G31" i="1" s="1"/>
  <c r="N31" i="1"/>
  <c r="R31" i="1"/>
  <c r="Q32" i="1"/>
  <c r="R32" i="1"/>
  <c r="M34" i="1"/>
  <c r="G34" i="1" s="1"/>
  <c r="N34" i="1"/>
  <c r="P34" i="1"/>
  <c r="Q34" i="1"/>
  <c r="R34" i="1"/>
  <c r="M35" i="1"/>
  <c r="G35" i="1" s="1"/>
  <c r="N35" i="1"/>
  <c r="P35" i="1"/>
  <c r="Q35" i="1"/>
  <c r="R35" i="1"/>
  <c r="Q36" i="1"/>
  <c r="R36" i="1"/>
  <c r="M37" i="1"/>
  <c r="N37" i="1"/>
  <c r="P37" i="1"/>
  <c r="Q37" i="1"/>
  <c r="Q38" i="1"/>
  <c r="R38" i="1"/>
  <c r="M39" i="1"/>
  <c r="G39" i="1" s="1"/>
  <c r="N39" i="1"/>
  <c r="R39" i="1"/>
  <c r="P40" i="1"/>
  <c r="M42" i="1"/>
  <c r="G42" i="1" s="1"/>
  <c r="N42" i="1"/>
  <c r="P42" i="1"/>
  <c r="Q42" i="1"/>
  <c r="R42" i="1"/>
  <c r="M43" i="1"/>
  <c r="G43" i="1" s="1"/>
  <c r="N43" i="1"/>
  <c r="P43" i="1"/>
  <c r="Q43" i="1"/>
  <c r="R43" i="1"/>
  <c r="M44" i="1"/>
  <c r="G44" i="1" s="1"/>
  <c r="Q44" i="1"/>
  <c r="R44" i="1"/>
  <c r="M45" i="1"/>
  <c r="Q45" i="1"/>
  <c r="N46" i="1"/>
  <c r="P46" i="1"/>
  <c r="Q46" i="1"/>
  <c r="R46" i="1"/>
  <c r="M47" i="1"/>
  <c r="G47" i="1" s="1"/>
  <c r="N48" i="1"/>
  <c r="Q48" i="1"/>
  <c r="R48" i="1"/>
  <c r="M50" i="1"/>
  <c r="G50" i="1" s="1"/>
  <c r="N50" i="1"/>
  <c r="P50" i="1"/>
  <c r="Q50" i="1"/>
  <c r="R50" i="1"/>
  <c r="M51" i="1"/>
  <c r="N51" i="1"/>
  <c r="P51" i="1"/>
  <c r="G51" i="1" s="1"/>
  <c r="Q51" i="1"/>
  <c r="R51" i="1"/>
  <c r="Q52" i="1"/>
  <c r="R52" i="1"/>
  <c r="M53" i="1"/>
  <c r="G53" i="1" s="1"/>
  <c r="N53" i="1"/>
  <c r="P53" i="1"/>
  <c r="Q53" i="1"/>
  <c r="P54" i="1"/>
  <c r="Q54" i="1"/>
  <c r="R54" i="1"/>
  <c r="M55" i="1"/>
  <c r="N55" i="1"/>
  <c r="R55" i="1"/>
  <c r="Q56" i="1"/>
  <c r="R56" i="1"/>
  <c r="M58" i="1"/>
  <c r="N58" i="1"/>
  <c r="P58" i="1"/>
  <c r="Q58" i="1"/>
  <c r="R58" i="1"/>
  <c r="M59" i="1"/>
  <c r="G59" i="1" s="1"/>
  <c r="N59" i="1"/>
  <c r="P59" i="1"/>
  <c r="Q59" i="1"/>
  <c r="R59" i="1"/>
  <c r="M60" i="1"/>
  <c r="N60" i="1"/>
  <c r="M61" i="1"/>
  <c r="G61" i="1" s="1"/>
  <c r="N61" i="1"/>
  <c r="P61" i="1"/>
  <c r="Q61" i="1"/>
  <c r="R61" i="1"/>
  <c r="N62" i="1"/>
  <c r="R62" i="1"/>
  <c r="M63" i="1"/>
  <c r="G63" i="1" s="1"/>
  <c r="N63" i="1"/>
  <c r="P63" i="1"/>
  <c r="R63" i="1"/>
  <c r="N64" i="1"/>
  <c r="R64" i="1"/>
  <c r="M66" i="1"/>
  <c r="G66" i="1" s="1"/>
  <c r="N66" i="1"/>
  <c r="P66" i="1"/>
  <c r="Q66" i="1"/>
  <c r="R66" i="1"/>
  <c r="M67" i="1"/>
  <c r="G67" i="1" s="1"/>
  <c r="N67" i="1"/>
  <c r="P67" i="1"/>
  <c r="Q67" i="1"/>
  <c r="R67" i="1"/>
  <c r="M68" i="1"/>
  <c r="G68" i="1" s="1"/>
  <c r="N68" i="1"/>
  <c r="Q68" i="1"/>
  <c r="M69" i="1"/>
  <c r="N69" i="1"/>
  <c r="P69" i="1"/>
  <c r="G69" i="1" s="1"/>
  <c r="Q69" i="1"/>
  <c r="R69" i="1"/>
  <c r="N70" i="1"/>
  <c r="P70" i="1"/>
  <c r="M71" i="1"/>
  <c r="G71" i="1" s="1"/>
  <c r="N71" i="1"/>
  <c r="P71" i="1"/>
  <c r="R71" i="1"/>
  <c r="N72" i="1"/>
  <c r="P72" i="1"/>
  <c r="M74" i="1"/>
  <c r="N74" i="1"/>
  <c r="P74" i="1"/>
  <c r="G74" i="1" s="1"/>
  <c r="Q74" i="1"/>
  <c r="R74" i="1"/>
  <c r="M75" i="1"/>
  <c r="G75" i="1" s="1"/>
  <c r="N75" i="1"/>
  <c r="P75" i="1"/>
  <c r="Q75" i="1"/>
  <c r="R75" i="1"/>
  <c r="M76" i="1"/>
  <c r="G76" i="1" s="1"/>
  <c r="N76" i="1"/>
  <c r="Q76" i="1"/>
  <c r="R76" i="1"/>
  <c r="M77" i="1"/>
  <c r="G77" i="1" s="1"/>
  <c r="N77" i="1"/>
  <c r="P77" i="1"/>
  <c r="Q77" i="1"/>
  <c r="R77" i="1"/>
  <c r="N78" i="1"/>
  <c r="P78" i="1"/>
  <c r="G78" i="1" s="1"/>
  <c r="Q78" i="1"/>
  <c r="G6" i="1"/>
  <c r="G11" i="1"/>
  <c r="G17" i="1"/>
  <c r="J5" i="1"/>
  <c r="J6" i="1"/>
  <c r="K6" i="1" s="1"/>
  <c r="J7" i="1"/>
  <c r="K7" i="1" s="1"/>
  <c r="J8" i="1"/>
  <c r="J9" i="1"/>
  <c r="J10" i="1"/>
  <c r="J11" i="1"/>
  <c r="J12" i="1"/>
  <c r="K12" i="1" s="1"/>
  <c r="J13" i="1"/>
  <c r="J14" i="1"/>
  <c r="K14" i="1" s="1"/>
  <c r="J15" i="1"/>
  <c r="J16" i="1"/>
  <c r="K16" i="1" s="1"/>
  <c r="J17" i="1"/>
  <c r="J18" i="1"/>
  <c r="J19" i="1"/>
  <c r="J20" i="1"/>
  <c r="K20" i="1" s="1"/>
  <c r="J21" i="1"/>
  <c r="J22" i="1"/>
  <c r="K22" i="1" s="1"/>
  <c r="J23" i="1"/>
  <c r="J24" i="1"/>
  <c r="G58" i="1" l="1"/>
  <c r="G37" i="1"/>
  <c r="K59" i="1"/>
  <c r="K54" i="1"/>
  <c r="K50" i="1"/>
  <c r="K29" i="1"/>
  <c r="K46" i="1"/>
  <c r="K74" i="1"/>
  <c r="K34" i="1"/>
  <c r="K43" i="1"/>
  <c r="K58" i="1"/>
  <c r="K53" i="1"/>
  <c r="K61" i="1"/>
  <c r="K77" i="1"/>
  <c r="K39" i="1"/>
  <c r="K52" i="1"/>
  <c r="K42" i="1"/>
  <c r="K27" i="1"/>
  <c r="K37" i="1"/>
  <c r="K76" i="1"/>
  <c r="K66" i="1"/>
  <c r="K36" i="1"/>
  <c r="K26" i="1"/>
  <c r="K69" i="1"/>
  <c r="K75" i="1"/>
  <c r="K45" i="1"/>
  <c r="P48" i="1"/>
  <c r="R72" i="1"/>
  <c r="R70" i="1"/>
  <c r="Q64" i="1"/>
  <c r="Q62" i="1"/>
  <c r="R60" i="1"/>
  <c r="K60" i="1" s="1"/>
  <c r="P56" i="1"/>
  <c r="K56" i="1" s="1"/>
  <c r="N54" i="1"/>
  <c r="N52" i="1"/>
  <c r="R47" i="1"/>
  <c r="P45" i="1"/>
  <c r="G45" i="1" s="1"/>
  <c r="R40" i="1"/>
  <c r="P38" i="1"/>
  <c r="K38" i="1" s="1"/>
  <c r="M36" i="1"/>
  <c r="R30" i="1"/>
  <c r="K30" i="1" s="1"/>
  <c r="R28" i="1"/>
  <c r="R78" i="1"/>
  <c r="K78" i="1" s="1"/>
  <c r="Q72" i="1"/>
  <c r="K72" i="1" s="1"/>
  <c r="Q70" i="1"/>
  <c r="K70" i="1" s="1"/>
  <c r="R68" i="1"/>
  <c r="P64" i="1"/>
  <c r="K64" i="1" s="1"/>
  <c r="P62" i="1"/>
  <c r="K62" i="1" s="1"/>
  <c r="Q60" i="1"/>
  <c r="N56" i="1"/>
  <c r="M52" i="1"/>
  <c r="G52" i="1" s="1"/>
  <c r="N47" i="1"/>
  <c r="N45" i="1"/>
  <c r="Q40" i="1"/>
  <c r="K40" i="1" s="1"/>
  <c r="N38" i="1"/>
  <c r="Q30" i="1"/>
  <c r="G30" i="1" s="1"/>
  <c r="Q28" i="1"/>
  <c r="K28" i="1" s="1"/>
  <c r="P32" i="1"/>
  <c r="G32" i="1" s="1"/>
  <c r="R65" i="1"/>
  <c r="R57" i="1"/>
  <c r="R49" i="1"/>
  <c r="R41" i="1"/>
  <c r="N40" i="1"/>
  <c r="R33" i="1"/>
  <c r="N32" i="1"/>
  <c r="R73" i="1"/>
  <c r="K73" i="1" s="1"/>
  <c r="Q73" i="1"/>
  <c r="Q65" i="1"/>
  <c r="Q57" i="1"/>
  <c r="Q49" i="1"/>
  <c r="K49" i="1" s="1"/>
  <c r="Q41" i="1"/>
  <c r="Q33" i="1"/>
  <c r="P73" i="1"/>
  <c r="P65" i="1"/>
  <c r="G65" i="1" s="1"/>
  <c r="P57" i="1"/>
  <c r="P49" i="1"/>
  <c r="P41" i="1"/>
  <c r="G41" i="1" s="1"/>
  <c r="P33" i="1"/>
  <c r="N73" i="1"/>
  <c r="N65" i="1"/>
  <c r="N57" i="1"/>
  <c r="Q55" i="1"/>
  <c r="K55" i="1" s="1"/>
  <c r="N49" i="1"/>
  <c r="G49" i="1" s="1"/>
  <c r="Q47" i="1"/>
  <c r="K47" i="1" s="1"/>
  <c r="P44" i="1"/>
  <c r="N41" i="1"/>
  <c r="Q39" i="1"/>
  <c r="P36" i="1"/>
  <c r="G36" i="1" s="1"/>
  <c r="N33" i="1"/>
  <c r="Q31" i="1"/>
  <c r="K31" i="1" s="1"/>
  <c r="P28" i="1"/>
  <c r="R25" i="1"/>
  <c r="K25" i="1" s="1"/>
  <c r="Q25" i="1"/>
  <c r="P25" i="1"/>
  <c r="N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Q3" i="1"/>
  <c r="K3" i="1" s="1"/>
  <c r="H3" i="1" s="1"/>
  <c r="Q4" i="1"/>
  <c r="K4" i="1" s="1"/>
  <c r="Q5" i="1"/>
  <c r="K5" i="1" s="1"/>
  <c r="Q6" i="1"/>
  <c r="Q7" i="1"/>
  <c r="Q8" i="1"/>
  <c r="K8" i="1" s="1"/>
  <c r="Q9" i="1"/>
  <c r="K9" i="1" s="1"/>
  <c r="Q10" i="1"/>
  <c r="Q11" i="1"/>
  <c r="K11" i="1" s="1"/>
  <c r="Q12" i="1"/>
  <c r="Q13" i="1"/>
  <c r="Q14" i="1"/>
  <c r="Q15" i="1"/>
  <c r="Q16" i="1"/>
  <c r="Q17" i="1"/>
  <c r="Q18" i="1"/>
  <c r="Q19" i="1"/>
  <c r="Q20" i="1"/>
  <c r="Q21" i="1"/>
  <c r="Q22" i="1"/>
  <c r="Q23" i="1"/>
  <c r="K23" i="1" s="1"/>
  <c r="Q24" i="1"/>
  <c r="P4" i="1"/>
  <c r="P5" i="1"/>
  <c r="G5" i="1" s="1"/>
  <c r="P6" i="1"/>
  <c r="P7" i="1"/>
  <c r="P8" i="1"/>
  <c r="P9" i="1"/>
  <c r="P10" i="1"/>
  <c r="G10" i="1" s="1"/>
  <c r="P11" i="1"/>
  <c r="P12" i="1"/>
  <c r="P13" i="1"/>
  <c r="P14" i="1"/>
  <c r="G14" i="1" s="1"/>
  <c r="P15" i="1"/>
  <c r="P16" i="1"/>
  <c r="P17" i="1"/>
  <c r="P18" i="1"/>
  <c r="G18" i="1" s="1"/>
  <c r="P19" i="1"/>
  <c r="P20" i="1"/>
  <c r="P21" i="1"/>
  <c r="P22" i="1"/>
  <c r="G22" i="1" s="1"/>
  <c r="P23" i="1"/>
  <c r="P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L3" i="1"/>
  <c r="G4" i="1"/>
  <c r="M6" i="1"/>
  <c r="M7" i="1"/>
  <c r="M8" i="1"/>
  <c r="G8" i="1" s="1"/>
  <c r="M9" i="1"/>
  <c r="G9" i="1" s="1"/>
  <c r="M10" i="1"/>
  <c r="M11" i="1"/>
  <c r="M12" i="1"/>
  <c r="G12" i="1" s="1"/>
  <c r="M13" i="1"/>
  <c r="G13" i="1" s="1"/>
  <c r="M14" i="1"/>
  <c r="M15" i="1"/>
  <c r="G15" i="1" s="1"/>
  <c r="M16" i="1"/>
  <c r="G16" i="1" s="1"/>
  <c r="M17" i="1"/>
  <c r="M18" i="1"/>
  <c r="M19" i="1"/>
  <c r="M20" i="1"/>
  <c r="M21" i="1"/>
  <c r="G21" i="1" s="1"/>
  <c r="M22" i="1"/>
  <c r="M23" i="1"/>
  <c r="G23" i="1" s="1"/>
  <c r="M24" i="1"/>
  <c r="G24" i="1" s="1"/>
  <c r="B48" i="1"/>
  <c r="B34" i="1"/>
  <c r="K65" i="1" l="1"/>
  <c r="K33" i="1"/>
  <c r="K41" i="1"/>
  <c r="K15" i="1"/>
  <c r="K13" i="1"/>
  <c r="L4" i="1"/>
  <c r="L5" i="1" s="1"/>
  <c r="L6" i="1" s="1"/>
  <c r="K32" i="1"/>
  <c r="K21" i="1"/>
  <c r="H4" i="1"/>
  <c r="H5" i="1" s="1"/>
  <c r="H6" i="1" s="1"/>
  <c r="H7" i="1" s="1"/>
  <c r="H8" i="1" s="1"/>
  <c r="H9" i="1" s="1"/>
  <c r="K17" i="1"/>
  <c r="K10" i="1"/>
  <c r="G73" i="1"/>
  <c r="G7" i="1"/>
  <c r="K24" i="1"/>
  <c r="K18" i="1"/>
  <c r="G20" i="1"/>
  <c r="K19" i="1"/>
  <c r="B55" i="1"/>
  <c r="H10" i="1" l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B41" i="1"/>
</calcChain>
</file>

<file path=xl/sharedStrings.xml><?xml version="1.0" encoding="utf-8"?>
<sst xmlns="http://schemas.openxmlformats.org/spreadsheetml/2006/main" count="155" uniqueCount="53">
  <si>
    <t>Enemy's Actions</t>
  </si>
  <si>
    <t>Normal Attack</t>
  </si>
  <si>
    <t xml:space="preserve">Dodge </t>
  </si>
  <si>
    <t>Heal</t>
  </si>
  <si>
    <t xml:space="preserve">Special </t>
  </si>
  <si>
    <t>Normal Dist. With a mean of 80 HP and a Std. Dev. Of 20 HP</t>
  </si>
  <si>
    <t>50% chance that damage is 0 HP</t>
  </si>
  <si>
    <t xml:space="preserve">Restores 300 HP </t>
  </si>
  <si>
    <t xml:space="preserve">Damage of 200 HP </t>
  </si>
  <si>
    <t>P(x)</t>
  </si>
  <si>
    <t>F(x)</t>
  </si>
  <si>
    <t xml:space="preserve">Action </t>
  </si>
  <si>
    <t xml:space="preserve">Normal </t>
  </si>
  <si>
    <t xml:space="preserve">Heal </t>
  </si>
  <si>
    <t>Min</t>
  </si>
  <si>
    <t xml:space="preserve">Max </t>
  </si>
  <si>
    <t xml:space="preserve">Our Chosen Gear </t>
  </si>
  <si>
    <t xml:space="preserve">Sword </t>
  </si>
  <si>
    <t>Silver Armor</t>
  </si>
  <si>
    <t xml:space="preserve">Uniform Dist. Between 50 and 70 </t>
  </si>
  <si>
    <t xml:space="preserve">Our Actions </t>
  </si>
  <si>
    <t xml:space="preserve">Normal Attack </t>
  </si>
  <si>
    <t xml:space="preserve">Does damage based on your weapon chosen </t>
  </si>
  <si>
    <t>75% chance you receive 0 damage</t>
  </si>
  <si>
    <t xml:space="preserve">Restores 500 HP </t>
  </si>
  <si>
    <t xml:space="preserve">Normal Distibution based on 150 HP, StdDev of 15 HP, wait three turns before using again </t>
  </si>
  <si>
    <t>Ran. Num.</t>
  </si>
  <si>
    <t>Result</t>
  </si>
  <si>
    <t>X =</t>
  </si>
  <si>
    <t>Max</t>
  </si>
  <si>
    <t>Mean</t>
  </si>
  <si>
    <t>Std Dev</t>
  </si>
  <si>
    <t xml:space="preserve">Round </t>
  </si>
  <si>
    <t>Enemy HP</t>
  </si>
  <si>
    <t>Our Action</t>
  </si>
  <si>
    <t>Our HP</t>
  </si>
  <si>
    <t>Our Normal Attack</t>
  </si>
  <si>
    <t xml:space="preserve">Our Armor </t>
  </si>
  <si>
    <t>Uniform Dist. Of 20% to 40% of orignial damage from enemy. 10% chance the dmage is reduced to 0 HP</t>
  </si>
  <si>
    <t>Special Attack</t>
  </si>
  <si>
    <t>Rand #</t>
  </si>
  <si>
    <t>Enemy Action</t>
  </si>
  <si>
    <t xml:space="preserve">Enemy Normal Attack </t>
  </si>
  <si>
    <t xml:space="preserve">Our Normal </t>
  </si>
  <si>
    <t xml:space="preserve">Our Heal </t>
  </si>
  <si>
    <t xml:space="preserve">Our Special </t>
  </si>
  <si>
    <t xml:space="preserve">Enemy Normal </t>
  </si>
  <si>
    <t xml:space="preserve">Enemy Dodge </t>
  </si>
  <si>
    <t xml:space="preserve">Enemy Heal </t>
  </si>
  <si>
    <t xml:space="preserve">Enemy Special </t>
  </si>
  <si>
    <t xml:space="preserve">Our Dodge </t>
  </si>
  <si>
    <t>Rand # for actions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</si>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</sst>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1"/>
    <xf numFmtId="0" fontId="0" fillId="0" borderId="0" xfId="0" applyFill="1"/>
    <xf numFmtId="0" fontId="0" fillId="0" borderId="4" xfId="0" applyBorder="1"/>
    <xf numFmtId="0" fontId="1" fillId="0" borderId="1" xfId="0" applyFont="1" applyFill="1" applyBorder="1" applyAlignment="1">
      <alignment horizontal="center"/>
    </xf>
    <xf numFmtId="0" fontId="0" fillId="0" borderId="0" xfId="0" applyFill="1" applyBorder="1"/>
    <xf numFmtId="0" fontId="0" fillId="4" borderId="0" xfId="0" applyFill="1"/>
    <xf numFmtId="0" fontId="0" fillId="4" borderId="4" xfId="0" applyFill="1" applyBorder="1"/>
    <xf numFmtId="0" fontId="0" fillId="3" borderId="4" xfId="0" applyFill="1" applyBorder="1"/>
    <xf numFmtId="0" fontId="1" fillId="5" borderId="5" xfId="0" applyFont="1" applyFill="1" applyBorder="1" applyAlignment="1">
      <alignment horizontal="center"/>
    </xf>
    <xf numFmtId="0" fontId="3" fillId="5" borderId="4" xfId="1" applyFill="1" applyBorder="1"/>
    <xf numFmtId="0" fontId="0" fillId="5" borderId="4" xfId="0" applyFill="1" applyBorder="1"/>
    <xf numFmtId="0" fontId="1" fillId="6" borderId="5" xfId="0" applyFont="1" applyFill="1" applyBorder="1" applyAlignment="1">
      <alignment horizontal="center"/>
    </xf>
    <xf numFmtId="0" fontId="0" fillId="6" borderId="4" xfId="0" applyFill="1" applyBorder="1"/>
    <xf numFmtId="0" fontId="1" fillId="7" borderId="5" xfId="0" applyFont="1" applyFill="1" applyBorder="1" applyAlignment="1">
      <alignment horizontal="center"/>
    </xf>
    <xf numFmtId="0" fontId="0" fillId="7" borderId="4" xfId="0" applyFill="1" applyBorder="1"/>
    <xf numFmtId="0" fontId="0" fillId="8" borderId="4" xfId="0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1" applyFont="1" applyBorder="1"/>
    <xf numFmtId="0" fontId="3" fillId="0" borderId="1" xfId="1" applyBorder="1"/>
    <xf numFmtId="0" fontId="3" fillId="0" borderId="1" xfId="1" applyBorder="1" applyAlignment="1">
      <alignment horizontal="right"/>
    </xf>
    <xf numFmtId="0" fontId="3" fillId="0" borderId="1" xfId="1" applyFill="1" applyBorder="1" applyAlignment="1">
      <alignment horizontal="right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4" fillId="0" borderId="1" xfId="1" applyFont="1" applyBorder="1" applyAlignment="1">
      <alignment horizontal="center"/>
    </xf>
    <xf numFmtId="0" fontId="3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3" borderId="1" xfId="1" applyFill="1" applyBorder="1" applyAlignment="1">
      <alignment horizontal="center"/>
    </xf>
    <xf numFmtId="0" fontId="3" fillId="0" borderId="1" xfId="1" applyFill="1" applyBorder="1" applyAlignment="1">
      <alignment horizontal="center"/>
    </xf>
  </cellXfs>
  <cellStyles count="2">
    <cellStyle name="Normal" xfId="0" builtinId="0"/>
    <cellStyle name="Normal 2" xfId="1" xr:uid="{F53AB48F-0E01-DC41-99DF-90E84AFC1D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BD57-824D-AD42-8617-ECBEF504597C}">
  <dimension ref="A1:U78"/>
  <sheetViews>
    <sheetView tabSelected="1" zoomScale="102" workbookViewId="0">
      <selection activeCell="B57" sqref="B57"/>
    </sheetView>
  </sheetViews>
  <sheetFormatPr baseColWidth="10" defaultRowHeight="16" x14ac:dyDescent="0.2"/>
  <cols>
    <col min="1" max="1" width="17" customWidth="1"/>
    <col min="2" max="2" width="73.83203125" customWidth="1"/>
    <col min="4" max="4" width="3.83203125" customWidth="1"/>
    <col min="5" max="5" width="10.83203125" style="13"/>
    <col min="6" max="7" width="14.5" style="13" customWidth="1"/>
    <col min="8" max="8" width="10.83203125" style="13"/>
    <col min="9" max="11" width="12.6640625" style="13" customWidth="1"/>
    <col min="12" max="16" width="10.83203125" style="13"/>
    <col min="17" max="17" width="14" style="13" bestFit="1" customWidth="1"/>
    <col min="18" max="18" width="13.1640625" style="13" bestFit="1" customWidth="1"/>
    <col min="19" max="19" width="11.6640625" style="13" bestFit="1" customWidth="1"/>
    <col min="20" max="20" width="13.6640625" style="13" bestFit="1" customWidth="1"/>
    <col min="21" max="21" width="16" style="13" bestFit="1" customWidth="1"/>
  </cols>
  <sheetData>
    <row r="1" spans="1:21" x14ac:dyDescent="0.2">
      <c r="A1" s="27" t="s">
        <v>0</v>
      </c>
      <c r="B1" s="27"/>
      <c r="C1" s="27"/>
      <c r="D1" s="6"/>
      <c r="E1" s="14" t="s">
        <v>32</v>
      </c>
      <c r="F1" s="14" t="s">
        <v>34</v>
      </c>
      <c r="G1" s="14" t="s">
        <v>52</v>
      </c>
      <c r="H1" s="14" t="s">
        <v>35</v>
      </c>
      <c r="I1" s="14" t="s">
        <v>40</v>
      </c>
      <c r="J1" s="14" t="s">
        <v>41</v>
      </c>
      <c r="K1" s="14" t="s">
        <v>52</v>
      </c>
      <c r="L1" s="14" t="s">
        <v>33</v>
      </c>
      <c r="M1" s="19" t="s">
        <v>43</v>
      </c>
      <c r="N1" s="19" t="s">
        <v>50</v>
      </c>
      <c r="O1" s="19" t="s">
        <v>44</v>
      </c>
      <c r="P1" s="19" t="s">
        <v>45</v>
      </c>
      <c r="Q1" s="22" t="s">
        <v>46</v>
      </c>
      <c r="R1" s="22" t="s">
        <v>47</v>
      </c>
      <c r="S1" s="22" t="s">
        <v>48</v>
      </c>
      <c r="T1" s="22" t="s">
        <v>49</v>
      </c>
      <c r="U1" s="24" t="s">
        <v>51</v>
      </c>
    </row>
    <row r="2" spans="1:21" ht="17" customHeight="1" x14ac:dyDescent="0.2">
      <c r="A2" s="2" t="s">
        <v>1</v>
      </c>
      <c r="B2" s="30" t="s">
        <v>5</v>
      </c>
      <c r="C2" s="30"/>
      <c r="D2" s="6"/>
      <c r="E2" s="13">
        <v>0</v>
      </c>
      <c r="F2" s="17"/>
      <c r="G2" s="17"/>
      <c r="H2" s="13">
        <v>1000</v>
      </c>
      <c r="I2" s="16"/>
      <c r="J2" s="17"/>
      <c r="K2" s="17"/>
      <c r="L2" s="13">
        <v>1000</v>
      </c>
      <c r="M2" s="20"/>
      <c r="N2" s="21"/>
      <c r="O2" s="21"/>
      <c r="P2" s="21"/>
      <c r="Q2" s="23"/>
      <c r="R2" s="23"/>
      <c r="S2" s="23"/>
      <c r="T2" s="23"/>
      <c r="U2" s="25">
        <v>0.89897163380091671</v>
      </c>
    </row>
    <row r="3" spans="1:21" x14ac:dyDescent="0.2">
      <c r="A3" s="2" t="s">
        <v>2</v>
      </c>
      <c r="B3" s="31" t="s">
        <v>6</v>
      </c>
      <c r="C3" s="31"/>
      <c r="D3" s="6"/>
      <c r="E3" s="13">
        <v>1</v>
      </c>
      <c r="F3" s="13" t="s">
        <v>12</v>
      </c>
      <c r="G3" s="13">
        <f>IF(F3=$C$14,M3,IF(F3=$C$15,OR(N3*Q3,N3*T3),IF(F3=$C$16,O3,IF(F3=$C$17,P3,0))))</f>
        <v>61</v>
      </c>
      <c r="H3" s="13">
        <f>IF(F3=$C$16,H2+500,H2-K3)</f>
        <v>918</v>
      </c>
      <c r="I3" s="6">
        <v>0.30815496688808697</v>
      </c>
      <c r="J3" s="13" t="str">
        <f>VLOOKUP(I3,$A$14:$C$17,3)</f>
        <v xml:space="preserve">Normal </v>
      </c>
      <c r="K3" s="13">
        <f>IF(J3=$C$14,Q3,IF(J3=$C$15,OR(R3*P3,R3*M3),(IF(J3=$C$16,S3,IF(J3=$C$17,T3,0)))))</f>
        <v>82</v>
      </c>
      <c r="L3" s="13">
        <f>IF(J3=$C$16,L2+300,L2-G3)</f>
        <v>939</v>
      </c>
      <c r="M3" s="20">
        <f>ROUNDUP($B$30+($B$31-$B$30)*U3,0)</f>
        <v>61</v>
      </c>
      <c r="N3" s="21">
        <f t="shared" ref="N3:N24" si="0">IF(U3&lt;0.75,0,1)</f>
        <v>0</v>
      </c>
      <c r="O3" s="21">
        <v>-500</v>
      </c>
      <c r="P3" s="21">
        <f>ROUNDUP(_xlfn.NORM.INV(U3,$B$44,$B$45),0)</f>
        <v>152</v>
      </c>
      <c r="Q3" s="23">
        <f t="shared" ref="Q3:Q24" si="1">ROUNDUP(_xlfn.NORM.INV(U3,$B$51,$B$52),0)</f>
        <v>82</v>
      </c>
      <c r="R3" s="23">
        <f t="shared" ref="R3:R24" si="2">IF(U3&lt;0.5,0,1)</f>
        <v>1</v>
      </c>
      <c r="S3" s="23">
        <v>-300</v>
      </c>
      <c r="T3" s="23">
        <v>200</v>
      </c>
      <c r="U3" s="25">
        <v>0.53596889248016133</v>
      </c>
    </row>
    <row r="4" spans="1:21" x14ac:dyDescent="0.2">
      <c r="A4" s="2" t="s">
        <v>3</v>
      </c>
      <c r="B4" s="31" t="s">
        <v>7</v>
      </c>
      <c r="C4" s="31"/>
      <c r="D4" s="6"/>
      <c r="E4" s="13">
        <v>2</v>
      </c>
      <c r="F4" s="13" t="s">
        <v>12</v>
      </c>
      <c r="G4" s="13">
        <f t="shared" ref="G4:G24" si="3">IF(F4=$C$14,M4,IF(F4=$C$15,OR(N4*Q4,N4*T4),IF(F4=$C$16,O4,IF(F4=$C$17,P4,0))))</f>
        <v>56</v>
      </c>
      <c r="H4" s="13">
        <f t="shared" ref="H4:H24" si="4">IF(F4=$C$16,H3+500,H3-K4)</f>
        <v>849</v>
      </c>
      <c r="I4" s="6">
        <v>0.64607567658008502</v>
      </c>
      <c r="J4" s="13" t="s">
        <v>12</v>
      </c>
      <c r="K4" s="13">
        <f t="shared" ref="K4:K24" si="5">IF(J4=$C$14,Q4,IF(J4=$C$15,OR(R4*P4,R4*M4),(IF(J4=$C$16,S4,IF(J4=$C$17,T4,0)))))</f>
        <v>69</v>
      </c>
      <c r="L4" s="13">
        <f t="shared" ref="L4:L67" si="6">IF(J4=$C$16,L3+300,L3-G4)</f>
        <v>883</v>
      </c>
      <c r="M4" s="20">
        <f>ROUNDUP($B$30+($B$31-$B$30)*U4,0)</f>
        <v>56</v>
      </c>
      <c r="N4" s="21">
        <f t="shared" si="0"/>
        <v>0</v>
      </c>
      <c r="O4" s="21">
        <v>-500</v>
      </c>
      <c r="P4" s="21">
        <f t="shared" ref="P3:P24" si="7">ROUNDUP(_xlfn.NORM.INV(U4,$B$44,$B$45),0)</f>
        <v>142</v>
      </c>
      <c r="Q4" s="23">
        <f t="shared" si="1"/>
        <v>69</v>
      </c>
      <c r="R4" s="23">
        <f t="shared" si="2"/>
        <v>0</v>
      </c>
      <c r="S4" s="23">
        <v>-300</v>
      </c>
      <c r="T4" s="23">
        <v>200</v>
      </c>
      <c r="U4" s="25">
        <v>0.27477472670001857</v>
      </c>
    </row>
    <row r="5" spans="1:21" x14ac:dyDescent="0.2">
      <c r="A5" s="2" t="s">
        <v>4</v>
      </c>
      <c r="B5" s="31" t="s">
        <v>8</v>
      </c>
      <c r="C5" s="31"/>
      <c r="D5" s="6"/>
      <c r="E5" s="13">
        <v>3</v>
      </c>
      <c r="F5" s="13" t="s">
        <v>4</v>
      </c>
      <c r="G5" s="13">
        <f t="shared" si="3"/>
        <v>166</v>
      </c>
      <c r="H5" s="13">
        <f t="shared" si="4"/>
        <v>748</v>
      </c>
      <c r="I5" s="6">
        <v>0.28932887654203598</v>
      </c>
      <c r="J5" s="13" t="str">
        <f t="shared" ref="J5:J68" si="8">VLOOKUP(I5,$A$14:$C$17,3)</f>
        <v xml:space="preserve">Normal </v>
      </c>
      <c r="K5" s="13">
        <f t="shared" si="5"/>
        <v>101</v>
      </c>
      <c r="L5" s="13">
        <f t="shared" si="6"/>
        <v>717</v>
      </c>
      <c r="M5" s="20">
        <f>ROUNDUP($B$30+($B$31-$B$30)*U5,0)</f>
        <v>68</v>
      </c>
      <c r="N5" s="21">
        <f t="shared" si="0"/>
        <v>1</v>
      </c>
      <c r="O5" s="21">
        <v>-500</v>
      </c>
      <c r="P5" s="21">
        <f t="shared" si="7"/>
        <v>166</v>
      </c>
      <c r="Q5" s="23">
        <f t="shared" si="1"/>
        <v>101</v>
      </c>
      <c r="R5" s="23">
        <f t="shared" si="2"/>
        <v>1</v>
      </c>
      <c r="S5" s="23">
        <v>-300</v>
      </c>
      <c r="T5" s="23">
        <v>200</v>
      </c>
      <c r="U5" s="25">
        <v>0.85254065594186201</v>
      </c>
    </row>
    <row r="6" spans="1:21" x14ac:dyDescent="0.2">
      <c r="A6" s="5"/>
      <c r="B6" s="6"/>
      <c r="C6" s="6"/>
      <c r="D6" s="6"/>
      <c r="E6" s="13">
        <v>4</v>
      </c>
      <c r="F6" s="13" t="s">
        <v>13</v>
      </c>
      <c r="G6" s="13">
        <f t="shared" si="3"/>
        <v>-500</v>
      </c>
      <c r="H6" s="13">
        <f t="shared" si="4"/>
        <v>1248</v>
      </c>
      <c r="I6" s="6">
        <v>0.9442683549227886</v>
      </c>
      <c r="J6" s="13" t="str">
        <f t="shared" si="8"/>
        <v xml:space="preserve">Special </v>
      </c>
      <c r="K6" s="13">
        <f t="shared" si="5"/>
        <v>200</v>
      </c>
      <c r="L6" s="13">
        <f t="shared" si="6"/>
        <v>1217</v>
      </c>
      <c r="M6" s="20">
        <f t="shared" ref="M3:M24" si="9">ROUNDUP($B$30+($B$31-$B$30)*U6,0)</f>
        <v>53</v>
      </c>
      <c r="N6" s="21">
        <f t="shared" si="0"/>
        <v>0</v>
      </c>
      <c r="O6" s="21">
        <v>-500</v>
      </c>
      <c r="P6" s="21">
        <f t="shared" si="7"/>
        <v>132</v>
      </c>
      <c r="Q6" s="23">
        <f t="shared" si="1"/>
        <v>56</v>
      </c>
      <c r="R6" s="23">
        <f t="shared" si="2"/>
        <v>0</v>
      </c>
      <c r="S6" s="23">
        <v>-300</v>
      </c>
      <c r="T6" s="23">
        <v>200</v>
      </c>
      <c r="U6" s="25">
        <v>0.11109519096032328</v>
      </c>
    </row>
    <row r="7" spans="1:21" x14ac:dyDescent="0.2">
      <c r="A7" s="7" t="s">
        <v>9</v>
      </c>
      <c r="B7" s="8" t="s">
        <v>10</v>
      </c>
      <c r="C7" s="8" t="s">
        <v>11</v>
      </c>
      <c r="D7" s="28"/>
      <c r="E7" s="13">
        <v>5</v>
      </c>
      <c r="F7" s="13" t="s">
        <v>2</v>
      </c>
      <c r="G7" s="13" t="b">
        <f t="shared" si="3"/>
        <v>0</v>
      </c>
      <c r="H7" s="13">
        <f t="shared" si="4"/>
        <v>1048</v>
      </c>
      <c r="I7" s="6">
        <v>0.90355116614447695</v>
      </c>
      <c r="J7" s="13" t="str">
        <f t="shared" si="8"/>
        <v xml:space="preserve">Special </v>
      </c>
      <c r="K7" s="13">
        <f t="shared" si="5"/>
        <v>200</v>
      </c>
      <c r="L7" s="13">
        <f t="shared" si="6"/>
        <v>1217</v>
      </c>
      <c r="M7" s="20">
        <f t="shared" si="9"/>
        <v>60</v>
      </c>
      <c r="N7" s="21">
        <f t="shared" si="0"/>
        <v>0</v>
      </c>
      <c r="O7" s="21">
        <v>-500</v>
      </c>
      <c r="P7" s="21">
        <f t="shared" si="7"/>
        <v>150</v>
      </c>
      <c r="Q7" s="23">
        <f t="shared" si="1"/>
        <v>80</v>
      </c>
      <c r="R7" s="23">
        <f t="shared" si="2"/>
        <v>0</v>
      </c>
      <c r="S7" s="23">
        <v>-300</v>
      </c>
      <c r="T7" s="23">
        <v>200</v>
      </c>
      <c r="U7" s="25">
        <v>0.49404080671718753</v>
      </c>
    </row>
    <row r="8" spans="1:21" x14ac:dyDescent="0.2">
      <c r="A8" s="9">
        <v>0.4</v>
      </c>
      <c r="B8" s="10">
        <v>0.4</v>
      </c>
      <c r="C8" s="10" t="s">
        <v>12</v>
      </c>
      <c r="D8" s="29"/>
      <c r="E8" s="13">
        <v>6</v>
      </c>
      <c r="F8" s="13" t="s">
        <v>12</v>
      </c>
      <c r="G8" s="13">
        <f t="shared" si="3"/>
        <v>52</v>
      </c>
      <c r="H8" s="13">
        <f t="shared" si="4"/>
        <v>993</v>
      </c>
      <c r="I8" s="6">
        <v>0.31936697056295782</v>
      </c>
      <c r="J8" s="13" t="str">
        <f t="shared" si="8"/>
        <v xml:space="preserve">Normal </v>
      </c>
      <c r="K8" s="13">
        <f t="shared" si="5"/>
        <v>55</v>
      </c>
      <c r="L8" s="13">
        <f t="shared" si="6"/>
        <v>1165</v>
      </c>
      <c r="M8" s="20">
        <f t="shared" si="9"/>
        <v>52</v>
      </c>
      <c r="N8" s="21">
        <f t="shared" si="0"/>
        <v>0</v>
      </c>
      <c r="O8" s="21">
        <v>-500</v>
      </c>
      <c r="P8" s="21">
        <f t="shared" si="7"/>
        <v>131</v>
      </c>
      <c r="Q8" s="23">
        <f t="shared" si="1"/>
        <v>55</v>
      </c>
      <c r="R8" s="23">
        <f t="shared" si="2"/>
        <v>0</v>
      </c>
      <c r="S8" s="23">
        <v>-300</v>
      </c>
      <c r="T8" s="23">
        <v>200</v>
      </c>
      <c r="U8" s="25">
        <v>9.726515496832111E-2</v>
      </c>
    </row>
    <row r="9" spans="1:21" x14ac:dyDescent="0.2">
      <c r="A9" s="10">
        <v>0.4</v>
      </c>
      <c r="B9" s="10">
        <v>0.8</v>
      </c>
      <c r="C9" s="10" t="s">
        <v>2</v>
      </c>
      <c r="D9" s="29"/>
      <c r="E9" s="13">
        <v>7</v>
      </c>
      <c r="F9" s="13" t="s">
        <v>12</v>
      </c>
      <c r="G9" s="13">
        <f t="shared" si="3"/>
        <v>53</v>
      </c>
      <c r="H9" s="13">
        <f t="shared" si="4"/>
        <v>938</v>
      </c>
      <c r="I9" s="6">
        <v>0.37834749929408362</v>
      </c>
      <c r="J9" s="13" t="str">
        <f t="shared" si="8"/>
        <v xml:space="preserve">Normal </v>
      </c>
      <c r="K9" s="13">
        <f t="shared" si="5"/>
        <v>55</v>
      </c>
      <c r="L9" s="13">
        <f t="shared" si="6"/>
        <v>1112</v>
      </c>
      <c r="M9" s="20">
        <f t="shared" si="9"/>
        <v>53</v>
      </c>
      <c r="N9" s="21">
        <f t="shared" si="0"/>
        <v>0</v>
      </c>
      <c r="O9" s="21">
        <v>-500</v>
      </c>
      <c r="P9" s="21">
        <f t="shared" si="7"/>
        <v>132</v>
      </c>
      <c r="Q9" s="23">
        <f t="shared" si="1"/>
        <v>55</v>
      </c>
      <c r="R9" s="23">
        <f t="shared" si="2"/>
        <v>0</v>
      </c>
      <c r="S9" s="23">
        <v>-300</v>
      </c>
      <c r="T9" s="23">
        <v>200</v>
      </c>
      <c r="U9" s="25">
        <v>0.10470534079761507</v>
      </c>
    </row>
    <row r="10" spans="1:21" x14ac:dyDescent="0.2">
      <c r="A10" s="10">
        <v>0.1</v>
      </c>
      <c r="B10" s="10">
        <v>0.9</v>
      </c>
      <c r="C10" s="10" t="s">
        <v>13</v>
      </c>
      <c r="D10" s="29"/>
      <c r="E10" s="13">
        <v>8</v>
      </c>
      <c r="F10" s="13" t="s">
        <v>4</v>
      </c>
      <c r="G10" s="13">
        <f t="shared" si="3"/>
        <v>162</v>
      </c>
      <c r="H10" s="13">
        <f t="shared" si="4"/>
        <v>937</v>
      </c>
      <c r="I10" s="6">
        <v>0.59438624540871188</v>
      </c>
      <c r="J10" s="13" t="str">
        <f t="shared" si="8"/>
        <v xml:space="preserve">Dodge </v>
      </c>
      <c r="K10" s="13" t="b">
        <f>IF(J10=$C$14,Q10,IF(J10=$C$15,OR(R10*P10,R10*M10),(IF(J10=$C$16,S10,IF(J10=$C$17,T10,0)))))</f>
        <v>1</v>
      </c>
      <c r="L10" s="13">
        <f t="shared" si="6"/>
        <v>950</v>
      </c>
      <c r="M10" s="20">
        <f t="shared" si="9"/>
        <v>66</v>
      </c>
      <c r="N10" s="21">
        <f t="shared" si="0"/>
        <v>1</v>
      </c>
      <c r="O10" s="21">
        <v>-500</v>
      </c>
      <c r="P10" s="21">
        <f t="shared" si="7"/>
        <v>162</v>
      </c>
      <c r="Q10" s="23">
        <f t="shared" si="1"/>
        <v>96</v>
      </c>
      <c r="R10" s="23">
        <f t="shared" si="2"/>
        <v>1</v>
      </c>
      <c r="S10" s="23">
        <v>-300</v>
      </c>
      <c r="T10" s="23">
        <v>200</v>
      </c>
      <c r="U10" s="25">
        <v>0.7858686932309662</v>
      </c>
    </row>
    <row r="11" spans="1:21" x14ac:dyDescent="0.2">
      <c r="A11" s="10">
        <v>0.1</v>
      </c>
      <c r="B11" s="10">
        <v>1</v>
      </c>
      <c r="C11" s="10" t="s">
        <v>4</v>
      </c>
      <c r="D11" s="29"/>
      <c r="E11" s="13">
        <v>9</v>
      </c>
      <c r="F11" s="13" t="s">
        <v>13</v>
      </c>
      <c r="G11" s="13">
        <f t="shared" si="3"/>
        <v>-500</v>
      </c>
      <c r="H11" s="13">
        <f t="shared" si="4"/>
        <v>1437</v>
      </c>
      <c r="I11" s="6">
        <v>3.3874167012757028E-2</v>
      </c>
      <c r="J11" s="13" t="str">
        <f t="shared" si="8"/>
        <v xml:space="preserve">Normal </v>
      </c>
      <c r="K11" s="13">
        <f t="shared" si="5"/>
        <v>114</v>
      </c>
      <c r="L11" s="13">
        <f t="shared" si="6"/>
        <v>1450</v>
      </c>
      <c r="M11" s="20">
        <f t="shared" si="9"/>
        <v>70</v>
      </c>
      <c r="N11" s="21">
        <f t="shared" si="0"/>
        <v>1</v>
      </c>
      <c r="O11" s="21">
        <v>-500</v>
      </c>
      <c r="P11" s="21">
        <f t="shared" si="7"/>
        <v>176</v>
      </c>
      <c r="Q11" s="23">
        <f t="shared" si="1"/>
        <v>114</v>
      </c>
      <c r="R11" s="23">
        <f t="shared" si="2"/>
        <v>1</v>
      </c>
      <c r="S11" s="23">
        <v>-300</v>
      </c>
      <c r="T11" s="23">
        <v>200</v>
      </c>
      <c r="U11" s="25">
        <v>0.95289069514105207</v>
      </c>
    </row>
    <row r="12" spans="1:21" x14ac:dyDescent="0.2">
      <c r="A12" s="5"/>
      <c r="B12" s="6"/>
      <c r="C12" s="4"/>
      <c r="D12" s="4"/>
      <c r="E12" s="13">
        <v>10</v>
      </c>
      <c r="F12" s="13" t="s">
        <v>12</v>
      </c>
      <c r="G12" s="13">
        <f t="shared" si="3"/>
        <v>57</v>
      </c>
      <c r="H12" s="13">
        <f t="shared" si="4"/>
        <v>1237</v>
      </c>
      <c r="I12" s="6">
        <v>0.90034386805159516</v>
      </c>
      <c r="J12" s="13" t="str">
        <f t="shared" si="8"/>
        <v xml:space="preserve">Special </v>
      </c>
      <c r="K12" s="13">
        <f t="shared" si="5"/>
        <v>200</v>
      </c>
      <c r="L12" s="13">
        <f t="shared" si="6"/>
        <v>1393</v>
      </c>
      <c r="M12" s="20">
        <f t="shared" si="9"/>
        <v>57</v>
      </c>
      <c r="N12" s="21">
        <f t="shared" si="0"/>
        <v>0</v>
      </c>
      <c r="O12" s="21">
        <v>-500</v>
      </c>
      <c r="P12" s="21">
        <f t="shared" si="7"/>
        <v>144</v>
      </c>
      <c r="Q12" s="23">
        <f t="shared" si="1"/>
        <v>72</v>
      </c>
      <c r="R12" s="23">
        <f t="shared" si="2"/>
        <v>0</v>
      </c>
      <c r="S12" s="23">
        <v>-300</v>
      </c>
      <c r="T12" s="23">
        <v>200</v>
      </c>
      <c r="U12" s="25">
        <v>0.33229250145523903</v>
      </c>
    </row>
    <row r="13" spans="1:21" x14ac:dyDescent="0.2">
      <c r="A13" s="8" t="s">
        <v>14</v>
      </c>
      <c r="B13" s="8" t="s">
        <v>15</v>
      </c>
      <c r="C13" s="8" t="s">
        <v>11</v>
      </c>
      <c r="D13" s="28"/>
      <c r="E13" s="13">
        <v>11</v>
      </c>
      <c r="F13" s="13" t="s">
        <v>12</v>
      </c>
      <c r="G13" s="13">
        <f t="shared" si="3"/>
        <v>54</v>
      </c>
      <c r="H13" s="13">
        <f t="shared" si="4"/>
        <v>1237</v>
      </c>
      <c r="I13" s="6">
        <v>0.72347198740845342</v>
      </c>
      <c r="J13" s="13" t="str">
        <f t="shared" si="8"/>
        <v xml:space="preserve">Dodge </v>
      </c>
      <c r="K13" s="13" t="b">
        <f t="shared" si="5"/>
        <v>0</v>
      </c>
      <c r="L13" s="13">
        <f t="shared" si="6"/>
        <v>1339</v>
      </c>
      <c r="M13" s="20">
        <f t="shared" si="9"/>
        <v>54</v>
      </c>
      <c r="N13" s="21">
        <f t="shared" si="0"/>
        <v>0</v>
      </c>
      <c r="O13" s="21">
        <v>-500</v>
      </c>
      <c r="P13" s="21">
        <f t="shared" si="7"/>
        <v>137</v>
      </c>
      <c r="Q13" s="23">
        <f t="shared" si="1"/>
        <v>62</v>
      </c>
      <c r="R13" s="23">
        <f t="shared" si="2"/>
        <v>0</v>
      </c>
      <c r="S13" s="23">
        <v>-300</v>
      </c>
      <c r="T13" s="23">
        <v>200</v>
      </c>
      <c r="U13" s="25">
        <v>0.17648606229406505</v>
      </c>
    </row>
    <row r="14" spans="1:21" x14ac:dyDescent="0.2">
      <c r="A14" s="10">
        <v>0</v>
      </c>
      <c r="B14" s="10">
        <v>0.4</v>
      </c>
      <c r="C14" s="10" t="s">
        <v>12</v>
      </c>
      <c r="D14" s="29"/>
      <c r="E14" s="13">
        <v>12</v>
      </c>
      <c r="F14" s="13" t="s">
        <v>4</v>
      </c>
      <c r="G14" s="13">
        <f t="shared" si="3"/>
        <v>124</v>
      </c>
      <c r="H14" s="13">
        <f t="shared" si="4"/>
        <v>1037</v>
      </c>
      <c r="I14" s="6">
        <v>0.90239073845419904</v>
      </c>
      <c r="J14" s="13" t="str">
        <f t="shared" si="8"/>
        <v xml:space="preserve">Special </v>
      </c>
      <c r="K14" s="13">
        <f t="shared" si="5"/>
        <v>200</v>
      </c>
      <c r="L14" s="13">
        <f t="shared" si="6"/>
        <v>1215</v>
      </c>
      <c r="M14" s="20">
        <f t="shared" si="9"/>
        <v>51</v>
      </c>
      <c r="N14" s="21">
        <f t="shared" si="0"/>
        <v>0</v>
      </c>
      <c r="O14" s="21">
        <v>-500</v>
      </c>
      <c r="P14" s="21">
        <f t="shared" si="7"/>
        <v>124</v>
      </c>
      <c r="Q14" s="23">
        <f t="shared" si="1"/>
        <v>45</v>
      </c>
      <c r="R14" s="23">
        <f t="shared" si="2"/>
        <v>0</v>
      </c>
      <c r="S14" s="23">
        <v>-300</v>
      </c>
      <c r="T14" s="23">
        <v>200</v>
      </c>
      <c r="U14" s="25">
        <v>3.6330269741578602E-2</v>
      </c>
    </row>
    <row r="15" spans="1:21" x14ac:dyDescent="0.2">
      <c r="A15" s="10">
        <v>0.4</v>
      </c>
      <c r="B15" s="10">
        <v>0.8</v>
      </c>
      <c r="C15" s="10" t="s">
        <v>2</v>
      </c>
      <c r="D15" s="29"/>
      <c r="E15" s="13">
        <v>13</v>
      </c>
      <c r="F15" s="13" t="s">
        <v>12</v>
      </c>
      <c r="G15" s="13">
        <f t="shared" si="3"/>
        <v>53</v>
      </c>
      <c r="H15" s="13">
        <f t="shared" si="4"/>
        <v>1037</v>
      </c>
      <c r="I15" s="15">
        <v>0.57819506319387592</v>
      </c>
      <c r="J15" s="13" t="str">
        <f t="shared" si="8"/>
        <v xml:space="preserve">Dodge </v>
      </c>
      <c r="K15" s="13" t="b">
        <f t="shared" si="5"/>
        <v>0</v>
      </c>
      <c r="L15" s="13">
        <f t="shared" si="6"/>
        <v>1162</v>
      </c>
      <c r="M15" s="20">
        <f t="shared" si="9"/>
        <v>53</v>
      </c>
      <c r="N15" s="21">
        <f t="shared" si="0"/>
        <v>0</v>
      </c>
      <c r="O15" s="21">
        <v>-500</v>
      </c>
      <c r="P15" s="21">
        <f t="shared" si="7"/>
        <v>134</v>
      </c>
      <c r="Q15" s="23">
        <f t="shared" si="1"/>
        <v>59</v>
      </c>
      <c r="R15" s="23">
        <f t="shared" si="2"/>
        <v>0</v>
      </c>
      <c r="S15" s="23">
        <v>-300</v>
      </c>
      <c r="T15" s="23">
        <v>200</v>
      </c>
      <c r="U15" s="25">
        <v>0.14127171910463843</v>
      </c>
    </row>
    <row r="16" spans="1:21" x14ac:dyDescent="0.2">
      <c r="A16" s="10">
        <v>0.8</v>
      </c>
      <c r="B16" s="10">
        <v>0.9</v>
      </c>
      <c r="C16" s="10" t="s">
        <v>13</v>
      </c>
      <c r="D16" s="29"/>
      <c r="E16" s="13">
        <v>14</v>
      </c>
      <c r="F16" s="13" t="s">
        <v>12</v>
      </c>
      <c r="G16" s="13">
        <f t="shared" si="3"/>
        <v>65</v>
      </c>
      <c r="H16" s="13">
        <f t="shared" si="4"/>
        <v>837</v>
      </c>
      <c r="I16" s="6">
        <v>0.92366529411020681</v>
      </c>
      <c r="J16" s="13" t="str">
        <f t="shared" si="8"/>
        <v xml:space="preserve">Special </v>
      </c>
      <c r="K16" s="13">
        <f t="shared" si="5"/>
        <v>200</v>
      </c>
      <c r="L16" s="13">
        <f t="shared" si="6"/>
        <v>1097</v>
      </c>
      <c r="M16" s="20">
        <f t="shared" si="9"/>
        <v>65</v>
      </c>
      <c r="N16" s="21">
        <f t="shared" si="0"/>
        <v>0</v>
      </c>
      <c r="O16" s="21">
        <v>-500</v>
      </c>
      <c r="P16" s="21">
        <f t="shared" si="7"/>
        <v>160</v>
      </c>
      <c r="Q16" s="23">
        <f t="shared" si="1"/>
        <v>93</v>
      </c>
      <c r="R16" s="23">
        <f t="shared" si="2"/>
        <v>1</v>
      </c>
      <c r="S16" s="23">
        <v>-300</v>
      </c>
      <c r="T16" s="23">
        <v>200</v>
      </c>
      <c r="U16" s="25">
        <v>0.73544885901516188</v>
      </c>
    </row>
    <row r="17" spans="1:21" x14ac:dyDescent="0.2">
      <c r="A17" s="10">
        <v>0.9</v>
      </c>
      <c r="B17" s="10">
        <v>1</v>
      </c>
      <c r="C17" s="10" t="s">
        <v>4</v>
      </c>
      <c r="D17" s="29"/>
      <c r="E17" s="13">
        <v>15</v>
      </c>
      <c r="F17" s="13" t="s">
        <v>13</v>
      </c>
      <c r="G17" s="13">
        <f t="shared" si="3"/>
        <v>-500</v>
      </c>
      <c r="H17" s="13">
        <f t="shared" si="4"/>
        <v>1337</v>
      </c>
      <c r="I17" s="6">
        <v>0.65614696009183904</v>
      </c>
      <c r="J17" s="13" t="str">
        <f t="shared" si="8"/>
        <v xml:space="preserve">Dodge </v>
      </c>
      <c r="K17" s="13" t="b">
        <f t="shared" si="5"/>
        <v>1</v>
      </c>
      <c r="L17" s="13">
        <f t="shared" si="6"/>
        <v>1597</v>
      </c>
      <c r="M17" s="20">
        <f t="shared" si="9"/>
        <v>70</v>
      </c>
      <c r="N17" s="21">
        <f t="shared" si="0"/>
        <v>1</v>
      </c>
      <c r="O17" s="21">
        <v>-500</v>
      </c>
      <c r="P17" s="21">
        <f t="shared" si="7"/>
        <v>186</v>
      </c>
      <c r="Q17" s="23">
        <f t="shared" si="1"/>
        <v>127</v>
      </c>
      <c r="R17" s="23">
        <f t="shared" si="2"/>
        <v>1</v>
      </c>
      <c r="S17" s="23">
        <v>-300</v>
      </c>
      <c r="T17" s="23">
        <v>200</v>
      </c>
      <c r="U17" s="25">
        <v>0.99022780414619782</v>
      </c>
    </row>
    <row r="18" spans="1:21" x14ac:dyDescent="0.2">
      <c r="E18" s="13">
        <v>16</v>
      </c>
      <c r="F18" s="13" t="s">
        <v>4</v>
      </c>
      <c r="G18" s="13">
        <f t="shared" si="3"/>
        <v>161</v>
      </c>
      <c r="H18" s="13">
        <f t="shared" si="4"/>
        <v>1336</v>
      </c>
      <c r="I18" s="6">
        <v>0.44516813676737521</v>
      </c>
      <c r="J18" s="13" t="str">
        <f t="shared" si="8"/>
        <v xml:space="preserve">Dodge </v>
      </c>
      <c r="K18" s="13" t="b">
        <f t="shared" si="5"/>
        <v>1</v>
      </c>
      <c r="L18" s="13">
        <f t="shared" si="6"/>
        <v>1436</v>
      </c>
      <c r="M18" s="20">
        <f t="shared" si="9"/>
        <v>66</v>
      </c>
      <c r="N18" s="21">
        <f t="shared" si="0"/>
        <v>1</v>
      </c>
      <c r="O18" s="21">
        <v>-500</v>
      </c>
      <c r="P18" s="21">
        <f t="shared" si="7"/>
        <v>161</v>
      </c>
      <c r="Q18" s="23">
        <f t="shared" si="1"/>
        <v>94</v>
      </c>
      <c r="R18" s="23">
        <f t="shared" si="2"/>
        <v>1</v>
      </c>
      <c r="S18" s="23">
        <v>-300</v>
      </c>
      <c r="T18" s="23">
        <v>200</v>
      </c>
      <c r="U18" s="25">
        <v>0.75083996491561278</v>
      </c>
    </row>
    <row r="19" spans="1:21" x14ac:dyDescent="0.2">
      <c r="A19" s="27" t="s">
        <v>16</v>
      </c>
      <c r="B19" s="27"/>
      <c r="C19" s="27"/>
      <c r="E19" s="13">
        <v>17</v>
      </c>
      <c r="F19" s="13" t="s">
        <v>12</v>
      </c>
      <c r="G19" s="13">
        <f>IF(F19=$C$14,M19,IF(F19=$C$15,OR(N19*Q19,N19*T19),IF(F19=$C$16,O19,IF(F19=$C$17,P19,0))))</f>
        <v>64</v>
      </c>
      <c r="H19" s="13">
        <f t="shared" si="4"/>
        <v>1335</v>
      </c>
      <c r="I19" s="6">
        <v>0.60065016255943349</v>
      </c>
      <c r="J19" s="13" t="str">
        <f t="shared" si="8"/>
        <v xml:space="preserve">Dodge </v>
      </c>
      <c r="K19" s="13" t="b">
        <f t="shared" si="5"/>
        <v>1</v>
      </c>
      <c r="L19" s="13">
        <f t="shared" si="6"/>
        <v>1372</v>
      </c>
      <c r="M19" s="20">
        <f t="shared" si="9"/>
        <v>64</v>
      </c>
      <c r="N19" s="21">
        <f t="shared" si="0"/>
        <v>0</v>
      </c>
      <c r="O19" s="21">
        <v>-500</v>
      </c>
      <c r="P19" s="21">
        <f t="shared" si="7"/>
        <v>156</v>
      </c>
      <c r="Q19" s="23">
        <f t="shared" si="1"/>
        <v>88</v>
      </c>
      <c r="R19" s="23">
        <f t="shared" si="2"/>
        <v>1</v>
      </c>
      <c r="S19" s="23">
        <v>-300</v>
      </c>
      <c r="T19" s="23">
        <v>200</v>
      </c>
      <c r="U19" s="25">
        <v>0.65289956452155162</v>
      </c>
    </row>
    <row r="20" spans="1:21" x14ac:dyDescent="0.2">
      <c r="A20" s="3" t="s">
        <v>17</v>
      </c>
      <c r="B20" s="31" t="s">
        <v>19</v>
      </c>
      <c r="C20" s="31"/>
      <c r="E20" s="13">
        <v>18</v>
      </c>
      <c r="F20" s="13" t="s">
        <v>2</v>
      </c>
      <c r="G20" s="13" t="b">
        <f t="shared" si="3"/>
        <v>1</v>
      </c>
      <c r="H20" s="13">
        <f t="shared" si="4"/>
        <v>1135</v>
      </c>
      <c r="I20" s="6">
        <v>0.97130206847986766</v>
      </c>
      <c r="J20" s="13" t="str">
        <f t="shared" si="8"/>
        <v xml:space="preserve">Special </v>
      </c>
      <c r="K20" s="13">
        <f t="shared" si="5"/>
        <v>200</v>
      </c>
      <c r="L20" s="13">
        <f t="shared" si="6"/>
        <v>1371</v>
      </c>
      <c r="M20" s="20">
        <f t="shared" si="9"/>
        <v>68</v>
      </c>
      <c r="N20" s="21">
        <f t="shared" si="0"/>
        <v>1</v>
      </c>
      <c r="O20" s="21">
        <v>-500</v>
      </c>
      <c r="P20" s="21">
        <f t="shared" si="7"/>
        <v>170</v>
      </c>
      <c r="Q20" s="23">
        <f t="shared" si="1"/>
        <v>106</v>
      </c>
      <c r="R20" s="23">
        <f t="shared" si="2"/>
        <v>1</v>
      </c>
      <c r="S20" s="23">
        <v>-300</v>
      </c>
      <c r="T20" s="23">
        <v>200</v>
      </c>
      <c r="U20" s="25">
        <v>0.8986152007532312</v>
      </c>
    </row>
    <row r="21" spans="1:21" ht="34" customHeight="1" x14ac:dyDescent="0.2">
      <c r="A21" s="38" t="s">
        <v>18</v>
      </c>
      <c r="B21" s="36" t="s">
        <v>38</v>
      </c>
      <c r="C21" s="37"/>
      <c r="E21" s="13">
        <v>19</v>
      </c>
      <c r="F21" s="13" t="s">
        <v>12</v>
      </c>
      <c r="G21" s="13">
        <f t="shared" si="3"/>
        <v>51</v>
      </c>
      <c r="H21" s="13">
        <f t="shared" si="4"/>
        <v>1135</v>
      </c>
      <c r="I21" s="6">
        <v>0.49590956384979412</v>
      </c>
      <c r="J21" s="13" t="str">
        <f t="shared" si="8"/>
        <v xml:space="preserve">Dodge </v>
      </c>
      <c r="K21" s="13" t="b">
        <f t="shared" si="5"/>
        <v>0</v>
      </c>
      <c r="L21" s="13">
        <f t="shared" si="6"/>
        <v>1320</v>
      </c>
      <c r="M21" s="20">
        <f t="shared" si="9"/>
        <v>51</v>
      </c>
      <c r="N21" s="21">
        <f t="shared" si="0"/>
        <v>0</v>
      </c>
      <c r="O21" s="21">
        <v>-500</v>
      </c>
      <c r="P21" s="21">
        <f t="shared" si="7"/>
        <v>123</v>
      </c>
      <c r="Q21" s="23">
        <f t="shared" si="1"/>
        <v>43</v>
      </c>
      <c r="R21" s="23">
        <f t="shared" si="2"/>
        <v>0</v>
      </c>
      <c r="S21" s="23">
        <v>-300</v>
      </c>
      <c r="T21" s="23">
        <v>200</v>
      </c>
      <c r="U21" s="25">
        <v>3.1410548450510167E-2</v>
      </c>
    </row>
    <row r="22" spans="1:21" x14ac:dyDescent="0.2">
      <c r="A22" s="27" t="s">
        <v>20</v>
      </c>
      <c r="B22" s="27"/>
      <c r="C22" s="27"/>
      <c r="E22" s="13">
        <v>20</v>
      </c>
      <c r="F22" s="13" t="s">
        <v>4</v>
      </c>
      <c r="G22" s="13">
        <f t="shared" si="3"/>
        <v>145</v>
      </c>
      <c r="H22" s="13">
        <f t="shared" si="4"/>
        <v>1435</v>
      </c>
      <c r="I22" s="6">
        <v>0.82971670006976395</v>
      </c>
      <c r="J22" s="13" t="str">
        <f t="shared" si="8"/>
        <v xml:space="preserve">Heal </v>
      </c>
      <c r="K22" s="13">
        <f t="shared" si="5"/>
        <v>-300</v>
      </c>
      <c r="L22" s="13">
        <f t="shared" si="6"/>
        <v>1620</v>
      </c>
      <c r="M22" s="20">
        <f t="shared" si="9"/>
        <v>58</v>
      </c>
      <c r="N22" s="21">
        <f t="shared" si="0"/>
        <v>0</v>
      </c>
      <c r="O22" s="21">
        <v>-500</v>
      </c>
      <c r="P22" s="21">
        <f t="shared" si="7"/>
        <v>145</v>
      </c>
      <c r="Q22" s="23">
        <f t="shared" si="1"/>
        <v>73</v>
      </c>
      <c r="R22" s="23">
        <f t="shared" si="2"/>
        <v>0</v>
      </c>
      <c r="S22" s="23">
        <v>-300</v>
      </c>
      <c r="T22" s="23">
        <v>200</v>
      </c>
      <c r="U22" s="25">
        <v>0.36234946270052748</v>
      </c>
    </row>
    <row r="23" spans="1:21" x14ac:dyDescent="0.2">
      <c r="A23" s="3" t="s">
        <v>21</v>
      </c>
      <c r="B23" s="31" t="s">
        <v>22</v>
      </c>
      <c r="C23" s="31"/>
      <c r="E23" s="13">
        <v>21</v>
      </c>
      <c r="F23" s="13" t="s">
        <v>12</v>
      </c>
      <c r="G23" s="13">
        <f t="shared" si="3"/>
        <v>70</v>
      </c>
      <c r="H23" s="13">
        <f t="shared" si="4"/>
        <v>1321</v>
      </c>
      <c r="I23" s="6">
        <v>0.30815496688808697</v>
      </c>
      <c r="J23" s="13" t="str">
        <f t="shared" si="8"/>
        <v xml:space="preserve">Normal </v>
      </c>
      <c r="K23" s="13">
        <f t="shared" si="5"/>
        <v>114</v>
      </c>
      <c r="L23" s="13">
        <f t="shared" si="6"/>
        <v>1550</v>
      </c>
      <c r="M23" s="20">
        <f t="shared" si="9"/>
        <v>70</v>
      </c>
      <c r="N23" s="21">
        <f t="shared" si="0"/>
        <v>1</v>
      </c>
      <c r="O23" s="21">
        <v>-500</v>
      </c>
      <c r="P23" s="21">
        <f t="shared" si="7"/>
        <v>176</v>
      </c>
      <c r="Q23" s="23">
        <f t="shared" si="1"/>
        <v>114</v>
      </c>
      <c r="R23" s="23">
        <f t="shared" si="2"/>
        <v>1</v>
      </c>
      <c r="S23" s="23">
        <v>-300</v>
      </c>
      <c r="T23" s="23">
        <v>200</v>
      </c>
      <c r="U23" s="25">
        <v>0.95401476156094411</v>
      </c>
    </row>
    <row r="24" spans="1:21" x14ac:dyDescent="0.2">
      <c r="A24" s="3" t="s">
        <v>2</v>
      </c>
      <c r="B24" s="31" t="s">
        <v>23</v>
      </c>
      <c r="C24" s="31"/>
      <c r="E24" s="13">
        <v>22</v>
      </c>
      <c r="F24" s="13" t="s">
        <v>12</v>
      </c>
      <c r="G24" s="13">
        <f t="shared" si="3"/>
        <v>64</v>
      </c>
      <c r="H24" s="13">
        <f t="shared" si="4"/>
        <v>1232</v>
      </c>
      <c r="I24" s="13">
        <v>0.36408769595977541</v>
      </c>
      <c r="J24" s="13" t="str">
        <f t="shared" si="8"/>
        <v xml:space="preserve">Normal </v>
      </c>
      <c r="K24" s="13">
        <f t="shared" si="5"/>
        <v>89</v>
      </c>
      <c r="L24" s="13">
        <f t="shared" si="6"/>
        <v>1486</v>
      </c>
      <c r="M24" s="20">
        <f t="shared" si="9"/>
        <v>64</v>
      </c>
      <c r="N24" s="21">
        <f t="shared" si="0"/>
        <v>0</v>
      </c>
      <c r="O24" s="21">
        <v>-500</v>
      </c>
      <c r="P24" s="21">
        <f t="shared" si="7"/>
        <v>157</v>
      </c>
      <c r="Q24" s="23">
        <f t="shared" si="1"/>
        <v>89</v>
      </c>
      <c r="R24" s="23">
        <f t="shared" si="2"/>
        <v>1</v>
      </c>
      <c r="S24" s="23">
        <v>-300</v>
      </c>
      <c r="T24" s="23">
        <v>200</v>
      </c>
      <c r="U24" s="25">
        <v>0.65947342299386702</v>
      </c>
    </row>
    <row r="25" spans="1:21" x14ac:dyDescent="0.2">
      <c r="A25" s="3" t="s">
        <v>13</v>
      </c>
      <c r="B25" s="31" t="s">
        <v>24</v>
      </c>
      <c r="C25" s="31"/>
      <c r="E25" s="13">
        <v>23</v>
      </c>
      <c r="F25" s="13" t="s">
        <v>12</v>
      </c>
      <c r="G25" s="13">
        <f t="shared" ref="G25:G78" si="10">IF(F25=$C$14,M25,IF(F25=$C$15,OR(N25*Q25,N25*T25),IF(F25=$C$16,O25,IF(F25=$C$17,P25,0))))</f>
        <v>62</v>
      </c>
      <c r="H25" s="13">
        <f t="shared" ref="H25:H78" si="11">IF(F25=$C$16,H24+500,H24-K25)</f>
        <v>1231</v>
      </c>
      <c r="I25" s="13">
        <v>0.76388348731884115</v>
      </c>
      <c r="J25" s="13" t="str">
        <f t="shared" si="8"/>
        <v xml:space="preserve">Dodge </v>
      </c>
      <c r="K25" s="13" t="b">
        <f t="shared" ref="K25:K78" si="12">IF(J25=$C$14,Q25,IF(J25=$C$15,OR(R25*P25,R25*M25),(IF(J25=$C$16,S25,IF(J25=$C$17,T25,0)))))</f>
        <v>1</v>
      </c>
      <c r="L25" s="13">
        <f t="shared" si="6"/>
        <v>1424</v>
      </c>
      <c r="M25" s="20">
        <f t="shared" ref="M25:M56" si="13">ROUNDUP($B$30+($B$31-$B$30)*U25,0)</f>
        <v>62</v>
      </c>
      <c r="N25" s="21">
        <f t="shared" ref="N25:N56" si="14">IF(U25&lt;0.75,0,1)</f>
        <v>0</v>
      </c>
      <c r="O25" s="21">
        <v>-500</v>
      </c>
      <c r="P25" s="21">
        <f t="shared" ref="P25:P56" si="15">ROUNDUP(_xlfn.NORM.INV(U25,$B$44,$B$45),0)</f>
        <v>154</v>
      </c>
      <c r="Q25" s="23">
        <f t="shared" ref="Q25:Q56" si="16">ROUNDUP(_xlfn.NORM.INV(U25,$B$51,$B$52),0)</f>
        <v>85</v>
      </c>
      <c r="R25" s="23">
        <f t="shared" ref="R25:R56" si="17">IF(U25&lt;0.5,0,1)</f>
        <v>1</v>
      </c>
      <c r="S25" s="23">
        <v>-300</v>
      </c>
      <c r="T25" s="23">
        <v>200</v>
      </c>
      <c r="U25" s="26">
        <v>0.59576684293690774</v>
      </c>
    </row>
    <row r="26" spans="1:21" x14ac:dyDescent="0.2">
      <c r="A26" s="3" t="s">
        <v>4</v>
      </c>
      <c r="B26" s="31" t="s">
        <v>25</v>
      </c>
      <c r="C26" s="31"/>
      <c r="E26" s="13">
        <v>24</v>
      </c>
      <c r="F26" s="13" t="s">
        <v>13</v>
      </c>
      <c r="G26" s="13">
        <f t="shared" si="10"/>
        <v>-500</v>
      </c>
      <c r="H26" s="13">
        <f t="shared" si="11"/>
        <v>1731</v>
      </c>
      <c r="I26" s="13">
        <v>0.41005234135235946</v>
      </c>
      <c r="J26" s="13" t="str">
        <f t="shared" si="8"/>
        <v xml:space="preserve">Dodge </v>
      </c>
      <c r="K26" s="13" t="b">
        <f t="shared" si="12"/>
        <v>0</v>
      </c>
      <c r="L26" s="13">
        <f t="shared" si="6"/>
        <v>1924</v>
      </c>
      <c r="M26" s="20">
        <f t="shared" si="13"/>
        <v>52</v>
      </c>
      <c r="N26" s="21">
        <f t="shared" si="14"/>
        <v>0</v>
      </c>
      <c r="O26" s="21">
        <v>-500</v>
      </c>
      <c r="P26" s="21">
        <f t="shared" si="15"/>
        <v>130</v>
      </c>
      <c r="Q26" s="23">
        <f t="shared" si="16"/>
        <v>53</v>
      </c>
      <c r="R26" s="23">
        <f t="shared" si="17"/>
        <v>0</v>
      </c>
      <c r="S26" s="23">
        <v>-300</v>
      </c>
      <c r="T26" s="23">
        <v>200</v>
      </c>
      <c r="U26" s="26">
        <v>8.5559365265125753E-2</v>
      </c>
    </row>
    <row r="27" spans="1:21" x14ac:dyDescent="0.2">
      <c r="E27" s="13">
        <v>25</v>
      </c>
      <c r="F27" s="13" t="s">
        <v>4</v>
      </c>
      <c r="G27" s="13">
        <f t="shared" si="10"/>
        <v>137</v>
      </c>
      <c r="H27" s="13">
        <f t="shared" si="11"/>
        <v>1669</v>
      </c>
      <c r="I27" s="13">
        <v>0.14009745312373134</v>
      </c>
      <c r="J27" s="13" t="str">
        <f t="shared" si="8"/>
        <v xml:space="preserve">Normal </v>
      </c>
      <c r="K27" s="13">
        <f t="shared" si="12"/>
        <v>62</v>
      </c>
      <c r="L27" s="13">
        <f t="shared" si="6"/>
        <v>1787</v>
      </c>
      <c r="M27" s="20">
        <f t="shared" si="13"/>
        <v>54</v>
      </c>
      <c r="N27" s="21">
        <f t="shared" si="14"/>
        <v>0</v>
      </c>
      <c r="O27" s="21">
        <v>-500</v>
      </c>
      <c r="P27" s="21">
        <f t="shared" si="15"/>
        <v>137</v>
      </c>
      <c r="Q27" s="23">
        <f t="shared" si="16"/>
        <v>62</v>
      </c>
      <c r="R27" s="23">
        <f t="shared" si="17"/>
        <v>0</v>
      </c>
      <c r="S27" s="23">
        <v>-300</v>
      </c>
      <c r="T27" s="23">
        <v>200</v>
      </c>
      <c r="U27" s="26">
        <v>0.17566319103497896</v>
      </c>
    </row>
    <row r="28" spans="1:21" x14ac:dyDescent="0.2">
      <c r="E28" s="13">
        <v>26</v>
      </c>
      <c r="F28" s="13" t="s">
        <v>12</v>
      </c>
      <c r="G28" s="13">
        <f t="shared" si="10"/>
        <v>57</v>
      </c>
      <c r="H28" s="13">
        <f t="shared" si="11"/>
        <v>1599</v>
      </c>
      <c r="I28" s="13">
        <v>0.2775027510176028</v>
      </c>
      <c r="J28" s="13" t="str">
        <f t="shared" si="8"/>
        <v xml:space="preserve">Normal </v>
      </c>
      <c r="K28" s="13">
        <f t="shared" si="12"/>
        <v>70</v>
      </c>
      <c r="L28" s="13">
        <f t="shared" si="6"/>
        <v>1730</v>
      </c>
      <c r="M28" s="20">
        <f t="shared" si="13"/>
        <v>57</v>
      </c>
      <c r="N28" s="21">
        <f t="shared" si="14"/>
        <v>0</v>
      </c>
      <c r="O28" s="21">
        <v>-500</v>
      </c>
      <c r="P28" s="21">
        <f t="shared" si="15"/>
        <v>143</v>
      </c>
      <c r="Q28" s="23">
        <f t="shared" si="16"/>
        <v>70</v>
      </c>
      <c r="R28" s="23">
        <f t="shared" si="17"/>
        <v>0</v>
      </c>
      <c r="S28" s="23">
        <v>-300</v>
      </c>
      <c r="T28" s="23">
        <v>200</v>
      </c>
      <c r="U28" s="26">
        <v>0.30574182188195154</v>
      </c>
    </row>
    <row r="29" spans="1:21" x14ac:dyDescent="0.2">
      <c r="A29" s="39" t="s">
        <v>36</v>
      </c>
      <c r="B29" s="39"/>
      <c r="C29" s="39"/>
      <c r="D29" s="11"/>
      <c r="E29" s="13">
        <v>27</v>
      </c>
      <c r="F29" s="13" t="s">
        <v>12</v>
      </c>
      <c r="G29" s="13">
        <f t="shared" si="10"/>
        <v>61</v>
      </c>
      <c r="H29" s="13">
        <f t="shared" si="11"/>
        <v>1598</v>
      </c>
      <c r="I29" s="13">
        <v>0.64575418169156684</v>
      </c>
      <c r="J29" s="13" t="str">
        <f t="shared" si="8"/>
        <v xml:space="preserve">Dodge </v>
      </c>
      <c r="K29" s="13" t="b">
        <f t="shared" si="12"/>
        <v>1</v>
      </c>
      <c r="L29" s="13">
        <f t="shared" si="6"/>
        <v>1669</v>
      </c>
      <c r="M29" s="20">
        <f t="shared" si="13"/>
        <v>61</v>
      </c>
      <c r="N29" s="21">
        <f t="shared" si="14"/>
        <v>0</v>
      </c>
      <c r="O29" s="21">
        <v>-500</v>
      </c>
      <c r="P29" s="21">
        <f t="shared" si="15"/>
        <v>151</v>
      </c>
      <c r="Q29" s="23">
        <f t="shared" si="16"/>
        <v>82</v>
      </c>
      <c r="R29" s="23">
        <f t="shared" si="17"/>
        <v>1</v>
      </c>
      <c r="S29" s="23">
        <v>-300</v>
      </c>
      <c r="T29" s="23">
        <v>200</v>
      </c>
      <c r="U29" s="26">
        <v>0.52077506313830868</v>
      </c>
    </row>
    <row r="30" spans="1:21" x14ac:dyDescent="0.2">
      <c r="A30" s="33" t="s">
        <v>14</v>
      </c>
      <c r="B30" s="40">
        <v>50</v>
      </c>
      <c r="C30" s="40"/>
      <c r="D30" s="11"/>
      <c r="E30" s="13">
        <v>28</v>
      </c>
      <c r="F30" s="13" t="s">
        <v>2</v>
      </c>
      <c r="G30" s="13" t="b">
        <f t="shared" si="10"/>
        <v>0</v>
      </c>
      <c r="H30" s="13">
        <f t="shared" si="11"/>
        <v>1597</v>
      </c>
      <c r="I30" s="13">
        <v>0.74627778375423304</v>
      </c>
      <c r="J30" s="13" t="str">
        <f t="shared" si="8"/>
        <v xml:space="preserve">Dodge </v>
      </c>
      <c r="K30" s="13" t="b">
        <f t="shared" si="12"/>
        <v>1</v>
      </c>
      <c r="L30" s="13">
        <f t="shared" si="6"/>
        <v>1669</v>
      </c>
      <c r="M30" s="20">
        <f t="shared" si="13"/>
        <v>61</v>
      </c>
      <c r="N30" s="21">
        <f t="shared" si="14"/>
        <v>0</v>
      </c>
      <c r="O30" s="21">
        <v>-500</v>
      </c>
      <c r="P30" s="21">
        <f t="shared" si="15"/>
        <v>151</v>
      </c>
      <c r="Q30" s="23">
        <f t="shared" si="16"/>
        <v>81</v>
      </c>
      <c r="R30" s="23">
        <f t="shared" si="17"/>
        <v>1</v>
      </c>
      <c r="S30" s="23">
        <v>-300</v>
      </c>
      <c r="T30" s="23">
        <v>200</v>
      </c>
      <c r="U30" s="26">
        <v>0.50708806566304065</v>
      </c>
    </row>
    <row r="31" spans="1:21" x14ac:dyDescent="0.2">
      <c r="A31" s="33" t="s">
        <v>29</v>
      </c>
      <c r="B31" s="40">
        <v>70</v>
      </c>
      <c r="C31" s="40"/>
      <c r="D31" s="11"/>
      <c r="E31" s="13">
        <v>29</v>
      </c>
      <c r="F31" s="13" t="s">
        <v>12</v>
      </c>
      <c r="G31" s="13">
        <f t="shared" si="10"/>
        <v>54</v>
      </c>
      <c r="H31" s="13">
        <f t="shared" si="11"/>
        <v>1536</v>
      </c>
      <c r="I31" s="13">
        <v>0.36408769595977541</v>
      </c>
      <c r="J31" s="13" t="str">
        <f t="shared" si="8"/>
        <v xml:space="preserve">Normal </v>
      </c>
      <c r="K31" s="13">
        <f t="shared" si="12"/>
        <v>61</v>
      </c>
      <c r="L31" s="13">
        <f t="shared" si="6"/>
        <v>1615</v>
      </c>
      <c r="M31" s="20">
        <f t="shared" si="13"/>
        <v>54</v>
      </c>
      <c r="N31" s="21">
        <f t="shared" si="14"/>
        <v>0</v>
      </c>
      <c r="O31" s="21">
        <v>-500</v>
      </c>
      <c r="P31" s="21">
        <f t="shared" si="15"/>
        <v>136</v>
      </c>
      <c r="Q31" s="23">
        <f t="shared" si="16"/>
        <v>61</v>
      </c>
      <c r="R31" s="23">
        <f t="shared" si="17"/>
        <v>0</v>
      </c>
      <c r="S31" s="23">
        <v>-300</v>
      </c>
      <c r="T31" s="23">
        <v>200</v>
      </c>
      <c r="U31" s="26">
        <v>0.16361447668241269</v>
      </c>
    </row>
    <row r="32" spans="1:21" x14ac:dyDescent="0.2">
      <c r="A32" s="32" t="s">
        <v>26</v>
      </c>
      <c r="B32" s="41"/>
      <c r="C32" s="41"/>
      <c r="D32" s="11"/>
      <c r="E32" s="13">
        <v>30</v>
      </c>
      <c r="F32" s="13" t="s">
        <v>4</v>
      </c>
      <c r="G32" s="13">
        <f t="shared" si="10"/>
        <v>133</v>
      </c>
      <c r="H32" s="13">
        <f t="shared" si="11"/>
        <v>1536</v>
      </c>
      <c r="I32" s="13">
        <v>0.76388348731884115</v>
      </c>
      <c r="J32" s="13" t="str">
        <f t="shared" si="8"/>
        <v xml:space="preserve">Dodge </v>
      </c>
      <c r="K32" s="13" t="b">
        <f t="shared" si="12"/>
        <v>0</v>
      </c>
      <c r="L32" s="13">
        <f t="shared" si="6"/>
        <v>1482</v>
      </c>
      <c r="M32" s="20">
        <f t="shared" si="13"/>
        <v>53</v>
      </c>
      <c r="N32" s="21">
        <f t="shared" si="14"/>
        <v>0</v>
      </c>
      <c r="O32" s="21">
        <v>-500</v>
      </c>
      <c r="P32" s="21">
        <f t="shared" si="15"/>
        <v>133</v>
      </c>
      <c r="Q32" s="23">
        <f t="shared" si="16"/>
        <v>57</v>
      </c>
      <c r="R32" s="23">
        <f t="shared" si="17"/>
        <v>0</v>
      </c>
      <c r="S32" s="23">
        <v>-300</v>
      </c>
      <c r="T32" s="23">
        <v>200</v>
      </c>
      <c r="U32" s="26">
        <v>0.12189420372130289</v>
      </c>
    </row>
    <row r="33" spans="1:21" x14ac:dyDescent="0.2">
      <c r="A33" s="33" t="s">
        <v>27</v>
      </c>
      <c r="B33" s="42"/>
      <c r="C33" s="42"/>
      <c r="D33" s="11"/>
      <c r="E33" s="13">
        <v>31</v>
      </c>
      <c r="F33" s="13" t="s">
        <v>12</v>
      </c>
      <c r="G33" s="13">
        <f t="shared" si="10"/>
        <v>67</v>
      </c>
      <c r="H33" s="13">
        <f t="shared" si="11"/>
        <v>1535</v>
      </c>
      <c r="I33" s="13">
        <v>0.67215640952110212</v>
      </c>
      <c r="J33" s="13" t="str">
        <f t="shared" si="8"/>
        <v xml:space="preserve">Dodge </v>
      </c>
      <c r="K33" s="13" t="b">
        <f t="shared" si="12"/>
        <v>1</v>
      </c>
      <c r="L33" s="13">
        <f t="shared" si="6"/>
        <v>1415</v>
      </c>
      <c r="M33" s="20">
        <f t="shared" si="13"/>
        <v>67</v>
      </c>
      <c r="N33" s="21">
        <f t="shared" si="14"/>
        <v>1</v>
      </c>
      <c r="O33" s="21">
        <v>-500</v>
      </c>
      <c r="P33" s="21">
        <f t="shared" si="15"/>
        <v>165</v>
      </c>
      <c r="Q33" s="23">
        <f t="shared" si="16"/>
        <v>99</v>
      </c>
      <c r="R33" s="23">
        <f t="shared" si="17"/>
        <v>1</v>
      </c>
      <c r="S33" s="23">
        <v>-300</v>
      </c>
      <c r="T33" s="23">
        <v>200</v>
      </c>
      <c r="U33" s="26">
        <v>0.82840780043597484</v>
      </c>
    </row>
    <row r="34" spans="1:21" x14ac:dyDescent="0.2">
      <c r="A34" s="34" t="s">
        <v>28</v>
      </c>
      <c r="B34" s="43">
        <f>ROUNDUP(B30+(B31-B30)*B32,0)</f>
        <v>50</v>
      </c>
      <c r="C34" s="43"/>
      <c r="D34" s="11"/>
      <c r="E34" s="13">
        <v>32</v>
      </c>
      <c r="F34" s="13" t="s">
        <v>12</v>
      </c>
      <c r="G34" s="13">
        <f t="shared" si="10"/>
        <v>60</v>
      </c>
      <c r="H34" s="13">
        <f t="shared" si="11"/>
        <v>1535</v>
      </c>
      <c r="I34" s="13">
        <v>0.63373633403265128</v>
      </c>
      <c r="J34" s="13" t="str">
        <f t="shared" si="8"/>
        <v xml:space="preserve">Dodge </v>
      </c>
      <c r="K34" s="13" t="b">
        <f t="shared" si="12"/>
        <v>0</v>
      </c>
      <c r="L34" s="13">
        <f t="shared" si="6"/>
        <v>1355</v>
      </c>
      <c r="M34" s="20">
        <f t="shared" si="13"/>
        <v>60</v>
      </c>
      <c r="N34" s="21">
        <f t="shared" si="14"/>
        <v>0</v>
      </c>
      <c r="O34" s="21">
        <v>-500</v>
      </c>
      <c r="P34" s="21">
        <f t="shared" si="15"/>
        <v>149</v>
      </c>
      <c r="Q34" s="23">
        <f t="shared" si="16"/>
        <v>79</v>
      </c>
      <c r="R34" s="23">
        <f t="shared" si="17"/>
        <v>0</v>
      </c>
      <c r="S34" s="23">
        <v>-300</v>
      </c>
      <c r="T34" s="23">
        <v>200</v>
      </c>
      <c r="U34" s="26">
        <v>0.46132361902025465</v>
      </c>
    </row>
    <row r="35" spans="1:21" x14ac:dyDescent="0.2">
      <c r="A35" s="3"/>
      <c r="B35" s="31"/>
      <c r="C35" s="31"/>
      <c r="E35" s="13">
        <v>33</v>
      </c>
      <c r="F35" s="13" t="s">
        <v>12</v>
      </c>
      <c r="G35" s="13">
        <f t="shared" si="10"/>
        <v>57</v>
      </c>
      <c r="H35" s="13">
        <f t="shared" si="11"/>
        <v>1835</v>
      </c>
      <c r="I35" s="13">
        <v>0.81436396298973157</v>
      </c>
      <c r="J35" s="13" t="str">
        <f t="shared" si="8"/>
        <v xml:space="preserve">Heal </v>
      </c>
      <c r="K35" s="13">
        <f t="shared" si="12"/>
        <v>-300</v>
      </c>
      <c r="L35" s="13">
        <f t="shared" si="6"/>
        <v>1655</v>
      </c>
      <c r="M35" s="20">
        <f t="shared" si="13"/>
        <v>57</v>
      </c>
      <c r="N35" s="21">
        <f t="shared" si="14"/>
        <v>0</v>
      </c>
      <c r="O35" s="21">
        <v>-500</v>
      </c>
      <c r="P35" s="21">
        <f t="shared" si="15"/>
        <v>143</v>
      </c>
      <c r="Q35" s="23">
        <f t="shared" si="16"/>
        <v>70</v>
      </c>
      <c r="R35" s="23">
        <f t="shared" si="17"/>
        <v>0</v>
      </c>
      <c r="S35" s="23">
        <v>-300</v>
      </c>
      <c r="T35" s="23">
        <v>200</v>
      </c>
      <c r="U35" s="26">
        <v>0.30424081526020852</v>
      </c>
    </row>
    <row r="36" spans="1:21" x14ac:dyDescent="0.2">
      <c r="A36" s="39" t="s">
        <v>37</v>
      </c>
      <c r="B36" s="39"/>
      <c r="C36" s="39"/>
      <c r="E36" s="13">
        <v>34</v>
      </c>
      <c r="F36" s="13" t="s">
        <v>4</v>
      </c>
      <c r="G36" s="13">
        <f t="shared" si="10"/>
        <v>175</v>
      </c>
      <c r="H36" s="13">
        <f t="shared" si="11"/>
        <v>1722</v>
      </c>
      <c r="I36" s="13">
        <v>0.15429145429223701</v>
      </c>
      <c r="J36" s="13" t="str">
        <f t="shared" si="8"/>
        <v xml:space="preserve">Normal </v>
      </c>
      <c r="K36" s="13">
        <f t="shared" si="12"/>
        <v>113</v>
      </c>
      <c r="L36" s="13">
        <f t="shared" si="6"/>
        <v>1480</v>
      </c>
      <c r="M36" s="20">
        <f t="shared" si="13"/>
        <v>69</v>
      </c>
      <c r="N36" s="21">
        <f t="shared" si="14"/>
        <v>1</v>
      </c>
      <c r="O36" s="21">
        <v>-500</v>
      </c>
      <c r="P36" s="21">
        <f t="shared" si="15"/>
        <v>175</v>
      </c>
      <c r="Q36" s="23">
        <f t="shared" si="16"/>
        <v>113</v>
      </c>
      <c r="R36" s="23">
        <f t="shared" si="17"/>
        <v>1</v>
      </c>
      <c r="S36" s="23">
        <v>-300</v>
      </c>
      <c r="T36" s="23">
        <v>200</v>
      </c>
      <c r="U36" s="26">
        <v>0.94615751197136444</v>
      </c>
    </row>
    <row r="37" spans="1:21" x14ac:dyDescent="0.2">
      <c r="A37" s="33" t="s">
        <v>14</v>
      </c>
      <c r="B37" s="40">
        <v>0.2</v>
      </c>
      <c r="C37" s="40"/>
      <c r="E37" s="13">
        <v>35</v>
      </c>
      <c r="F37" s="13" t="s">
        <v>2</v>
      </c>
      <c r="G37" s="13" t="b">
        <f t="shared" si="10"/>
        <v>0</v>
      </c>
      <c r="H37" s="13">
        <f t="shared" si="11"/>
        <v>1639</v>
      </c>
      <c r="I37" s="13">
        <v>9.4885617792125565E-2</v>
      </c>
      <c r="J37" s="13" t="str">
        <f t="shared" si="8"/>
        <v xml:space="preserve">Normal </v>
      </c>
      <c r="K37" s="13">
        <f t="shared" si="12"/>
        <v>83</v>
      </c>
      <c r="L37" s="13">
        <f t="shared" si="6"/>
        <v>1480</v>
      </c>
      <c r="M37" s="20">
        <f t="shared" si="13"/>
        <v>62</v>
      </c>
      <c r="N37" s="21">
        <f t="shared" si="14"/>
        <v>0</v>
      </c>
      <c r="O37" s="21">
        <v>-500</v>
      </c>
      <c r="P37" s="21">
        <f t="shared" si="15"/>
        <v>153</v>
      </c>
      <c r="Q37" s="23">
        <f t="shared" si="16"/>
        <v>83</v>
      </c>
      <c r="R37" s="23">
        <f t="shared" si="17"/>
        <v>1</v>
      </c>
      <c r="S37" s="23">
        <v>-300</v>
      </c>
      <c r="T37" s="23">
        <v>200</v>
      </c>
      <c r="U37" s="26">
        <v>0.55717809294236587</v>
      </c>
    </row>
    <row r="38" spans="1:21" x14ac:dyDescent="0.2">
      <c r="A38" s="33" t="s">
        <v>29</v>
      </c>
      <c r="B38" s="40">
        <v>0.4</v>
      </c>
      <c r="C38" s="40"/>
      <c r="E38" s="13">
        <v>36</v>
      </c>
      <c r="F38" s="13" t="s">
        <v>12</v>
      </c>
      <c r="G38" s="13">
        <f t="shared" si="10"/>
        <v>58</v>
      </c>
      <c r="H38" s="13">
        <f t="shared" si="11"/>
        <v>1639</v>
      </c>
      <c r="I38" s="13">
        <v>0.78639938449332636</v>
      </c>
      <c r="J38" s="13" t="str">
        <f t="shared" si="8"/>
        <v xml:space="preserve">Dodge </v>
      </c>
      <c r="K38" s="13" t="b">
        <f t="shared" si="12"/>
        <v>0</v>
      </c>
      <c r="L38" s="13">
        <f t="shared" si="6"/>
        <v>1422</v>
      </c>
      <c r="M38" s="20">
        <f t="shared" si="13"/>
        <v>58</v>
      </c>
      <c r="N38" s="21">
        <f t="shared" si="14"/>
        <v>0</v>
      </c>
      <c r="O38" s="21">
        <v>-500</v>
      </c>
      <c r="P38" s="21">
        <f t="shared" si="15"/>
        <v>145</v>
      </c>
      <c r="Q38" s="23">
        <f t="shared" si="16"/>
        <v>73</v>
      </c>
      <c r="R38" s="23">
        <f t="shared" si="17"/>
        <v>0</v>
      </c>
      <c r="S38" s="23">
        <v>-300</v>
      </c>
      <c r="T38" s="23">
        <v>200</v>
      </c>
      <c r="U38" s="26">
        <v>0.35076845162960379</v>
      </c>
    </row>
    <row r="39" spans="1:21" x14ac:dyDescent="0.2">
      <c r="A39" s="32" t="s">
        <v>26</v>
      </c>
      <c r="B39" s="40"/>
      <c r="C39" s="40"/>
      <c r="E39" s="13">
        <v>37</v>
      </c>
      <c r="F39" s="13" t="s">
        <v>12</v>
      </c>
      <c r="G39" s="13">
        <f t="shared" si="10"/>
        <v>56</v>
      </c>
      <c r="H39" s="13">
        <f t="shared" si="11"/>
        <v>1639</v>
      </c>
      <c r="I39" s="13">
        <v>0.43885164977161095</v>
      </c>
      <c r="J39" s="13" t="str">
        <f t="shared" si="8"/>
        <v xml:space="preserve">Dodge </v>
      </c>
      <c r="K39" s="13" t="b">
        <f t="shared" si="12"/>
        <v>0</v>
      </c>
      <c r="L39" s="13">
        <f t="shared" si="6"/>
        <v>1366</v>
      </c>
      <c r="M39" s="20">
        <f t="shared" si="13"/>
        <v>56</v>
      </c>
      <c r="N39" s="21">
        <f t="shared" si="14"/>
        <v>0</v>
      </c>
      <c r="O39" s="21">
        <v>-500</v>
      </c>
      <c r="P39" s="21">
        <f t="shared" si="15"/>
        <v>141</v>
      </c>
      <c r="Q39" s="23">
        <f t="shared" si="16"/>
        <v>68</v>
      </c>
      <c r="R39" s="23">
        <f t="shared" si="17"/>
        <v>0</v>
      </c>
      <c r="S39" s="23">
        <v>-300</v>
      </c>
      <c r="T39" s="23">
        <v>200</v>
      </c>
      <c r="U39" s="26">
        <v>0.27229361915160977</v>
      </c>
    </row>
    <row r="40" spans="1:21" x14ac:dyDescent="0.2">
      <c r="A40" s="33" t="s">
        <v>27</v>
      </c>
      <c r="B40" s="42"/>
      <c r="C40" s="42"/>
      <c r="E40" s="13">
        <v>38</v>
      </c>
      <c r="F40" s="13" t="s">
        <v>12</v>
      </c>
      <c r="G40" s="13">
        <f t="shared" si="10"/>
        <v>53</v>
      </c>
      <c r="H40" s="13">
        <f t="shared" si="11"/>
        <v>1581</v>
      </c>
      <c r="I40" s="13">
        <v>0.10779508783454317</v>
      </c>
      <c r="J40" s="13" t="str">
        <f t="shared" si="8"/>
        <v xml:space="preserve">Normal </v>
      </c>
      <c r="K40" s="13">
        <f t="shared" si="12"/>
        <v>58</v>
      </c>
      <c r="L40" s="13">
        <f t="shared" si="6"/>
        <v>1313</v>
      </c>
      <c r="M40" s="20">
        <f t="shared" si="13"/>
        <v>53</v>
      </c>
      <c r="N40" s="21">
        <f t="shared" si="14"/>
        <v>0</v>
      </c>
      <c r="O40" s="21">
        <v>-500</v>
      </c>
      <c r="P40" s="21">
        <f t="shared" si="15"/>
        <v>134</v>
      </c>
      <c r="Q40" s="23">
        <f t="shared" si="16"/>
        <v>58</v>
      </c>
      <c r="R40" s="23">
        <f t="shared" si="17"/>
        <v>0</v>
      </c>
      <c r="S40" s="23">
        <v>-300</v>
      </c>
      <c r="T40" s="23">
        <v>200</v>
      </c>
      <c r="U40" s="26">
        <v>0.13513802377138062</v>
      </c>
    </row>
    <row r="41" spans="1:21" x14ac:dyDescent="0.2">
      <c r="A41" s="34" t="s">
        <v>28</v>
      </c>
      <c r="B41" s="43">
        <f>B37+(B38-B37)*B39</f>
        <v>0.2</v>
      </c>
      <c r="C41" s="43"/>
      <c r="E41" s="13">
        <v>39</v>
      </c>
      <c r="F41" s="13" t="s">
        <v>4</v>
      </c>
      <c r="G41" s="13">
        <f t="shared" si="10"/>
        <v>148</v>
      </c>
      <c r="H41" s="13">
        <f t="shared" si="11"/>
        <v>1581</v>
      </c>
      <c r="I41" s="13">
        <v>0.48566430374040759</v>
      </c>
      <c r="J41" s="13" t="str">
        <f t="shared" si="8"/>
        <v xml:space="preserve">Dodge </v>
      </c>
      <c r="K41" s="13" t="b">
        <f t="shared" si="12"/>
        <v>0</v>
      </c>
      <c r="L41" s="13">
        <f t="shared" si="6"/>
        <v>1165</v>
      </c>
      <c r="M41" s="20">
        <f t="shared" si="13"/>
        <v>59</v>
      </c>
      <c r="N41" s="21">
        <f t="shared" si="14"/>
        <v>0</v>
      </c>
      <c r="O41" s="21">
        <v>-500</v>
      </c>
      <c r="P41" s="21">
        <f t="shared" si="15"/>
        <v>148</v>
      </c>
      <c r="Q41" s="23">
        <f t="shared" si="16"/>
        <v>77</v>
      </c>
      <c r="R41" s="23">
        <f t="shared" si="17"/>
        <v>0</v>
      </c>
      <c r="S41" s="23">
        <v>-300</v>
      </c>
      <c r="T41" s="23">
        <v>200</v>
      </c>
      <c r="U41" s="26">
        <v>0.43859035877368979</v>
      </c>
    </row>
    <row r="42" spans="1:21" s="12" customFormat="1" x14ac:dyDescent="0.2">
      <c r="A42" s="35"/>
      <c r="B42" s="44"/>
      <c r="C42" s="44"/>
      <c r="E42" s="13">
        <v>40</v>
      </c>
      <c r="F42" s="13" t="s">
        <v>12</v>
      </c>
      <c r="G42" s="13">
        <f t="shared" si="10"/>
        <v>67</v>
      </c>
      <c r="H42" s="13">
        <f t="shared" si="11"/>
        <v>1580</v>
      </c>
      <c r="I42" s="13">
        <v>0.71135155061207567</v>
      </c>
      <c r="J42" s="13" t="str">
        <f t="shared" si="8"/>
        <v xml:space="preserve">Dodge </v>
      </c>
      <c r="K42" s="13" t="b">
        <f t="shared" si="12"/>
        <v>1</v>
      </c>
      <c r="L42" s="13">
        <f t="shared" si="6"/>
        <v>1098</v>
      </c>
      <c r="M42" s="20">
        <f t="shared" si="13"/>
        <v>67</v>
      </c>
      <c r="N42" s="21">
        <f t="shared" si="14"/>
        <v>1</v>
      </c>
      <c r="O42" s="21">
        <v>-500</v>
      </c>
      <c r="P42" s="21">
        <f t="shared" si="15"/>
        <v>164</v>
      </c>
      <c r="Q42" s="23">
        <f t="shared" si="16"/>
        <v>99</v>
      </c>
      <c r="R42" s="23">
        <f t="shared" si="17"/>
        <v>1</v>
      </c>
      <c r="S42" s="23">
        <v>-300</v>
      </c>
      <c r="T42" s="23">
        <v>200</v>
      </c>
      <c r="U42" s="26">
        <v>0.81781128289848859</v>
      </c>
    </row>
    <row r="43" spans="1:21" x14ac:dyDescent="0.2">
      <c r="A43" s="39" t="s">
        <v>39</v>
      </c>
      <c r="B43" s="39"/>
      <c r="C43" s="39"/>
      <c r="E43" s="13">
        <v>41</v>
      </c>
      <c r="F43" s="13" t="s">
        <v>12</v>
      </c>
      <c r="G43" s="13">
        <f t="shared" si="10"/>
        <v>69</v>
      </c>
      <c r="H43" s="13">
        <f t="shared" si="11"/>
        <v>1472</v>
      </c>
      <c r="I43" s="13">
        <v>0.37296689209080869</v>
      </c>
      <c r="J43" s="13" t="str">
        <f t="shared" si="8"/>
        <v xml:space="preserve">Normal </v>
      </c>
      <c r="K43" s="13">
        <f t="shared" si="12"/>
        <v>108</v>
      </c>
      <c r="L43" s="13">
        <f t="shared" si="6"/>
        <v>1029</v>
      </c>
      <c r="M43" s="20">
        <f t="shared" si="13"/>
        <v>69</v>
      </c>
      <c r="N43" s="21">
        <f t="shared" si="14"/>
        <v>1</v>
      </c>
      <c r="O43" s="21">
        <v>-500</v>
      </c>
      <c r="P43" s="21">
        <f t="shared" si="15"/>
        <v>171</v>
      </c>
      <c r="Q43" s="23">
        <f t="shared" si="16"/>
        <v>108</v>
      </c>
      <c r="R43" s="23">
        <f t="shared" si="17"/>
        <v>1</v>
      </c>
      <c r="S43" s="23">
        <v>-300</v>
      </c>
      <c r="T43" s="23">
        <v>200</v>
      </c>
      <c r="U43" s="26">
        <v>0.91223285143122712</v>
      </c>
    </row>
    <row r="44" spans="1:21" x14ac:dyDescent="0.2">
      <c r="A44" s="33" t="s">
        <v>30</v>
      </c>
      <c r="B44" s="40">
        <v>150</v>
      </c>
      <c r="C44" s="40"/>
      <c r="E44" s="13">
        <v>42</v>
      </c>
      <c r="F44" s="13" t="s">
        <v>12</v>
      </c>
      <c r="G44" s="13">
        <f t="shared" si="10"/>
        <v>59</v>
      </c>
      <c r="H44" s="13">
        <f t="shared" si="11"/>
        <v>1272</v>
      </c>
      <c r="I44" s="13">
        <v>0.96093198245256173</v>
      </c>
      <c r="J44" s="13" t="str">
        <f t="shared" si="8"/>
        <v xml:space="preserve">Special </v>
      </c>
      <c r="K44" s="13">
        <f t="shared" si="12"/>
        <v>200</v>
      </c>
      <c r="L44" s="13">
        <f t="shared" si="6"/>
        <v>970</v>
      </c>
      <c r="M44" s="20">
        <f t="shared" si="13"/>
        <v>59</v>
      </c>
      <c r="N44" s="21">
        <f t="shared" si="14"/>
        <v>0</v>
      </c>
      <c r="O44" s="21">
        <v>-500</v>
      </c>
      <c r="P44" s="21">
        <f t="shared" si="15"/>
        <v>148</v>
      </c>
      <c r="Q44" s="23">
        <f t="shared" si="16"/>
        <v>77</v>
      </c>
      <c r="R44" s="23">
        <f t="shared" si="17"/>
        <v>0</v>
      </c>
      <c r="S44" s="23">
        <v>-300</v>
      </c>
      <c r="T44" s="23">
        <v>200</v>
      </c>
      <c r="U44" s="26">
        <v>0.43655753335119207</v>
      </c>
    </row>
    <row r="45" spans="1:21" x14ac:dyDescent="0.2">
      <c r="A45" s="33" t="s">
        <v>31</v>
      </c>
      <c r="B45" s="40">
        <v>15</v>
      </c>
      <c r="C45" s="40"/>
      <c r="E45" s="13">
        <v>43</v>
      </c>
      <c r="F45" s="13" t="s">
        <v>4</v>
      </c>
      <c r="G45" s="13">
        <f t="shared" si="10"/>
        <v>143</v>
      </c>
      <c r="H45" s="13">
        <f t="shared" si="11"/>
        <v>1202</v>
      </c>
      <c r="I45" s="6">
        <v>0.34826079034141544</v>
      </c>
      <c r="J45" s="13" t="str">
        <f t="shared" si="8"/>
        <v xml:space="preserve">Normal </v>
      </c>
      <c r="K45" s="13">
        <f t="shared" si="12"/>
        <v>70</v>
      </c>
      <c r="L45" s="13">
        <f t="shared" si="6"/>
        <v>827</v>
      </c>
      <c r="M45" s="20">
        <f t="shared" si="13"/>
        <v>57</v>
      </c>
      <c r="N45" s="21">
        <f t="shared" si="14"/>
        <v>0</v>
      </c>
      <c r="O45" s="21">
        <v>-500</v>
      </c>
      <c r="P45" s="21">
        <f t="shared" si="15"/>
        <v>143</v>
      </c>
      <c r="Q45" s="23">
        <f t="shared" si="16"/>
        <v>70</v>
      </c>
      <c r="R45" s="23">
        <f t="shared" si="17"/>
        <v>0</v>
      </c>
      <c r="S45" s="23">
        <v>-300</v>
      </c>
      <c r="T45" s="23">
        <v>200</v>
      </c>
      <c r="U45" s="26">
        <v>0.30389307243165509</v>
      </c>
    </row>
    <row r="46" spans="1:21" x14ac:dyDescent="0.2">
      <c r="A46" s="32" t="s">
        <v>26</v>
      </c>
      <c r="B46" s="41"/>
      <c r="C46" s="41"/>
      <c r="E46" s="13">
        <v>44</v>
      </c>
      <c r="F46" s="13" t="s">
        <v>12</v>
      </c>
      <c r="G46" s="13">
        <f t="shared" si="10"/>
        <v>55</v>
      </c>
      <c r="H46" s="13">
        <f t="shared" si="11"/>
        <v>1202</v>
      </c>
      <c r="I46" s="6">
        <v>0.61648527188151936</v>
      </c>
      <c r="J46" s="13" t="str">
        <f t="shared" si="8"/>
        <v xml:space="preserve">Dodge </v>
      </c>
      <c r="K46" s="13" t="b">
        <f t="shared" si="12"/>
        <v>0</v>
      </c>
      <c r="L46" s="13">
        <f t="shared" si="6"/>
        <v>772</v>
      </c>
      <c r="M46" s="20">
        <f t="shared" si="13"/>
        <v>55</v>
      </c>
      <c r="N46" s="21">
        <f t="shared" si="14"/>
        <v>0</v>
      </c>
      <c r="O46" s="21">
        <v>-500</v>
      </c>
      <c r="P46" s="21">
        <f t="shared" si="15"/>
        <v>140</v>
      </c>
      <c r="Q46" s="23">
        <f t="shared" si="16"/>
        <v>66</v>
      </c>
      <c r="R46" s="23">
        <f t="shared" si="17"/>
        <v>0</v>
      </c>
      <c r="S46" s="23">
        <v>-300</v>
      </c>
      <c r="T46" s="23">
        <v>200</v>
      </c>
      <c r="U46" s="26">
        <v>0.23678256553656873</v>
      </c>
    </row>
    <row r="47" spans="1:21" x14ac:dyDescent="0.2">
      <c r="A47" s="33" t="s">
        <v>27</v>
      </c>
      <c r="B47" s="42"/>
      <c r="C47" s="42"/>
      <c r="E47" s="13">
        <v>45</v>
      </c>
      <c r="F47" s="13" t="s">
        <v>12</v>
      </c>
      <c r="G47" s="13">
        <f t="shared" si="10"/>
        <v>58</v>
      </c>
      <c r="H47" s="13">
        <f t="shared" si="11"/>
        <v>1127</v>
      </c>
      <c r="I47" s="6">
        <v>0.19517132370881674</v>
      </c>
      <c r="J47" s="13" t="str">
        <f t="shared" si="8"/>
        <v xml:space="preserve">Normal </v>
      </c>
      <c r="K47" s="13">
        <f t="shared" si="12"/>
        <v>75</v>
      </c>
      <c r="L47" s="13">
        <f t="shared" si="6"/>
        <v>714</v>
      </c>
      <c r="M47" s="20">
        <f t="shared" si="13"/>
        <v>58</v>
      </c>
      <c r="N47" s="21">
        <f t="shared" si="14"/>
        <v>0</v>
      </c>
      <c r="O47" s="21">
        <v>-500</v>
      </c>
      <c r="P47" s="21">
        <f t="shared" si="15"/>
        <v>147</v>
      </c>
      <c r="Q47" s="23">
        <f t="shared" si="16"/>
        <v>75</v>
      </c>
      <c r="R47" s="23">
        <f t="shared" si="17"/>
        <v>0</v>
      </c>
      <c r="S47" s="23">
        <v>-300</v>
      </c>
      <c r="T47" s="23">
        <v>200</v>
      </c>
      <c r="U47" s="26">
        <v>0.39833739372222254</v>
      </c>
    </row>
    <row r="48" spans="1:21" x14ac:dyDescent="0.2">
      <c r="A48" s="34" t="s">
        <v>28</v>
      </c>
      <c r="B48" s="43" t="e">
        <f>ROUNDUP(_xlfn.NORM.INV(B46,B44,B45),0)</f>
        <v>#NUM!</v>
      </c>
      <c r="C48" s="43"/>
      <c r="E48" s="13">
        <v>46</v>
      </c>
      <c r="F48" s="13" t="s">
        <v>13</v>
      </c>
      <c r="G48" s="13">
        <f t="shared" si="10"/>
        <v>-500</v>
      </c>
      <c r="H48" s="13">
        <f t="shared" si="11"/>
        <v>1627</v>
      </c>
      <c r="I48" s="6">
        <v>0.86046802764419339</v>
      </c>
      <c r="J48" s="13" t="str">
        <f t="shared" si="8"/>
        <v xml:space="preserve">Heal </v>
      </c>
      <c r="K48" s="13">
        <f t="shared" si="12"/>
        <v>-300</v>
      </c>
      <c r="L48" s="13">
        <f t="shared" si="6"/>
        <v>1014</v>
      </c>
      <c r="M48" s="20">
        <f t="shared" si="13"/>
        <v>53</v>
      </c>
      <c r="N48" s="21">
        <f t="shared" si="14"/>
        <v>0</v>
      </c>
      <c r="O48" s="21">
        <v>-500</v>
      </c>
      <c r="P48" s="21">
        <f t="shared" si="15"/>
        <v>134</v>
      </c>
      <c r="Q48" s="23">
        <f t="shared" si="16"/>
        <v>59</v>
      </c>
      <c r="R48" s="23">
        <f t="shared" si="17"/>
        <v>0</v>
      </c>
      <c r="S48" s="23">
        <v>-300</v>
      </c>
      <c r="T48" s="23">
        <v>200</v>
      </c>
      <c r="U48" s="26">
        <v>0.13653274178777852</v>
      </c>
    </row>
    <row r="49" spans="1:21" x14ac:dyDescent="0.2">
      <c r="A49" s="3"/>
      <c r="B49" s="31"/>
      <c r="C49" s="31"/>
      <c r="E49" s="13">
        <v>47</v>
      </c>
      <c r="F49" s="13" t="s">
        <v>2</v>
      </c>
      <c r="G49" s="13" t="b">
        <f t="shared" si="10"/>
        <v>0</v>
      </c>
      <c r="H49" s="13">
        <f t="shared" si="11"/>
        <v>1542</v>
      </c>
      <c r="I49" s="6">
        <v>0.12601156476161401</v>
      </c>
      <c r="J49" s="13" t="str">
        <f t="shared" si="8"/>
        <v xml:space="preserve">Normal </v>
      </c>
      <c r="K49" s="13">
        <f t="shared" si="12"/>
        <v>85</v>
      </c>
      <c r="L49" s="13">
        <f t="shared" si="6"/>
        <v>1014</v>
      </c>
      <c r="M49" s="20">
        <f t="shared" si="13"/>
        <v>62</v>
      </c>
      <c r="N49" s="21">
        <f t="shared" si="14"/>
        <v>0</v>
      </c>
      <c r="O49" s="21">
        <v>-500</v>
      </c>
      <c r="P49" s="21">
        <f t="shared" si="15"/>
        <v>154</v>
      </c>
      <c r="Q49" s="23">
        <f t="shared" si="16"/>
        <v>85</v>
      </c>
      <c r="R49" s="23">
        <f t="shared" si="17"/>
        <v>1</v>
      </c>
      <c r="S49" s="23">
        <v>-300</v>
      </c>
      <c r="T49" s="23">
        <v>200</v>
      </c>
      <c r="U49" s="26">
        <v>0.57951736019029232</v>
      </c>
    </row>
    <row r="50" spans="1:21" x14ac:dyDescent="0.2">
      <c r="A50" s="39" t="s">
        <v>42</v>
      </c>
      <c r="B50" s="39"/>
      <c r="C50" s="39"/>
      <c r="D50" s="1"/>
      <c r="E50" s="13">
        <v>48</v>
      </c>
      <c r="F50" s="13" t="s">
        <v>12</v>
      </c>
      <c r="G50" s="13">
        <f t="shared" si="10"/>
        <v>62</v>
      </c>
      <c r="H50" s="13">
        <f t="shared" si="11"/>
        <v>1457</v>
      </c>
      <c r="I50" s="6">
        <v>8.096611426382283E-2</v>
      </c>
      <c r="J50" s="13" t="str">
        <f t="shared" si="8"/>
        <v xml:space="preserve">Normal </v>
      </c>
      <c r="K50" s="13">
        <f t="shared" si="12"/>
        <v>85</v>
      </c>
      <c r="L50" s="13">
        <f t="shared" si="6"/>
        <v>952</v>
      </c>
      <c r="M50" s="20">
        <f t="shared" si="13"/>
        <v>62</v>
      </c>
      <c r="N50" s="21">
        <f t="shared" si="14"/>
        <v>0</v>
      </c>
      <c r="O50" s="21">
        <v>-500</v>
      </c>
      <c r="P50" s="21">
        <f t="shared" si="15"/>
        <v>154</v>
      </c>
      <c r="Q50" s="23">
        <f t="shared" si="16"/>
        <v>85</v>
      </c>
      <c r="R50" s="23">
        <f t="shared" si="17"/>
        <v>1</v>
      </c>
      <c r="S50" s="23">
        <v>-300</v>
      </c>
      <c r="T50" s="23">
        <v>200</v>
      </c>
      <c r="U50" s="26">
        <v>0.58270343820400117</v>
      </c>
    </row>
    <row r="51" spans="1:21" x14ac:dyDescent="0.2">
      <c r="A51" s="33" t="s">
        <v>30</v>
      </c>
      <c r="B51" s="40">
        <v>80</v>
      </c>
      <c r="C51" s="40"/>
      <c r="E51" s="13">
        <v>49</v>
      </c>
      <c r="F51" s="13" t="s">
        <v>4</v>
      </c>
      <c r="G51" s="13">
        <f t="shared" si="10"/>
        <v>165</v>
      </c>
      <c r="H51" s="13">
        <f t="shared" si="11"/>
        <v>1757</v>
      </c>
      <c r="I51" s="6">
        <v>0.89151403089267278</v>
      </c>
      <c r="J51" s="13" t="str">
        <f t="shared" si="8"/>
        <v xml:space="preserve">Heal </v>
      </c>
      <c r="K51" s="13">
        <f t="shared" si="12"/>
        <v>-300</v>
      </c>
      <c r="L51" s="13">
        <f t="shared" si="6"/>
        <v>1252</v>
      </c>
      <c r="M51" s="20">
        <f t="shared" si="13"/>
        <v>67</v>
      </c>
      <c r="N51" s="21">
        <f t="shared" si="14"/>
        <v>1</v>
      </c>
      <c r="O51" s="21">
        <v>-500</v>
      </c>
      <c r="P51" s="21">
        <f t="shared" si="15"/>
        <v>165</v>
      </c>
      <c r="Q51" s="23">
        <f t="shared" si="16"/>
        <v>100</v>
      </c>
      <c r="R51" s="23">
        <f t="shared" si="17"/>
        <v>1</v>
      </c>
      <c r="S51" s="23">
        <v>-300</v>
      </c>
      <c r="T51" s="23">
        <v>200</v>
      </c>
      <c r="U51" s="26">
        <v>0.83733182877724976</v>
      </c>
    </row>
    <row r="52" spans="1:21" x14ac:dyDescent="0.2">
      <c r="A52" s="33" t="s">
        <v>31</v>
      </c>
      <c r="B52" s="40">
        <v>20</v>
      </c>
      <c r="C52" s="40"/>
      <c r="E52" s="13">
        <v>50</v>
      </c>
      <c r="F52" s="13" t="s">
        <v>12</v>
      </c>
      <c r="G52" s="13">
        <f t="shared" si="10"/>
        <v>59</v>
      </c>
      <c r="H52" s="13">
        <f t="shared" si="11"/>
        <v>1681</v>
      </c>
      <c r="I52" s="6">
        <v>0.18833922690396054</v>
      </c>
      <c r="J52" s="13" t="str">
        <f t="shared" si="8"/>
        <v xml:space="preserve">Normal </v>
      </c>
      <c r="K52" s="13">
        <f t="shared" si="12"/>
        <v>76</v>
      </c>
      <c r="L52" s="13">
        <f t="shared" si="6"/>
        <v>1193</v>
      </c>
      <c r="M52" s="20">
        <f t="shared" si="13"/>
        <v>59</v>
      </c>
      <c r="N52" s="21">
        <f t="shared" si="14"/>
        <v>0</v>
      </c>
      <c r="O52" s="21">
        <v>-500</v>
      </c>
      <c r="P52" s="21">
        <f t="shared" si="15"/>
        <v>147</v>
      </c>
      <c r="Q52" s="23">
        <f t="shared" si="16"/>
        <v>76</v>
      </c>
      <c r="R52" s="23">
        <f t="shared" si="17"/>
        <v>0</v>
      </c>
      <c r="S52" s="23">
        <v>-300</v>
      </c>
      <c r="T52" s="23">
        <v>200</v>
      </c>
      <c r="U52" s="26">
        <v>0.40740711122696971</v>
      </c>
    </row>
    <row r="53" spans="1:21" x14ac:dyDescent="0.2">
      <c r="A53" s="32" t="s">
        <v>26</v>
      </c>
      <c r="B53" s="41"/>
      <c r="C53" s="41"/>
      <c r="E53" s="13">
        <v>51</v>
      </c>
      <c r="F53" s="13" t="s">
        <v>12</v>
      </c>
      <c r="G53" s="13">
        <f t="shared" si="10"/>
        <v>70</v>
      </c>
      <c r="H53" s="13">
        <f t="shared" si="11"/>
        <v>1561</v>
      </c>
      <c r="I53" s="6">
        <v>0.143649696412112</v>
      </c>
      <c r="J53" s="13" t="str">
        <f t="shared" si="8"/>
        <v xml:space="preserve">Normal </v>
      </c>
      <c r="K53" s="13">
        <f t="shared" si="12"/>
        <v>120</v>
      </c>
      <c r="L53" s="13">
        <f t="shared" si="6"/>
        <v>1123</v>
      </c>
      <c r="M53" s="20">
        <f t="shared" si="13"/>
        <v>70</v>
      </c>
      <c r="N53" s="21">
        <f t="shared" si="14"/>
        <v>1</v>
      </c>
      <c r="O53" s="21">
        <v>-500</v>
      </c>
      <c r="P53" s="21">
        <f t="shared" si="15"/>
        <v>180</v>
      </c>
      <c r="Q53" s="23">
        <f t="shared" si="16"/>
        <v>120</v>
      </c>
      <c r="R53" s="23">
        <f t="shared" si="17"/>
        <v>1</v>
      </c>
      <c r="S53" s="23">
        <v>-300</v>
      </c>
      <c r="T53" s="23">
        <v>200</v>
      </c>
      <c r="U53" s="26">
        <v>0.97568625303139134</v>
      </c>
    </row>
    <row r="54" spans="1:21" x14ac:dyDescent="0.2">
      <c r="A54" s="33" t="s">
        <v>27</v>
      </c>
      <c r="B54" s="42"/>
      <c r="C54" s="42"/>
      <c r="E54" s="13">
        <v>52</v>
      </c>
      <c r="F54" s="13" t="s">
        <v>12</v>
      </c>
      <c r="G54" s="13">
        <f t="shared" si="10"/>
        <v>69</v>
      </c>
      <c r="H54" s="13">
        <f t="shared" si="11"/>
        <v>1560</v>
      </c>
      <c r="I54" s="6">
        <v>0.77129312244569692</v>
      </c>
      <c r="J54" s="13" t="str">
        <f t="shared" si="8"/>
        <v xml:space="preserve">Dodge </v>
      </c>
      <c r="K54" s="13" t="b">
        <f t="shared" si="12"/>
        <v>1</v>
      </c>
      <c r="L54" s="13">
        <f t="shared" si="6"/>
        <v>1054</v>
      </c>
      <c r="M54" s="20">
        <f t="shared" si="13"/>
        <v>69</v>
      </c>
      <c r="N54" s="21">
        <f t="shared" si="14"/>
        <v>1</v>
      </c>
      <c r="O54" s="21">
        <v>-500</v>
      </c>
      <c r="P54" s="21">
        <f t="shared" si="15"/>
        <v>174</v>
      </c>
      <c r="Q54" s="23">
        <f t="shared" si="16"/>
        <v>112</v>
      </c>
      <c r="R54" s="23">
        <f t="shared" si="17"/>
        <v>1</v>
      </c>
      <c r="S54" s="23">
        <v>-300</v>
      </c>
      <c r="T54" s="23">
        <v>200</v>
      </c>
      <c r="U54" s="26">
        <v>0.94056764214425936</v>
      </c>
    </row>
    <row r="55" spans="1:21" x14ac:dyDescent="0.2">
      <c r="A55" s="34" t="s">
        <v>28</v>
      </c>
      <c r="B55" s="43" t="e">
        <f>ROUNDUP(_xlfn.NORM.INV(B53,B51,B52),0)</f>
        <v>#NUM!</v>
      </c>
      <c r="C55" s="43"/>
      <c r="E55" s="13">
        <v>53</v>
      </c>
      <c r="F55" s="13" t="s">
        <v>4</v>
      </c>
      <c r="G55" s="13">
        <f t="shared" si="10"/>
        <v>127</v>
      </c>
      <c r="H55" s="13">
        <f t="shared" si="11"/>
        <v>1511</v>
      </c>
      <c r="I55" s="6">
        <v>0.26381497884223115</v>
      </c>
      <c r="J55" s="13" t="str">
        <f t="shared" si="8"/>
        <v xml:space="preserve">Normal </v>
      </c>
      <c r="K55" s="13">
        <f t="shared" si="12"/>
        <v>49</v>
      </c>
      <c r="L55" s="13">
        <f t="shared" si="6"/>
        <v>927</v>
      </c>
      <c r="M55" s="20">
        <f t="shared" si="13"/>
        <v>52</v>
      </c>
      <c r="N55" s="21">
        <f t="shared" si="14"/>
        <v>0</v>
      </c>
      <c r="O55" s="21">
        <v>-500</v>
      </c>
      <c r="P55" s="21">
        <f t="shared" si="15"/>
        <v>127</v>
      </c>
      <c r="Q55" s="23">
        <f t="shared" si="16"/>
        <v>49</v>
      </c>
      <c r="R55" s="23">
        <f t="shared" si="17"/>
        <v>0</v>
      </c>
      <c r="S55" s="23">
        <v>-300</v>
      </c>
      <c r="T55" s="23">
        <v>200</v>
      </c>
      <c r="U55" s="26">
        <v>5.680187939947523E-2</v>
      </c>
    </row>
    <row r="56" spans="1:21" x14ac:dyDescent="0.2">
      <c r="E56" s="13">
        <v>54</v>
      </c>
      <c r="F56" s="13" t="s">
        <v>12</v>
      </c>
      <c r="G56" s="13">
        <f t="shared" si="10"/>
        <v>70</v>
      </c>
      <c r="H56" s="13">
        <f t="shared" si="11"/>
        <v>1510</v>
      </c>
      <c r="I56" s="6">
        <v>0.74404290415706242</v>
      </c>
      <c r="J56" s="13" t="str">
        <f t="shared" si="8"/>
        <v xml:space="preserve">Dodge </v>
      </c>
      <c r="K56" s="13" t="b">
        <f t="shared" si="12"/>
        <v>1</v>
      </c>
      <c r="L56" s="13">
        <f t="shared" si="6"/>
        <v>857</v>
      </c>
      <c r="M56" s="20">
        <f t="shared" si="13"/>
        <v>70</v>
      </c>
      <c r="N56" s="21">
        <f t="shared" si="14"/>
        <v>1</v>
      </c>
      <c r="O56" s="21">
        <v>-500</v>
      </c>
      <c r="P56" s="21">
        <f t="shared" si="15"/>
        <v>183</v>
      </c>
      <c r="Q56" s="23">
        <f t="shared" si="16"/>
        <v>124</v>
      </c>
      <c r="R56" s="23">
        <f t="shared" si="17"/>
        <v>1</v>
      </c>
      <c r="S56" s="23">
        <v>-300</v>
      </c>
      <c r="T56" s="23">
        <v>200</v>
      </c>
      <c r="U56" s="26">
        <v>0.98513600468395912</v>
      </c>
    </row>
    <row r="57" spans="1:21" x14ac:dyDescent="0.2">
      <c r="E57" s="13">
        <v>55</v>
      </c>
      <c r="F57" s="13" t="s">
        <v>12</v>
      </c>
      <c r="G57" s="13">
        <f t="shared" si="10"/>
        <v>56</v>
      </c>
      <c r="H57" s="13">
        <f t="shared" si="11"/>
        <v>1810</v>
      </c>
      <c r="I57" s="6">
        <v>0.81076946193234423</v>
      </c>
      <c r="J57" s="13" t="str">
        <f t="shared" si="8"/>
        <v xml:space="preserve">Heal </v>
      </c>
      <c r="K57" s="13">
        <f t="shared" si="12"/>
        <v>-300</v>
      </c>
      <c r="L57" s="13">
        <f t="shared" si="6"/>
        <v>1157</v>
      </c>
      <c r="M57" s="20">
        <f t="shared" ref="M57:M78" si="18">ROUNDUP($B$30+($B$31-$B$30)*U57,0)</f>
        <v>56</v>
      </c>
      <c r="N57" s="21">
        <f t="shared" ref="N57:N78" si="19">IF(U57&lt;0.75,0,1)</f>
        <v>0</v>
      </c>
      <c r="O57" s="21">
        <v>-500</v>
      </c>
      <c r="P57" s="21">
        <f t="shared" ref="P57:P78" si="20">ROUNDUP(_xlfn.NORM.INV(U57,$B$44,$B$45),0)</f>
        <v>142</v>
      </c>
      <c r="Q57" s="23">
        <f t="shared" ref="Q57:Q78" si="21">ROUNDUP(_xlfn.NORM.INV(U57,$B$51,$B$52),0)</f>
        <v>69</v>
      </c>
      <c r="R57" s="23">
        <f t="shared" ref="R57:R78" si="22">IF(U57&lt;0.5,0,1)</f>
        <v>0</v>
      </c>
      <c r="S57" s="23">
        <v>-300</v>
      </c>
      <c r="T57" s="23">
        <v>200</v>
      </c>
      <c r="U57" s="26">
        <v>0.27772840793943443</v>
      </c>
    </row>
    <row r="58" spans="1:21" x14ac:dyDescent="0.2">
      <c r="E58" s="13">
        <v>56</v>
      </c>
      <c r="F58" s="13" t="s">
        <v>2</v>
      </c>
      <c r="G58" s="13" t="b">
        <f t="shared" si="10"/>
        <v>0</v>
      </c>
      <c r="H58" s="13">
        <f t="shared" si="11"/>
        <v>1770</v>
      </c>
      <c r="I58" s="6">
        <v>0.14552184713268768</v>
      </c>
      <c r="J58" s="13" t="str">
        <f t="shared" si="8"/>
        <v xml:space="preserve">Normal </v>
      </c>
      <c r="K58" s="13">
        <f t="shared" si="12"/>
        <v>40</v>
      </c>
      <c r="L58" s="13">
        <f t="shared" si="6"/>
        <v>1157</v>
      </c>
      <c r="M58" s="20">
        <f t="shared" si="18"/>
        <v>51</v>
      </c>
      <c r="N58" s="21">
        <f t="shared" si="19"/>
        <v>0</v>
      </c>
      <c r="O58" s="21">
        <v>-500</v>
      </c>
      <c r="P58" s="21">
        <f t="shared" si="20"/>
        <v>120</v>
      </c>
      <c r="Q58" s="23">
        <f t="shared" si="21"/>
        <v>40</v>
      </c>
      <c r="R58" s="23">
        <f t="shared" si="22"/>
        <v>0</v>
      </c>
      <c r="S58" s="23">
        <v>-300</v>
      </c>
      <c r="T58" s="23">
        <v>200</v>
      </c>
      <c r="U58" s="26">
        <v>2.1779159203068832E-2</v>
      </c>
    </row>
    <row r="59" spans="1:21" x14ac:dyDescent="0.2">
      <c r="E59" s="13">
        <v>57</v>
      </c>
      <c r="F59" s="13" t="s">
        <v>12</v>
      </c>
      <c r="G59" s="13">
        <f t="shared" si="10"/>
        <v>59</v>
      </c>
      <c r="H59" s="13">
        <f t="shared" si="11"/>
        <v>1770</v>
      </c>
      <c r="I59" s="6">
        <v>0.7911401112063875</v>
      </c>
      <c r="J59" s="13" t="str">
        <f t="shared" si="8"/>
        <v xml:space="preserve">Dodge </v>
      </c>
      <c r="K59" s="13" t="b">
        <f t="shared" si="12"/>
        <v>0</v>
      </c>
      <c r="L59" s="13">
        <f t="shared" si="6"/>
        <v>1098</v>
      </c>
      <c r="M59" s="20">
        <f t="shared" si="18"/>
        <v>59</v>
      </c>
      <c r="N59" s="21">
        <f t="shared" si="19"/>
        <v>0</v>
      </c>
      <c r="O59" s="21">
        <v>-500</v>
      </c>
      <c r="P59" s="21">
        <f t="shared" si="20"/>
        <v>148</v>
      </c>
      <c r="Q59" s="23">
        <f t="shared" si="21"/>
        <v>77</v>
      </c>
      <c r="R59" s="23">
        <f t="shared" si="22"/>
        <v>0</v>
      </c>
      <c r="S59" s="23">
        <v>-300</v>
      </c>
      <c r="T59" s="23">
        <v>200</v>
      </c>
      <c r="U59" s="26">
        <v>0.42525678093161212</v>
      </c>
    </row>
    <row r="60" spans="1:21" x14ac:dyDescent="0.2">
      <c r="E60" s="13">
        <v>58</v>
      </c>
      <c r="F60" s="13" t="s">
        <v>4</v>
      </c>
      <c r="G60" s="13">
        <f t="shared" si="10"/>
        <v>161</v>
      </c>
      <c r="H60" s="13">
        <f t="shared" si="11"/>
        <v>1769</v>
      </c>
      <c r="I60" s="6">
        <v>0.69889782747292384</v>
      </c>
      <c r="J60" s="13" t="str">
        <f t="shared" si="8"/>
        <v xml:space="preserve">Dodge </v>
      </c>
      <c r="K60" s="13" t="b">
        <f t="shared" si="12"/>
        <v>1</v>
      </c>
      <c r="L60" s="13">
        <f t="shared" si="6"/>
        <v>937</v>
      </c>
      <c r="M60" s="20">
        <f t="shared" si="18"/>
        <v>66</v>
      </c>
      <c r="N60" s="21">
        <f t="shared" si="19"/>
        <v>1</v>
      </c>
      <c r="O60" s="21">
        <v>-500</v>
      </c>
      <c r="P60" s="21">
        <f t="shared" si="20"/>
        <v>161</v>
      </c>
      <c r="Q60" s="23">
        <f t="shared" si="21"/>
        <v>95</v>
      </c>
      <c r="R60" s="23">
        <f t="shared" si="22"/>
        <v>1</v>
      </c>
      <c r="S60" s="23">
        <v>-300</v>
      </c>
      <c r="T60" s="23">
        <v>200</v>
      </c>
      <c r="U60" s="26">
        <v>0.76573644500496263</v>
      </c>
    </row>
    <row r="61" spans="1:21" x14ac:dyDescent="0.2">
      <c r="E61" s="13">
        <v>59</v>
      </c>
      <c r="F61" s="13" t="s">
        <v>12</v>
      </c>
      <c r="G61" s="13">
        <f t="shared" si="10"/>
        <v>57</v>
      </c>
      <c r="H61" s="13">
        <f t="shared" si="11"/>
        <v>1769</v>
      </c>
      <c r="I61" s="6">
        <v>0.4400841603238983</v>
      </c>
      <c r="J61" s="13" t="str">
        <f t="shared" si="8"/>
        <v xml:space="preserve">Dodge </v>
      </c>
      <c r="K61" s="13" t="b">
        <f t="shared" si="12"/>
        <v>0</v>
      </c>
      <c r="L61" s="13">
        <f t="shared" si="6"/>
        <v>880</v>
      </c>
      <c r="M61" s="20">
        <f t="shared" si="18"/>
        <v>57</v>
      </c>
      <c r="N61" s="21">
        <f t="shared" si="19"/>
        <v>0</v>
      </c>
      <c r="O61" s="21">
        <v>-500</v>
      </c>
      <c r="P61" s="21">
        <f t="shared" si="20"/>
        <v>145</v>
      </c>
      <c r="Q61" s="23">
        <f t="shared" si="21"/>
        <v>73</v>
      </c>
      <c r="R61" s="23">
        <f t="shared" si="22"/>
        <v>0</v>
      </c>
      <c r="S61" s="23">
        <v>-300</v>
      </c>
      <c r="T61" s="23">
        <v>200</v>
      </c>
      <c r="U61" s="26">
        <v>0.34697318682919887</v>
      </c>
    </row>
    <row r="62" spans="1:21" x14ac:dyDescent="0.2">
      <c r="E62" s="13">
        <v>60</v>
      </c>
      <c r="F62" s="13" t="s">
        <v>12</v>
      </c>
      <c r="G62" s="13">
        <f t="shared" si="10"/>
        <v>55</v>
      </c>
      <c r="H62" s="13">
        <f t="shared" si="11"/>
        <v>1769</v>
      </c>
      <c r="I62" s="6">
        <v>0.71561825036509263</v>
      </c>
      <c r="J62" s="13" t="str">
        <f t="shared" si="8"/>
        <v xml:space="preserve">Dodge </v>
      </c>
      <c r="K62" s="13" t="b">
        <f t="shared" si="12"/>
        <v>0</v>
      </c>
      <c r="L62" s="13">
        <f t="shared" si="6"/>
        <v>825</v>
      </c>
      <c r="M62" s="20">
        <f t="shared" si="18"/>
        <v>55</v>
      </c>
      <c r="N62" s="21">
        <f t="shared" si="19"/>
        <v>0</v>
      </c>
      <c r="O62" s="21">
        <v>-500</v>
      </c>
      <c r="P62" s="21">
        <f t="shared" si="20"/>
        <v>139</v>
      </c>
      <c r="Q62" s="23">
        <f t="shared" si="21"/>
        <v>65</v>
      </c>
      <c r="R62" s="23">
        <f t="shared" si="22"/>
        <v>0</v>
      </c>
      <c r="S62" s="23">
        <v>-300</v>
      </c>
      <c r="T62" s="23">
        <v>200</v>
      </c>
      <c r="U62" s="26">
        <v>0.21712008253152193</v>
      </c>
    </row>
    <row r="63" spans="1:21" x14ac:dyDescent="0.2">
      <c r="E63" s="13">
        <v>61</v>
      </c>
      <c r="F63" s="13" t="s">
        <v>12</v>
      </c>
      <c r="G63" s="13">
        <f t="shared" si="10"/>
        <v>65</v>
      </c>
      <c r="H63" s="13">
        <f t="shared" si="11"/>
        <v>2069</v>
      </c>
      <c r="I63" s="6">
        <v>0.82469058831741404</v>
      </c>
      <c r="J63" s="13" t="str">
        <f t="shared" si="8"/>
        <v xml:space="preserve">Heal </v>
      </c>
      <c r="K63" s="13">
        <f t="shared" si="12"/>
        <v>-300</v>
      </c>
      <c r="L63" s="13">
        <f t="shared" si="6"/>
        <v>1125</v>
      </c>
      <c r="M63" s="20">
        <f t="shared" si="18"/>
        <v>65</v>
      </c>
      <c r="N63" s="21">
        <f t="shared" si="19"/>
        <v>0</v>
      </c>
      <c r="O63" s="21">
        <v>-500</v>
      </c>
      <c r="P63" s="21">
        <f t="shared" si="20"/>
        <v>159</v>
      </c>
      <c r="Q63" s="23">
        <f t="shared" si="21"/>
        <v>92</v>
      </c>
      <c r="R63" s="23">
        <f t="shared" si="22"/>
        <v>1</v>
      </c>
      <c r="S63" s="23">
        <v>-300</v>
      </c>
      <c r="T63" s="23">
        <v>200</v>
      </c>
      <c r="U63" s="26">
        <v>0.72485034935305459</v>
      </c>
    </row>
    <row r="64" spans="1:21" x14ac:dyDescent="0.2">
      <c r="E64" s="13">
        <v>62</v>
      </c>
      <c r="F64" s="13" t="s">
        <v>12</v>
      </c>
      <c r="G64" s="13">
        <f t="shared" si="10"/>
        <v>51</v>
      </c>
      <c r="H64" s="13">
        <f t="shared" si="11"/>
        <v>2069</v>
      </c>
      <c r="I64" s="6">
        <v>0.4796930679748348</v>
      </c>
      <c r="J64" s="13" t="str">
        <f t="shared" si="8"/>
        <v xml:space="preserve">Dodge </v>
      </c>
      <c r="K64" s="13" t="b">
        <f t="shared" si="12"/>
        <v>0</v>
      </c>
      <c r="L64" s="13">
        <f t="shared" si="6"/>
        <v>1074</v>
      </c>
      <c r="M64" s="20">
        <f t="shared" si="18"/>
        <v>51</v>
      </c>
      <c r="N64" s="21">
        <f t="shared" si="19"/>
        <v>0</v>
      </c>
      <c r="O64" s="21">
        <v>-500</v>
      </c>
      <c r="P64" s="21">
        <f t="shared" si="20"/>
        <v>124</v>
      </c>
      <c r="Q64" s="23">
        <f t="shared" si="21"/>
        <v>45</v>
      </c>
      <c r="R64" s="23">
        <f t="shared" si="22"/>
        <v>0</v>
      </c>
      <c r="S64" s="23">
        <v>-300</v>
      </c>
      <c r="T64" s="23">
        <v>200</v>
      </c>
      <c r="U64" s="26">
        <v>3.8363985023003089E-2</v>
      </c>
    </row>
    <row r="65" spans="5:21" x14ac:dyDescent="0.2">
      <c r="E65" s="13">
        <v>63</v>
      </c>
      <c r="F65" s="13" t="s">
        <v>4</v>
      </c>
      <c r="G65" s="13">
        <f t="shared" si="10"/>
        <v>156</v>
      </c>
      <c r="H65" s="13">
        <f t="shared" si="11"/>
        <v>2068</v>
      </c>
      <c r="I65" s="6">
        <v>0.55644500274431974</v>
      </c>
      <c r="J65" s="13" t="str">
        <f t="shared" si="8"/>
        <v xml:space="preserve">Dodge </v>
      </c>
      <c r="K65" s="13" t="b">
        <f t="shared" si="12"/>
        <v>1</v>
      </c>
      <c r="L65" s="13">
        <f t="shared" si="6"/>
        <v>918</v>
      </c>
      <c r="M65" s="20">
        <f t="shared" si="18"/>
        <v>64</v>
      </c>
      <c r="N65" s="21">
        <f t="shared" si="19"/>
        <v>0</v>
      </c>
      <c r="O65" s="21">
        <v>-500</v>
      </c>
      <c r="P65" s="21">
        <f t="shared" si="20"/>
        <v>156</v>
      </c>
      <c r="Q65" s="23">
        <f t="shared" si="21"/>
        <v>88</v>
      </c>
      <c r="R65" s="23">
        <f t="shared" si="22"/>
        <v>1</v>
      </c>
      <c r="S65" s="23">
        <v>-300</v>
      </c>
      <c r="T65" s="23">
        <v>200</v>
      </c>
      <c r="U65" s="26">
        <v>0.65530865504351576</v>
      </c>
    </row>
    <row r="66" spans="5:21" x14ac:dyDescent="0.2">
      <c r="E66" s="13">
        <v>64</v>
      </c>
      <c r="F66" s="13" t="s">
        <v>12</v>
      </c>
      <c r="G66" s="13">
        <f t="shared" si="10"/>
        <v>67</v>
      </c>
      <c r="H66" s="13">
        <f t="shared" si="11"/>
        <v>2067</v>
      </c>
      <c r="I66" s="6">
        <v>0.41380416204561121</v>
      </c>
      <c r="J66" s="13" t="str">
        <f t="shared" si="8"/>
        <v xml:space="preserve">Dodge </v>
      </c>
      <c r="K66" s="13" t="b">
        <f t="shared" si="12"/>
        <v>1</v>
      </c>
      <c r="L66" s="13">
        <f t="shared" si="6"/>
        <v>851</v>
      </c>
      <c r="M66" s="20">
        <f t="shared" si="18"/>
        <v>67</v>
      </c>
      <c r="N66" s="21">
        <f t="shared" si="19"/>
        <v>1</v>
      </c>
      <c r="O66" s="21">
        <v>-500</v>
      </c>
      <c r="P66" s="21">
        <f t="shared" si="20"/>
        <v>164</v>
      </c>
      <c r="Q66" s="23">
        <f t="shared" si="21"/>
        <v>99</v>
      </c>
      <c r="R66" s="23">
        <f t="shared" si="22"/>
        <v>1</v>
      </c>
      <c r="S66" s="23">
        <v>-300</v>
      </c>
      <c r="T66" s="23">
        <v>200</v>
      </c>
      <c r="U66" s="26">
        <v>0.81935636840988579</v>
      </c>
    </row>
    <row r="67" spans="5:21" x14ac:dyDescent="0.2">
      <c r="E67" s="13">
        <v>65</v>
      </c>
      <c r="F67" s="13" t="s">
        <v>12</v>
      </c>
      <c r="G67" s="13">
        <f t="shared" si="10"/>
        <v>65</v>
      </c>
      <c r="H67" s="13">
        <f t="shared" si="11"/>
        <v>1867</v>
      </c>
      <c r="I67" s="6">
        <v>0.95507076636852428</v>
      </c>
      <c r="J67" s="13" t="str">
        <f t="shared" si="8"/>
        <v xml:space="preserve">Special </v>
      </c>
      <c r="K67" s="13">
        <f t="shared" si="12"/>
        <v>200</v>
      </c>
      <c r="L67" s="13">
        <f t="shared" si="6"/>
        <v>786</v>
      </c>
      <c r="M67" s="20">
        <f t="shared" si="18"/>
        <v>65</v>
      </c>
      <c r="N67" s="21">
        <f t="shared" si="19"/>
        <v>0</v>
      </c>
      <c r="O67" s="21">
        <v>-500</v>
      </c>
      <c r="P67" s="21">
        <f t="shared" si="20"/>
        <v>160</v>
      </c>
      <c r="Q67" s="23">
        <f t="shared" si="21"/>
        <v>93</v>
      </c>
      <c r="R67" s="23">
        <f t="shared" si="22"/>
        <v>1</v>
      </c>
      <c r="S67" s="23">
        <v>-300</v>
      </c>
      <c r="T67" s="23">
        <v>200</v>
      </c>
      <c r="U67" s="26">
        <v>0.74137771592164892</v>
      </c>
    </row>
    <row r="68" spans="5:21" x14ac:dyDescent="0.2">
      <c r="E68" s="13">
        <v>66</v>
      </c>
      <c r="F68" s="13" t="s">
        <v>12</v>
      </c>
      <c r="G68" s="13">
        <f t="shared" si="10"/>
        <v>54</v>
      </c>
      <c r="H68" s="13">
        <f t="shared" si="11"/>
        <v>1667</v>
      </c>
      <c r="I68" s="6">
        <v>0.98147594998244736</v>
      </c>
      <c r="J68" s="13" t="str">
        <f t="shared" si="8"/>
        <v xml:space="preserve">Special </v>
      </c>
      <c r="K68" s="13">
        <f t="shared" si="12"/>
        <v>200</v>
      </c>
      <c r="L68" s="13">
        <f t="shared" ref="L68:L78" si="23">IF(J68=$C$16,L67+300,L67-G68)</f>
        <v>732</v>
      </c>
      <c r="M68" s="20">
        <f t="shared" si="18"/>
        <v>54</v>
      </c>
      <c r="N68" s="21">
        <f t="shared" si="19"/>
        <v>0</v>
      </c>
      <c r="O68" s="21">
        <v>-500</v>
      </c>
      <c r="P68" s="21">
        <f t="shared" si="20"/>
        <v>136</v>
      </c>
      <c r="Q68" s="23">
        <f t="shared" si="21"/>
        <v>61</v>
      </c>
      <c r="R68" s="23">
        <f t="shared" si="22"/>
        <v>0</v>
      </c>
      <c r="S68" s="23">
        <v>-300</v>
      </c>
      <c r="T68" s="23">
        <v>200</v>
      </c>
      <c r="U68" s="26">
        <v>0.15972757662892156</v>
      </c>
    </row>
    <row r="69" spans="5:21" x14ac:dyDescent="0.2">
      <c r="E69" s="13">
        <v>67</v>
      </c>
      <c r="F69" s="13" t="s">
        <v>4</v>
      </c>
      <c r="G69" s="13">
        <f t="shared" si="10"/>
        <v>152</v>
      </c>
      <c r="H69" s="13">
        <f t="shared" si="11"/>
        <v>1666</v>
      </c>
      <c r="I69" s="6">
        <v>0.71250864011031056</v>
      </c>
      <c r="J69" s="13" t="str">
        <f t="shared" ref="J69:J78" si="24">VLOOKUP(I69,$A$14:$C$17,3)</f>
        <v xml:space="preserve">Dodge </v>
      </c>
      <c r="K69" s="13" t="b">
        <f t="shared" si="12"/>
        <v>1</v>
      </c>
      <c r="L69" s="13">
        <f t="shared" si="23"/>
        <v>580</v>
      </c>
      <c r="M69" s="20">
        <f t="shared" si="18"/>
        <v>61</v>
      </c>
      <c r="N69" s="21">
        <f t="shared" si="19"/>
        <v>0</v>
      </c>
      <c r="O69" s="21">
        <v>-500</v>
      </c>
      <c r="P69" s="21">
        <f t="shared" si="20"/>
        <v>152</v>
      </c>
      <c r="Q69" s="23">
        <f t="shared" si="21"/>
        <v>82</v>
      </c>
      <c r="R69" s="23">
        <f t="shared" si="22"/>
        <v>1</v>
      </c>
      <c r="S69" s="23">
        <v>-300</v>
      </c>
      <c r="T69" s="23">
        <v>200</v>
      </c>
      <c r="U69" s="26">
        <v>0.52830753031859112</v>
      </c>
    </row>
    <row r="70" spans="5:21" x14ac:dyDescent="0.2">
      <c r="E70" s="13">
        <v>68</v>
      </c>
      <c r="F70" s="13" t="s">
        <v>12</v>
      </c>
      <c r="G70" s="13">
        <f t="shared" si="10"/>
        <v>55</v>
      </c>
      <c r="H70" s="13">
        <f t="shared" si="11"/>
        <v>1599</v>
      </c>
      <c r="I70" s="6">
        <v>0.31642861407035394</v>
      </c>
      <c r="J70" s="13" t="str">
        <f t="shared" si="24"/>
        <v xml:space="preserve">Normal </v>
      </c>
      <c r="K70" s="13">
        <f t="shared" si="12"/>
        <v>67</v>
      </c>
      <c r="L70" s="13">
        <f t="shared" si="23"/>
        <v>525</v>
      </c>
      <c r="M70" s="20">
        <f t="shared" si="18"/>
        <v>55</v>
      </c>
      <c r="N70" s="21">
        <f t="shared" si="19"/>
        <v>0</v>
      </c>
      <c r="O70" s="21">
        <v>-500</v>
      </c>
      <c r="P70" s="21">
        <f t="shared" si="20"/>
        <v>140</v>
      </c>
      <c r="Q70" s="23">
        <f t="shared" si="21"/>
        <v>67</v>
      </c>
      <c r="R70" s="23">
        <f t="shared" si="22"/>
        <v>0</v>
      </c>
      <c r="S70" s="23">
        <v>-300</v>
      </c>
      <c r="T70" s="23">
        <v>200</v>
      </c>
      <c r="U70" s="26">
        <v>0.24602590514611422</v>
      </c>
    </row>
    <row r="71" spans="5:21" x14ac:dyDescent="0.2">
      <c r="E71" s="13">
        <v>69</v>
      </c>
      <c r="F71" s="13" t="s">
        <v>12</v>
      </c>
      <c r="G71" s="13">
        <f t="shared" si="10"/>
        <v>64</v>
      </c>
      <c r="H71" s="13">
        <f t="shared" si="11"/>
        <v>1399</v>
      </c>
      <c r="I71" s="6">
        <v>0.94448221506428975</v>
      </c>
      <c r="J71" s="13" t="str">
        <f t="shared" si="24"/>
        <v xml:space="preserve">Special </v>
      </c>
      <c r="K71" s="13">
        <f t="shared" si="12"/>
        <v>200</v>
      </c>
      <c r="L71" s="13">
        <f t="shared" si="23"/>
        <v>461</v>
      </c>
      <c r="M71" s="20">
        <f t="shared" si="18"/>
        <v>64</v>
      </c>
      <c r="N71" s="21">
        <f t="shared" si="19"/>
        <v>0</v>
      </c>
      <c r="O71" s="21">
        <v>-500</v>
      </c>
      <c r="P71" s="21">
        <f t="shared" si="20"/>
        <v>158</v>
      </c>
      <c r="Q71" s="23">
        <f t="shared" si="21"/>
        <v>90</v>
      </c>
      <c r="R71" s="23">
        <f t="shared" si="22"/>
        <v>1</v>
      </c>
      <c r="S71" s="23">
        <v>-300</v>
      </c>
      <c r="T71" s="23">
        <v>200</v>
      </c>
      <c r="U71" s="26">
        <v>0.68267038056631912</v>
      </c>
    </row>
    <row r="72" spans="5:21" x14ac:dyDescent="0.2">
      <c r="E72" s="13">
        <v>70</v>
      </c>
      <c r="F72" s="13" t="s">
        <v>12</v>
      </c>
      <c r="G72" s="13">
        <f t="shared" si="10"/>
        <v>70</v>
      </c>
      <c r="H72" s="13">
        <f t="shared" si="11"/>
        <v>1282</v>
      </c>
      <c r="I72" s="6">
        <v>0.11130940325950966</v>
      </c>
      <c r="J72" s="13" t="str">
        <f t="shared" si="24"/>
        <v xml:space="preserve">Normal </v>
      </c>
      <c r="K72" s="13">
        <f t="shared" si="12"/>
        <v>117</v>
      </c>
      <c r="L72" s="13">
        <f t="shared" si="23"/>
        <v>391</v>
      </c>
      <c r="M72" s="20">
        <f t="shared" si="18"/>
        <v>70</v>
      </c>
      <c r="N72" s="21">
        <f t="shared" si="19"/>
        <v>1</v>
      </c>
      <c r="O72" s="21">
        <v>-500</v>
      </c>
      <c r="P72" s="21">
        <f t="shared" si="20"/>
        <v>178</v>
      </c>
      <c r="Q72" s="23">
        <f t="shared" si="21"/>
        <v>117</v>
      </c>
      <c r="R72" s="23">
        <f t="shared" si="22"/>
        <v>1</v>
      </c>
      <c r="S72" s="23">
        <v>-300</v>
      </c>
      <c r="T72" s="23">
        <v>200</v>
      </c>
      <c r="U72" s="26">
        <v>0.96745705701131857</v>
      </c>
    </row>
    <row r="73" spans="5:21" x14ac:dyDescent="0.2">
      <c r="E73" s="13">
        <v>71</v>
      </c>
      <c r="F73" s="13" t="s">
        <v>2</v>
      </c>
      <c r="G73" s="13" t="b">
        <f t="shared" si="10"/>
        <v>0</v>
      </c>
      <c r="H73" s="13">
        <f t="shared" si="11"/>
        <v>1281</v>
      </c>
      <c r="I73" s="6">
        <v>0.79371647143611024</v>
      </c>
      <c r="J73" s="13" t="str">
        <f t="shared" si="24"/>
        <v xml:space="preserve">Dodge </v>
      </c>
      <c r="K73" s="13" t="b">
        <f t="shared" si="12"/>
        <v>1</v>
      </c>
      <c r="L73" s="13">
        <f t="shared" si="23"/>
        <v>391</v>
      </c>
      <c r="M73" s="20">
        <f t="shared" si="18"/>
        <v>61</v>
      </c>
      <c r="N73" s="21">
        <f t="shared" si="19"/>
        <v>0</v>
      </c>
      <c r="O73" s="21">
        <v>-500</v>
      </c>
      <c r="P73" s="21">
        <f t="shared" si="20"/>
        <v>151</v>
      </c>
      <c r="Q73" s="23">
        <f t="shared" si="21"/>
        <v>81</v>
      </c>
      <c r="R73" s="23">
        <f t="shared" si="22"/>
        <v>1</v>
      </c>
      <c r="S73" s="23">
        <v>-300</v>
      </c>
      <c r="T73" s="23">
        <v>200</v>
      </c>
      <c r="U73" s="26">
        <v>0.50354473896532059</v>
      </c>
    </row>
    <row r="74" spans="5:21" x14ac:dyDescent="0.2">
      <c r="E74" s="13">
        <v>72</v>
      </c>
      <c r="F74" s="13" t="s">
        <v>4</v>
      </c>
      <c r="G74" s="13">
        <f t="shared" si="10"/>
        <v>153</v>
      </c>
      <c r="H74" s="13">
        <f t="shared" si="11"/>
        <v>1280</v>
      </c>
      <c r="I74" s="6">
        <v>0.73788875687822264</v>
      </c>
      <c r="J74" s="13" t="str">
        <f t="shared" si="24"/>
        <v xml:space="preserve">Dodge </v>
      </c>
      <c r="K74" s="13" t="b">
        <f t="shared" si="12"/>
        <v>1</v>
      </c>
      <c r="L74" s="13">
        <f t="shared" si="23"/>
        <v>238</v>
      </c>
      <c r="M74" s="20">
        <f t="shared" si="18"/>
        <v>62</v>
      </c>
      <c r="N74" s="21">
        <f t="shared" si="19"/>
        <v>0</v>
      </c>
      <c r="O74" s="21">
        <v>-500</v>
      </c>
      <c r="P74" s="21">
        <f t="shared" si="20"/>
        <v>153</v>
      </c>
      <c r="Q74" s="23">
        <f t="shared" si="21"/>
        <v>83</v>
      </c>
      <c r="R74" s="23">
        <f t="shared" si="22"/>
        <v>1</v>
      </c>
      <c r="S74" s="23">
        <v>-300</v>
      </c>
      <c r="T74" s="23">
        <v>200</v>
      </c>
      <c r="U74" s="26">
        <v>0.55577546904117814</v>
      </c>
    </row>
    <row r="75" spans="5:21" x14ac:dyDescent="0.2">
      <c r="E75" s="13">
        <v>73</v>
      </c>
      <c r="F75" s="13" t="s">
        <v>12</v>
      </c>
      <c r="G75" s="13">
        <f t="shared" si="10"/>
        <v>65</v>
      </c>
      <c r="H75" s="13">
        <f t="shared" si="11"/>
        <v>1189</v>
      </c>
      <c r="I75" s="6">
        <v>8.6870266452575229E-2</v>
      </c>
      <c r="J75" s="13" t="str">
        <f t="shared" si="24"/>
        <v xml:space="preserve">Normal </v>
      </c>
      <c r="K75" s="13">
        <f t="shared" si="12"/>
        <v>91</v>
      </c>
      <c r="L75" s="13">
        <f t="shared" si="23"/>
        <v>173</v>
      </c>
      <c r="M75" s="20">
        <f t="shared" si="18"/>
        <v>65</v>
      </c>
      <c r="N75" s="21">
        <f t="shared" si="19"/>
        <v>0</v>
      </c>
      <c r="O75" s="21">
        <v>-500</v>
      </c>
      <c r="P75" s="21">
        <f t="shared" si="20"/>
        <v>159</v>
      </c>
      <c r="Q75" s="23">
        <f t="shared" si="21"/>
        <v>91</v>
      </c>
      <c r="R75" s="23">
        <f t="shared" si="22"/>
        <v>1</v>
      </c>
      <c r="S75" s="23">
        <v>-300</v>
      </c>
      <c r="T75" s="23">
        <v>200</v>
      </c>
      <c r="U75" s="26">
        <v>0.7056527420975669</v>
      </c>
    </row>
    <row r="76" spans="5:21" x14ac:dyDescent="0.2">
      <c r="E76" s="13">
        <v>74</v>
      </c>
      <c r="F76" s="13" t="s">
        <v>12</v>
      </c>
      <c r="G76" s="13">
        <f t="shared" si="10"/>
        <v>51</v>
      </c>
      <c r="H76" s="13">
        <f t="shared" si="11"/>
        <v>1146</v>
      </c>
      <c r="I76" s="6">
        <v>0.20864216191157492</v>
      </c>
      <c r="J76" s="13" t="str">
        <f t="shared" si="24"/>
        <v xml:space="preserve">Normal </v>
      </c>
      <c r="K76" s="13">
        <f t="shared" si="12"/>
        <v>43</v>
      </c>
      <c r="L76" s="13">
        <f t="shared" si="23"/>
        <v>122</v>
      </c>
      <c r="M76" s="20">
        <f t="shared" si="18"/>
        <v>51</v>
      </c>
      <c r="N76" s="21">
        <f t="shared" si="19"/>
        <v>0</v>
      </c>
      <c r="O76" s="21">
        <v>-500</v>
      </c>
      <c r="P76" s="21">
        <f t="shared" si="20"/>
        <v>122</v>
      </c>
      <c r="Q76" s="23">
        <f t="shared" si="21"/>
        <v>43</v>
      </c>
      <c r="R76" s="23">
        <f t="shared" si="22"/>
        <v>0</v>
      </c>
      <c r="S76" s="23">
        <v>-300</v>
      </c>
      <c r="T76" s="23">
        <v>200</v>
      </c>
      <c r="U76" s="26">
        <v>2.9211573808254232E-2</v>
      </c>
    </row>
    <row r="77" spans="5:21" x14ac:dyDescent="0.2">
      <c r="E77" s="13">
        <v>75</v>
      </c>
      <c r="F77" s="13" t="s">
        <v>12</v>
      </c>
      <c r="G77" s="13">
        <f t="shared" si="10"/>
        <v>57</v>
      </c>
      <c r="H77" s="13">
        <f t="shared" si="11"/>
        <v>1073</v>
      </c>
      <c r="I77" s="6">
        <v>0.37923957539315056</v>
      </c>
      <c r="J77" s="13" t="str">
        <f t="shared" si="24"/>
        <v xml:space="preserve">Normal </v>
      </c>
      <c r="K77" s="13">
        <f t="shared" si="12"/>
        <v>73</v>
      </c>
      <c r="L77" s="13">
        <f t="shared" si="23"/>
        <v>65</v>
      </c>
      <c r="M77" s="20">
        <f t="shared" si="18"/>
        <v>57</v>
      </c>
      <c r="N77" s="21">
        <f t="shared" si="19"/>
        <v>0</v>
      </c>
      <c r="O77" s="21">
        <v>-500</v>
      </c>
      <c r="P77" s="21">
        <f t="shared" si="20"/>
        <v>145</v>
      </c>
      <c r="Q77" s="23">
        <f t="shared" si="21"/>
        <v>73</v>
      </c>
      <c r="R77" s="23">
        <f t="shared" si="22"/>
        <v>0</v>
      </c>
      <c r="S77" s="23">
        <v>-300</v>
      </c>
      <c r="T77" s="23">
        <v>200</v>
      </c>
      <c r="U77" s="26">
        <v>0.34563557609837881</v>
      </c>
    </row>
    <row r="78" spans="5:21" x14ac:dyDescent="0.2">
      <c r="E78" s="13">
        <v>76</v>
      </c>
      <c r="F78" s="13" t="s">
        <v>4</v>
      </c>
      <c r="G78" s="13">
        <f t="shared" si="10"/>
        <v>159</v>
      </c>
      <c r="H78" s="13">
        <f t="shared" si="11"/>
        <v>1072</v>
      </c>
      <c r="I78" s="6">
        <v>0.55320438658631643</v>
      </c>
      <c r="J78" s="13" t="str">
        <f t="shared" si="24"/>
        <v xml:space="preserve">Dodge </v>
      </c>
      <c r="K78" s="13" t="b">
        <f t="shared" si="12"/>
        <v>1</v>
      </c>
      <c r="L78" s="18">
        <f t="shared" si="23"/>
        <v>-94</v>
      </c>
      <c r="M78" s="20">
        <f t="shared" si="18"/>
        <v>65</v>
      </c>
      <c r="N78" s="21">
        <f t="shared" si="19"/>
        <v>0</v>
      </c>
      <c r="O78" s="21">
        <v>-500</v>
      </c>
      <c r="P78" s="21">
        <f t="shared" si="20"/>
        <v>159</v>
      </c>
      <c r="Q78" s="23">
        <f t="shared" si="21"/>
        <v>92</v>
      </c>
      <c r="R78" s="23">
        <f t="shared" si="22"/>
        <v>1</v>
      </c>
      <c r="S78" s="23">
        <v>-300</v>
      </c>
      <c r="T78" s="23">
        <v>200</v>
      </c>
      <c r="U78" s="26">
        <v>0.71286262238365528</v>
      </c>
    </row>
  </sheetData>
  <mergeCells count="40">
    <mergeCell ref="B55:C55"/>
    <mergeCell ref="B49:C49"/>
    <mergeCell ref="B51:C51"/>
    <mergeCell ref="B52:C52"/>
    <mergeCell ref="B53:C53"/>
    <mergeCell ref="B54:C54"/>
    <mergeCell ref="B44:C44"/>
    <mergeCell ref="B45:C45"/>
    <mergeCell ref="B46:C46"/>
    <mergeCell ref="B47:C47"/>
    <mergeCell ref="B48:C48"/>
    <mergeCell ref="A29:C29"/>
    <mergeCell ref="A36:C36"/>
    <mergeCell ref="A43:C43"/>
    <mergeCell ref="A50:C50"/>
    <mergeCell ref="B30:C30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41:C41"/>
    <mergeCell ref="B42:C42"/>
    <mergeCell ref="B23:C23"/>
    <mergeCell ref="B24:C24"/>
    <mergeCell ref="B25:C25"/>
    <mergeCell ref="B26:C26"/>
    <mergeCell ref="B21:C21"/>
    <mergeCell ref="A1:C1"/>
    <mergeCell ref="B2:C2"/>
    <mergeCell ref="B3:C3"/>
    <mergeCell ref="B4:C4"/>
    <mergeCell ref="B5:C5"/>
    <mergeCell ref="A19:C19"/>
    <mergeCell ref="B20:C20"/>
    <mergeCell ref="A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Kemske</dc:creator>
  <cp:lastModifiedBy>Cameron Kemske</cp:lastModifiedBy>
  <dcterms:created xsi:type="dcterms:W3CDTF">2020-11-25T19:51:43Z</dcterms:created>
  <dcterms:modified xsi:type="dcterms:W3CDTF">2022-01-10T22:52:27Z</dcterms:modified>
</cp:coreProperties>
</file>