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9002\Documents\UiPath\RPA演習2\files\"/>
    </mc:Choice>
  </mc:AlternateContent>
  <bookViews>
    <workbookView xWindow="0" yWindow="0" windowWidth="20490" windowHeight="7530" firstSheet="5" activeTab="5"/>
  </bookViews>
  <sheets>
    <sheet name="2年情報メディア_5月" sheetId="114" r:id="rId1"/>
    <sheet name="2年情報メディア_6月" sheetId="115" r:id="rId2"/>
    <sheet name="2年情報メディア_7月" sheetId="116" r:id="rId3"/>
    <sheet name="2年情報メディア_8月 " sheetId="117" r:id="rId4"/>
    <sheet name="2年情報メディア_9月 " sheetId="118" r:id="rId5"/>
    <sheet name="2年情報メディア_10月 " sheetId="119" r:id="rId6"/>
    <sheet name="2年情報メディア_11月 " sheetId="120" r:id="rId7"/>
    <sheet name="2年情報メディア_12月 " sheetId="121" r:id="rId8"/>
    <sheet name="2年情報メディア_1月 " sheetId="122" r:id="rId9"/>
    <sheet name="2年情報メディア_2月 " sheetId="123" r:id="rId10"/>
    <sheet name="2年情報メディア_3月 " sheetId="124" r:id="rId11"/>
  </sheets>
  <definedNames>
    <definedName name="_xlnm._FilterDatabase" localSheetId="5" hidden="1">'2年情報メディア_10月 '!$A$8:$U$8</definedName>
    <definedName name="_xlnm._FilterDatabase" localSheetId="6" hidden="1">'2年情報メディア_11月 '!$A$8:$U$8</definedName>
    <definedName name="_xlnm._FilterDatabase" localSheetId="7" hidden="1">'2年情報メディア_12月 '!$A$8:$U$8</definedName>
    <definedName name="_xlnm._FilterDatabase" localSheetId="8" hidden="1">'2年情報メディア_1月 '!$A$8:$U$8</definedName>
    <definedName name="_xlnm._FilterDatabase" localSheetId="9" hidden="1">'2年情報メディア_2月 '!$A$8:$U$8</definedName>
    <definedName name="_xlnm._FilterDatabase" localSheetId="10" hidden="1">'2年情報メディア_3月 '!$A$8:$U$8</definedName>
    <definedName name="_xlnm._FilterDatabase" localSheetId="0" hidden="1">'2年情報メディア_5月'!$A$8:$T$8</definedName>
    <definedName name="_xlnm._FilterDatabase" localSheetId="1" hidden="1">'2年情報メディア_6月'!$A$8:$U$8</definedName>
    <definedName name="_xlnm._FilterDatabase" localSheetId="2" hidden="1">'2年情報メディア_7月'!$A$8:$U$8</definedName>
    <definedName name="_xlnm._FilterDatabase" localSheetId="3" hidden="1">'2年情報メディア_8月 '!$A$8:$U$8</definedName>
    <definedName name="_xlnm._FilterDatabase" localSheetId="4" hidden="1">'2年情報メディア_9月 '!$A$8:$U$8</definedName>
    <definedName name="_xlnm.Print_Area" localSheetId="5">'2年情報メディア_10月 '!$B$1:$T$35</definedName>
    <definedName name="_xlnm.Print_Area" localSheetId="6">'2年情報メディア_11月 '!$B$1:$T$35</definedName>
    <definedName name="_xlnm.Print_Area" localSheetId="7">'2年情報メディア_12月 '!$B$1:$T$35</definedName>
    <definedName name="_xlnm.Print_Area" localSheetId="8">'2年情報メディア_1月 '!$B$1:$T$35</definedName>
    <definedName name="_xlnm.Print_Area" localSheetId="9">'2年情報メディア_2月 '!$B$1:$T$35</definedName>
    <definedName name="_xlnm.Print_Area" localSheetId="10">'2年情報メディア_3月 '!$B$1:$T$35</definedName>
    <definedName name="_xlnm.Print_Area" localSheetId="0">'2年情報メディア_5月'!$B$1:$S$35</definedName>
    <definedName name="_xlnm.Print_Area" localSheetId="1">'2年情報メディア_6月'!$B$1:$T$35</definedName>
    <definedName name="_xlnm.Print_Area" localSheetId="2">'2年情報メディア_7月'!$B$1:$T$35</definedName>
    <definedName name="_xlnm.Print_Area" localSheetId="3">'2年情報メディア_8月 '!$B$1:$T$35</definedName>
    <definedName name="_xlnm.Print_Area" localSheetId="4">'2年情報メディア_9月 '!$B$1:$T$35</definedName>
  </definedNames>
  <calcPr calcId="162913"/>
</workbook>
</file>

<file path=xl/calcChain.xml><?xml version="1.0" encoding="utf-8"?>
<calcChain xmlns="http://schemas.openxmlformats.org/spreadsheetml/2006/main">
  <c r="K33" i="124" l="1"/>
  <c r="K32" i="124"/>
  <c r="K31" i="124"/>
  <c r="K30" i="124"/>
  <c r="J30" i="124"/>
  <c r="I30" i="124"/>
  <c r="H30" i="124"/>
  <c r="G30" i="124"/>
  <c r="K34" i="124" s="1"/>
  <c r="F30" i="124"/>
  <c r="K29" i="124"/>
  <c r="B29" i="124"/>
  <c r="K28" i="124"/>
  <c r="B28" i="124"/>
  <c r="K27" i="124"/>
  <c r="B27" i="124"/>
  <c r="K26" i="124"/>
  <c r="B26" i="124"/>
  <c r="K25" i="124"/>
  <c r="B25" i="124"/>
  <c r="K24" i="124"/>
  <c r="B24" i="124"/>
  <c r="K23" i="124"/>
  <c r="B23" i="124"/>
  <c r="K22" i="124"/>
  <c r="B22" i="124"/>
  <c r="K21" i="124"/>
  <c r="B21" i="124"/>
  <c r="K20" i="124"/>
  <c r="B20" i="124"/>
  <c r="K19" i="124"/>
  <c r="B19" i="124"/>
  <c r="K18" i="124"/>
  <c r="B18" i="124"/>
  <c r="K17" i="124"/>
  <c r="B17" i="124"/>
  <c r="K16" i="124"/>
  <c r="B16" i="124"/>
  <c r="K15" i="124"/>
  <c r="B15" i="124"/>
  <c r="K14" i="124"/>
  <c r="B14" i="124"/>
  <c r="K13" i="124"/>
  <c r="B13" i="124"/>
  <c r="K12" i="124"/>
  <c r="K11" i="124"/>
  <c r="B11" i="124"/>
  <c r="K10" i="124"/>
  <c r="B10" i="124"/>
  <c r="K9" i="124"/>
  <c r="L8" i="124"/>
  <c r="P4" i="124"/>
  <c r="O4" i="124"/>
  <c r="N4" i="124"/>
  <c r="P3" i="124"/>
  <c r="O3" i="124"/>
  <c r="N3" i="124"/>
  <c r="K33" i="123"/>
  <c r="K32" i="123"/>
  <c r="K31" i="123"/>
  <c r="K30" i="123"/>
  <c r="J30" i="123"/>
  <c r="I30" i="123"/>
  <c r="H30" i="123"/>
  <c r="G30" i="123"/>
  <c r="K34" i="123" s="1"/>
  <c r="F30" i="123"/>
  <c r="K29" i="123"/>
  <c r="B29" i="123"/>
  <c r="K28" i="123"/>
  <c r="B28" i="123"/>
  <c r="K27" i="123"/>
  <c r="B27" i="123"/>
  <c r="K26" i="123"/>
  <c r="B26" i="123"/>
  <c r="K25" i="123"/>
  <c r="B25" i="123"/>
  <c r="K24" i="123"/>
  <c r="B24" i="123"/>
  <c r="K23" i="123"/>
  <c r="B23" i="123"/>
  <c r="K22" i="123"/>
  <c r="B22" i="123"/>
  <c r="K21" i="123"/>
  <c r="B21" i="123"/>
  <c r="K20" i="123"/>
  <c r="B20" i="123"/>
  <c r="K19" i="123"/>
  <c r="B19" i="123"/>
  <c r="K18" i="123"/>
  <c r="B18" i="123"/>
  <c r="K17" i="123"/>
  <c r="B17" i="123"/>
  <c r="K16" i="123"/>
  <c r="B16" i="123"/>
  <c r="K15" i="123"/>
  <c r="B15" i="123"/>
  <c r="K14" i="123"/>
  <c r="B14" i="123"/>
  <c r="K13" i="123"/>
  <c r="B13" i="123"/>
  <c r="K12" i="123"/>
  <c r="K11" i="123"/>
  <c r="B11" i="123"/>
  <c r="K10" i="123"/>
  <c r="B10" i="123"/>
  <c r="K9" i="123"/>
  <c r="L8" i="123"/>
  <c r="P4" i="123"/>
  <c r="O4" i="123"/>
  <c r="N4" i="123"/>
  <c r="P3" i="123"/>
  <c r="O3" i="123"/>
  <c r="N3" i="123"/>
  <c r="K33" i="122"/>
  <c r="K32" i="122"/>
  <c r="K31" i="122"/>
  <c r="K30" i="122"/>
  <c r="J30" i="122"/>
  <c r="I30" i="122"/>
  <c r="H30" i="122"/>
  <c r="G30" i="122"/>
  <c r="K34" i="122" s="1"/>
  <c r="F30" i="122"/>
  <c r="K29" i="122"/>
  <c r="B29" i="122"/>
  <c r="K28" i="122"/>
  <c r="B28" i="122"/>
  <c r="K27" i="122"/>
  <c r="B27" i="122"/>
  <c r="K26" i="122"/>
  <c r="B26" i="122"/>
  <c r="K25" i="122"/>
  <c r="B25" i="122"/>
  <c r="K24" i="122"/>
  <c r="B24" i="122"/>
  <c r="K23" i="122"/>
  <c r="B23" i="122"/>
  <c r="K22" i="122"/>
  <c r="B22" i="122"/>
  <c r="K21" i="122"/>
  <c r="B21" i="122"/>
  <c r="K20" i="122"/>
  <c r="B20" i="122"/>
  <c r="K19" i="122"/>
  <c r="B19" i="122"/>
  <c r="K18" i="122"/>
  <c r="B18" i="122"/>
  <c r="K17" i="122"/>
  <c r="B17" i="122"/>
  <c r="K16" i="122"/>
  <c r="B16" i="122"/>
  <c r="K15" i="122"/>
  <c r="B15" i="122"/>
  <c r="K14" i="122"/>
  <c r="B14" i="122"/>
  <c r="K13" i="122"/>
  <c r="B13" i="122"/>
  <c r="K12" i="122"/>
  <c r="K11" i="122"/>
  <c r="B11" i="122"/>
  <c r="K10" i="122"/>
  <c r="B10" i="122"/>
  <c r="K9" i="122"/>
  <c r="L8" i="122"/>
  <c r="P4" i="122"/>
  <c r="O4" i="122"/>
  <c r="N4" i="122"/>
  <c r="P3" i="122"/>
  <c r="O3" i="122"/>
  <c r="N3" i="122"/>
  <c r="K33" i="121"/>
  <c r="K32" i="121"/>
  <c r="K31" i="121"/>
  <c r="K30" i="121"/>
  <c r="J30" i="121"/>
  <c r="I30" i="121"/>
  <c r="H30" i="121"/>
  <c r="G30" i="121"/>
  <c r="K34" i="121" s="1"/>
  <c r="F30" i="121"/>
  <c r="K29" i="121"/>
  <c r="B29" i="121"/>
  <c r="K28" i="121"/>
  <c r="B28" i="121"/>
  <c r="K27" i="121"/>
  <c r="B27" i="121"/>
  <c r="K26" i="121"/>
  <c r="B26" i="121"/>
  <c r="K25" i="121"/>
  <c r="B25" i="121"/>
  <c r="K24" i="121"/>
  <c r="B24" i="121"/>
  <c r="K23" i="121"/>
  <c r="B23" i="121"/>
  <c r="K22" i="121"/>
  <c r="B22" i="121"/>
  <c r="K21" i="121"/>
  <c r="B21" i="121"/>
  <c r="K20" i="121"/>
  <c r="B20" i="121"/>
  <c r="K19" i="121"/>
  <c r="B19" i="121"/>
  <c r="K18" i="121"/>
  <c r="B18" i="121"/>
  <c r="K17" i="121"/>
  <c r="B17" i="121"/>
  <c r="K16" i="121"/>
  <c r="B16" i="121"/>
  <c r="K15" i="121"/>
  <c r="B15" i="121"/>
  <c r="K14" i="121"/>
  <c r="B14" i="121"/>
  <c r="K13" i="121"/>
  <c r="B13" i="121"/>
  <c r="K12" i="121"/>
  <c r="K11" i="121"/>
  <c r="B11" i="121"/>
  <c r="K10" i="121"/>
  <c r="B10" i="121"/>
  <c r="K9" i="121"/>
  <c r="L8" i="121"/>
  <c r="P4" i="121"/>
  <c r="O4" i="121"/>
  <c r="N4" i="121"/>
  <c r="P3" i="121"/>
  <c r="O3" i="121"/>
  <c r="N3" i="121"/>
  <c r="K33" i="120"/>
  <c r="K32" i="120"/>
  <c r="K31" i="120"/>
  <c r="K30" i="120"/>
  <c r="J30" i="120"/>
  <c r="I30" i="120"/>
  <c r="H30" i="120"/>
  <c r="G30" i="120"/>
  <c r="K34" i="120" s="1"/>
  <c r="F30" i="120"/>
  <c r="K29" i="120"/>
  <c r="B29" i="120"/>
  <c r="K28" i="120"/>
  <c r="B28" i="120"/>
  <c r="K27" i="120"/>
  <c r="B27" i="120"/>
  <c r="K26" i="120"/>
  <c r="B26" i="120"/>
  <c r="K25" i="120"/>
  <c r="B25" i="120"/>
  <c r="K24" i="120"/>
  <c r="B24" i="120"/>
  <c r="K23" i="120"/>
  <c r="B23" i="120"/>
  <c r="K22" i="120"/>
  <c r="B22" i="120"/>
  <c r="K21" i="120"/>
  <c r="B21" i="120"/>
  <c r="K20" i="120"/>
  <c r="B20" i="120"/>
  <c r="K19" i="120"/>
  <c r="B19" i="120"/>
  <c r="K18" i="120"/>
  <c r="B18" i="120"/>
  <c r="K17" i="120"/>
  <c r="B17" i="120"/>
  <c r="K16" i="120"/>
  <c r="B16" i="120"/>
  <c r="K15" i="120"/>
  <c r="B15" i="120"/>
  <c r="K14" i="120"/>
  <c r="B14" i="120"/>
  <c r="K13" i="120"/>
  <c r="B13" i="120"/>
  <c r="K12" i="120"/>
  <c r="K11" i="120"/>
  <c r="B11" i="120"/>
  <c r="K10" i="120"/>
  <c r="B10" i="120"/>
  <c r="K9" i="120"/>
  <c r="L8" i="120"/>
  <c r="P4" i="120"/>
  <c r="O4" i="120"/>
  <c r="N4" i="120"/>
  <c r="P3" i="120"/>
  <c r="O3" i="120"/>
  <c r="N3" i="120"/>
  <c r="K33" i="119"/>
  <c r="K32" i="119"/>
  <c r="K31" i="119"/>
  <c r="K30" i="119"/>
  <c r="J30" i="119"/>
  <c r="I30" i="119"/>
  <c r="H30" i="119"/>
  <c r="G30" i="119"/>
  <c r="K34" i="119" s="1"/>
  <c r="F30" i="119"/>
  <c r="K29" i="119"/>
  <c r="B29" i="119"/>
  <c r="K28" i="119"/>
  <c r="B28" i="119"/>
  <c r="K27" i="119"/>
  <c r="B27" i="119"/>
  <c r="K26" i="119"/>
  <c r="B26" i="119"/>
  <c r="K25" i="119"/>
  <c r="B25" i="119"/>
  <c r="K24" i="119"/>
  <c r="B24" i="119"/>
  <c r="K23" i="119"/>
  <c r="B23" i="119"/>
  <c r="K22" i="119"/>
  <c r="B22" i="119"/>
  <c r="K21" i="119"/>
  <c r="B21" i="119"/>
  <c r="K20" i="119"/>
  <c r="B20" i="119"/>
  <c r="K19" i="119"/>
  <c r="B19" i="119"/>
  <c r="K18" i="119"/>
  <c r="B18" i="119"/>
  <c r="K17" i="119"/>
  <c r="B17" i="119"/>
  <c r="K16" i="119"/>
  <c r="B16" i="119"/>
  <c r="K15" i="119"/>
  <c r="B15" i="119"/>
  <c r="K14" i="119"/>
  <c r="B14" i="119"/>
  <c r="K13" i="119"/>
  <c r="B13" i="119"/>
  <c r="K12" i="119"/>
  <c r="K11" i="119"/>
  <c r="B11" i="119"/>
  <c r="K10" i="119"/>
  <c r="B10" i="119"/>
  <c r="K9" i="119"/>
  <c r="L8" i="119"/>
  <c r="P4" i="119"/>
  <c r="O4" i="119"/>
  <c r="N4" i="119"/>
  <c r="P3" i="119"/>
  <c r="O3" i="119"/>
  <c r="N3" i="119"/>
  <c r="K33" i="118"/>
  <c r="K32" i="118"/>
  <c r="K31" i="118"/>
  <c r="K30" i="118"/>
  <c r="J30" i="118"/>
  <c r="I30" i="118"/>
  <c r="H30" i="118"/>
  <c r="G30" i="118"/>
  <c r="K34" i="118" s="1"/>
  <c r="F30" i="118"/>
  <c r="K29" i="118"/>
  <c r="B29" i="118"/>
  <c r="K28" i="118"/>
  <c r="B28" i="118"/>
  <c r="K27" i="118"/>
  <c r="B27" i="118"/>
  <c r="K26" i="118"/>
  <c r="B26" i="118"/>
  <c r="K25" i="118"/>
  <c r="B25" i="118"/>
  <c r="K24" i="118"/>
  <c r="B24" i="118"/>
  <c r="K23" i="118"/>
  <c r="B23" i="118"/>
  <c r="K22" i="118"/>
  <c r="B22" i="118"/>
  <c r="K21" i="118"/>
  <c r="B21" i="118"/>
  <c r="K20" i="118"/>
  <c r="B20" i="118"/>
  <c r="K19" i="118"/>
  <c r="B19" i="118"/>
  <c r="K18" i="118"/>
  <c r="B18" i="118"/>
  <c r="K17" i="118"/>
  <c r="B17" i="118"/>
  <c r="K16" i="118"/>
  <c r="B16" i="118"/>
  <c r="K15" i="118"/>
  <c r="B15" i="118"/>
  <c r="K14" i="118"/>
  <c r="B14" i="118"/>
  <c r="K13" i="118"/>
  <c r="B13" i="118"/>
  <c r="K12" i="118"/>
  <c r="K11" i="118"/>
  <c r="B11" i="118"/>
  <c r="K10" i="118"/>
  <c r="B10" i="118"/>
  <c r="K9" i="118"/>
  <c r="L8" i="118"/>
  <c r="P4" i="118"/>
  <c r="O4" i="118"/>
  <c r="N4" i="118"/>
  <c r="P3" i="118"/>
  <c r="O3" i="118"/>
  <c r="N3" i="118"/>
  <c r="K33" i="117" l="1"/>
  <c r="K32" i="117"/>
  <c r="K31" i="117"/>
  <c r="K30" i="117"/>
  <c r="J30" i="117"/>
  <c r="I30" i="117"/>
  <c r="H30" i="117"/>
  <c r="G30" i="117"/>
  <c r="K34" i="117" s="1"/>
  <c r="F30" i="117"/>
  <c r="K29" i="117"/>
  <c r="B29" i="117"/>
  <c r="K28" i="117"/>
  <c r="B28" i="117"/>
  <c r="K27" i="117"/>
  <c r="B27" i="117"/>
  <c r="K26" i="117"/>
  <c r="B26" i="117"/>
  <c r="K25" i="117"/>
  <c r="B25" i="117"/>
  <c r="K24" i="117"/>
  <c r="B24" i="117"/>
  <c r="K23" i="117"/>
  <c r="B23" i="117"/>
  <c r="K22" i="117"/>
  <c r="B22" i="117"/>
  <c r="K21" i="117"/>
  <c r="B21" i="117"/>
  <c r="K20" i="117"/>
  <c r="B20" i="117"/>
  <c r="K19" i="117"/>
  <c r="B19" i="117"/>
  <c r="K18" i="117"/>
  <c r="B18" i="117"/>
  <c r="K17" i="117"/>
  <c r="B17" i="117"/>
  <c r="K16" i="117"/>
  <c r="B16" i="117"/>
  <c r="K15" i="117"/>
  <c r="B15" i="117"/>
  <c r="K14" i="117"/>
  <c r="B14" i="117"/>
  <c r="K13" i="117"/>
  <c r="B13" i="117"/>
  <c r="K12" i="117"/>
  <c r="K11" i="117"/>
  <c r="B11" i="117"/>
  <c r="K10" i="117"/>
  <c r="B10" i="117"/>
  <c r="K9" i="117"/>
  <c r="L8" i="117"/>
  <c r="P4" i="117"/>
  <c r="O4" i="117"/>
  <c r="N4" i="117"/>
  <c r="P3" i="117"/>
  <c r="O3" i="117"/>
  <c r="N3" i="117"/>
  <c r="K14" i="116" l="1"/>
  <c r="K13" i="116"/>
  <c r="K12" i="116"/>
  <c r="K11" i="116"/>
  <c r="B11" i="116"/>
  <c r="J30" i="116" l="1"/>
  <c r="I30" i="116"/>
  <c r="H30" i="116"/>
  <c r="G30" i="116"/>
  <c r="F30" i="116"/>
  <c r="K33" i="116"/>
  <c r="B29" i="116"/>
  <c r="K32" i="116"/>
  <c r="B28" i="116"/>
  <c r="K31" i="116"/>
  <c r="B27" i="116"/>
  <c r="K30" i="116"/>
  <c r="B26" i="116"/>
  <c r="K29" i="116"/>
  <c r="B25" i="116"/>
  <c r="K28" i="116"/>
  <c r="B24" i="116"/>
  <c r="K27" i="116"/>
  <c r="B23" i="116"/>
  <c r="K26" i="116"/>
  <c r="B22" i="116"/>
  <c r="K25" i="116"/>
  <c r="B21" i="116"/>
  <c r="K24" i="116"/>
  <c r="B20" i="116"/>
  <c r="K23" i="116"/>
  <c r="B19" i="116"/>
  <c r="K22" i="116"/>
  <c r="B18" i="116"/>
  <c r="K21" i="116"/>
  <c r="B17" i="116"/>
  <c r="K20" i="116"/>
  <c r="B16" i="116"/>
  <c r="K19" i="116"/>
  <c r="B15" i="116"/>
  <c r="K18" i="116"/>
  <c r="B14" i="116"/>
  <c r="K17" i="116"/>
  <c r="B13" i="116"/>
  <c r="K16" i="116"/>
  <c r="K15" i="116"/>
  <c r="K10" i="116"/>
  <c r="B10" i="116"/>
  <c r="K9" i="116"/>
  <c r="L8" i="116"/>
  <c r="P4" i="116"/>
  <c r="O4" i="116"/>
  <c r="N4" i="116"/>
  <c r="L4" i="116"/>
  <c r="P3" i="116"/>
  <c r="O3" i="116"/>
  <c r="N3" i="116"/>
  <c r="I34" i="115"/>
  <c r="K34" i="116" l="1"/>
  <c r="K9" i="115"/>
  <c r="K10" i="115"/>
  <c r="K11" i="115"/>
  <c r="K12" i="115"/>
  <c r="K13" i="115"/>
  <c r="K14" i="115"/>
  <c r="K15" i="115"/>
  <c r="K16" i="115"/>
  <c r="J34" i="115" l="1"/>
  <c r="H34" i="115"/>
  <c r="G34" i="115"/>
  <c r="F34" i="115"/>
  <c r="K33" i="115"/>
  <c r="B33" i="115"/>
  <c r="K32" i="115"/>
  <c r="B32" i="115"/>
  <c r="K31" i="115"/>
  <c r="B31" i="115"/>
  <c r="K30" i="115"/>
  <c r="B30" i="115"/>
  <c r="K29" i="115"/>
  <c r="B29" i="115"/>
  <c r="K28" i="115"/>
  <c r="B28" i="115"/>
  <c r="K27" i="115"/>
  <c r="B27" i="115"/>
  <c r="K26" i="115"/>
  <c r="B26" i="115"/>
  <c r="K25" i="115"/>
  <c r="B25" i="115"/>
  <c r="K24" i="115"/>
  <c r="B24" i="115"/>
  <c r="K23" i="115"/>
  <c r="B23" i="115"/>
  <c r="K22" i="115"/>
  <c r="B22" i="115"/>
  <c r="K21" i="115"/>
  <c r="B21" i="115"/>
  <c r="K20" i="115"/>
  <c r="B20" i="115"/>
  <c r="K19" i="115"/>
  <c r="B19" i="115"/>
  <c r="K18" i="115"/>
  <c r="B18" i="115"/>
  <c r="K17" i="115"/>
  <c r="B17" i="115"/>
  <c r="B10" i="115"/>
  <c r="B11" i="115" s="1"/>
  <c r="B12" i="115" s="1"/>
  <c r="B13" i="115" s="1"/>
  <c r="B14" i="115" s="1"/>
  <c r="B15" i="115" s="1"/>
  <c r="B16" i="115" s="1"/>
  <c r="L8" i="115"/>
  <c r="P4" i="115"/>
  <c r="O4" i="115"/>
  <c r="N4" i="115"/>
  <c r="P3" i="115"/>
  <c r="O3" i="115"/>
  <c r="N3" i="115"/>
  <c r="K34" i="115" l="1"/>
  <c r="I34" i="114"/>
  <c r="J13" i="114" l="1"/>
  <c r="O4" i="114" l="1"/>
  <c r="O3" i="114"/>
  <c r="N3" i="114"/>
  <c r="N4" i="114"/>
  <c r="M4" i="114"/>
  <c r="M3" i="114"/>
  <c r="B10" i="114" l="1"/>
  <c r="B11" i="114" s="1"/>
  <c r="B12" i="114" s="1"/>
  <c r="B13" i="114" s="1"/>
  <c r="B14" i="114" s="1"/>
  <c r="B15" i="114" s="1"/>
  <c r="B16" i="114" s="1"/>
  <c r="B17" i="114" s="1"/>
  <c r="B18" i="114" s="1"/>
  <c r="B19" i="114" s="1"/>
  <c r="B20" i="114" s="1"/>
  <c r="B21" i="114" s="1"/>
  <c r="B22" i="114" s="1"/>
  <c r="B23" i="114" s="1"/>
  <c r="B24" i="114" s="1"/>
  <c r="B25" i="114" s="1"/>
  <c r="B26" i="114" s="1"/>
  <c r="B27" i="114" s="1"/>
  <c r="B28" i="114" s="1"/>
  <c r="B29" i="114" s="1"/>
  <c r="B30" i="114" s="1"/>
  <c r="B31" i="114" s="1"/>
  <c r="B32" i="114" s="1"/>
  <c r="B33" i="114" s="1"/>
  <c r="H34" i="114" l="1"/>
  <c r="G34" i="114"/>
  <c r="F34" i="114"/>
  <c r="J33" i="114"/>
  <c r="J32" i="114"/>
  <c r="J31" i="114"/>
  <c r="J30" i="114"/>
  <c r="J29" i="114"/>
  <c r="J28" i="114"/>
  <c r="J27" i="114"/>
  <c r="J26" i="114"/>
  <c r="J25" i="114"/>
  <c r="J24" i="114"/>
  <c r="J23" i="114"/>
  <c r="J22" i="114"/>
  <c r="J21" i="114"/>
  <c r="J20" i="114"/>
  <c r="J19" i="114"/>
  <c r="J18" i="114"/>
  <c r="J17" i="114"/>
  <c r="J16" i="114"/>
  <c r="J15" i="114"/>
  <c r="J14" i="114"/>
  <c r="J12" i="114"/>
  <c r="J11" i="114"/>
  <c r="J10" i="114"/>
  <c r="J9" i="114"/>
  <c r="K8" i="114"/>
  <c r="J34" i="114" l="1"/>
  <c r="L4" i="115" l="1"/>
  <c r="K4" i="114"/>
</calcChain>
</file>

<file path=xl/sharedStrings.xml><?xml version="1.0" encoding="utf-8"?>
<sst xmlns="http://schemas.openxmlformats.org/spreadsheetml/2006/main" count="404" uniqueCount="42">
  <si>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</si>
  <si>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</si>
  <si>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</si>
  <si>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</si>
  <si>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</si>
  <si>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</si>
  <si>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</si>
  <si>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</si>
  <si>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</si>
  <si>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</si>
  <si>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</si>
  <si>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</si>
  <si>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</si>
  <si>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</si>
  <si>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</si>
  <si>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</si>
  <si>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</si>
  <si>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</si>
  <si>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</si>
  <si>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</si>
  <si>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</si>
  <si>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</si>
  <si>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</si>
  <si>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田中　望依</t>
    <rPh sb="0" eb="2">
      <t>タナカ</t>
    </rPh>
    <rPh sb="3" eb="4">
      <t>ノゾミ</t>
    </rPh>
    <rPh sb="4" eb="5">
      <t>イ</t>
    </rPh>
    <phoneticPr fontId="1"/>
  </si>
  <si>
    <t>上村　昌広</t>
    <rPh sb="0" eb="2">
      <t>カミムラ</t>
    </rPh>
    <rPh sb="3" eb="4">
      <t>マサ</t>
    </rPh>
    <rPh sb="4" eb="5">
      <t>ヒロ</t>
    </rPh>
    <phoneticPr fontId="1"/>
  </si>
  <si>
    <t>田中　望愛</t>
    <rPh sb="0" eb="2">
      <t>タナカ</t>
    </rPh>
    <rPh sb="3" eb="4">
      <t>ノゾミ</t>
    </rPh>
    <rPh sb="4" eb="5">
      <t>アイ</t>
    </rPh>
    <phoneticPr fontId="1"/>
  </si>
  <si>
    <t>橋村　祐哉</t>
    <rPh sb="0" eb="2">
      <t>ハシムラ</t>
    </rPh>
    <rPh sb="3" eb="4">
      <t>ユウ</t>
    </rPh>
    <rPh sb="4" eb="5">
      <t>ヤ</t>
    </rPh>
    <phoneticPr fontId="1"/>
  </si>
  <si>
    <t>中園　楓</t>
    <rPh sb="0" eb="2">
      <t>ナカゾノ</t>
    </rPh>
    <rPh sb="3" eb="4">
      <t>カエデ</t>
    </rPh>
    <phoneticPr fontId="1"/>
  </si>
  <si>
    <t>浦田　慧吾</t>
    <rPh sb="0" eb="2">
      <t>ウラタ</t>
    </rPh>
    <rPh sb="3" eb="4">
      <t>ケイ</t>
    </rPh>
    <rPh sb="4" eb="5">
      <t>ゴ</t>
    </rPh>
    <phoneticPr fontId="1"/>
  </si>
  <si>
    <t>中野　良磨</t>
    <rPh sb="0" eb="2">
      <t>ナカノ</t>
    </rPh>
    <rPh sb="3" eb="4">
      <t>ヨ</t>
    </rPh>
    <rPh sb="4" eb="5">
      <t>ミガ</t>
    </rPh>
    <phoneticPr fontId="1"/>
  </si>
  <si>
    <t>榎　沙也香</t>
    <rPh sb="0" eb="1">
      <t>エノキ</t>
    </rPh>
    <rPh sb="2" eb="4">
      <t>サヤ</t>
    </rPh>
    <rPh sb="4" eb="5">
      <t>カオリ</t>
    </rPh>
    <phoneticPr fontId="1"/>
  </si>
  <si>
    <t>２年　情報メディア学科</t>
    <rPh sb="1" eb="2">
      <t>ネン</t>
    </rPh>
    <rPh sb="3" eb="5">
      <t>ジョウホウ</t>
    </rPh>
    <rPh sb="9" eb="11">
      <t>ガッカ</t>
    </rPh>
    <phoneticPr fontId="3"/>
  </si>
  <si>
    <t>タナカ　メイ</t>
    <phoneticPr fontId="3"/>
  </si>
  <si>
    <t>カミムラ　マサアキ</t>
    <phoneticPr fontId="3"/>
  </si>
  <si>
    <t>タナカ　ノア</t>
    <phoneticPr fontId="3"/>
  </si>
  <si>
    <t>ハシムラ　ユウヤ</t>
    <phoneticPr fontId="3"/>
  </si>
  <si>
    <t>ナカゾノ　カエデ</t>
    <phoneticPr fontId="3"/>
  </si>
  <si>
    <t>ウラタ　ケイゴ</t>
    <phoneticPr fontId="3"/>
  </si>
  <si>
    <t>ナカノ　リョウマ</t>
    <phoneticPr fontId="3"/>
  </si>
  <si>
    <t>エノキ　サヤカ</t>
    <phoneticPr fontId="3"/>
  </si>
  <si>
    <t>学科 or コース</t>
    <rPh sb="0" eb="2">
      <t>ガッカ</t>
    </rPh>
    <phoneticPr fontId="3"/>
  </si>
  <si>
    <t>情報メディア学科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</si>
</sst>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3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10" borderId="2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56" fontId="5" fillId="2" borderId="21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4" xfId="0" applyFont="1" applyFill="1" applyBorder="1">
      <alignment vertical="center"/>
    </xf>
    <xf numFmtId="56" fontId="5" fillId="2" borderId="34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56" fontId="5" fillId="2" borderId="36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272"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19" sqref="F9:I19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125" style="46" bestFit="1" customWidth="1"/>
    <col min="17" max="20" width="2.625" style="44" customWidth="1"/>
    <col min="21" max="16384" width="9" style="44"/>
  </cols>
  <sheetData>
    <row r="1" spans="1:18" ht="17.25" x14ac:dyDescent="0.15">
      <c r="D1" s="70" t="s">
        <v>3</v>
      </c>
      <c r="E1" s="70"/>
      <c r="F1" s="70"/>
    </row>
    <row r="2" spans="1:18" ht="12" thickBot="1" x14ac:dyDescent="0.2">
      <c r="D2" s="1"/>
      <c r="E2" s="1"/>
      <c r="G2" s="4" t="s">
        <v>8</v>
      </c>
    </row>
    <row r="3" spans="1:18" s="2" customFormat="1" x14ac:dyDescent="0.15">
      <c r="B3" s="1"/>
      <c r="D3" s="71" t="s">
        <v>4</v>
      </c>
      <c r="E3" s="23" t="s">
        <v>17</v>
      </c>
      <c r="G3" s="7" t="s">
        <v>10</v>
      </c>
      <c r="J3" s="44" t="s">
        <v>5</v>
      </c>
      <c r="K3" s="15" t="s">
        <v>15</v>
      </c>
      <c r="M3" s="44">
        <f>COUNTIF(M$9:M$33,"=2")</f>
        <v>0</v>
      </c>
      <c r="N3" s="44">
        <f>COUNTIF(N$9:N$33,"=2")</f>
        <v>0</v>
      </c>
      <c r="O3" s="44">
        <f>COUNTIF(O$9:O$33,"=2")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2" t="s">
        <v>6</v>
      </c>
      <c r="K4" s="17" t="e">
        <f>#REF!</f>
        <v>#REF!</v>
      </c>
      <c r="M4" s="44">
        <f>COUNTIF(M$9:M$33,"=3")</f>
        <v>0</v>
      </c>
      <c r="N4" s="44">
        <f>COUNTIF(N$9:N$33,"=3")</f>
        <v>0</v>
      </c>
      <c r="O4" s="44">
        <f>COUNTIF(O$9:O$33,"=3")</f>
        <v>0</v>
      </c>
      <c r="P4" s="46"/>
      <c r="Q4" s="44" t="s">
        <v>20</v>
      </c>
      <c r="R4" s="44"/>
    </row>
    <row r="5" spans="1:18" x14ac:dyDescent="0.15">
      <c r="G5" s="43" t="s">
        <v>22</v>
      </c>
      <c r="J5" s="3" t="s">
        <v>7</v>
      </c>
    </row>
    <row r="6" spans="1:18" ht="12" thickBot="1" x14ac:dyDescent="0.2">
      <c r="F6" s="9"/>
      <c r="J6" s="3"/>
    </row>
    <row r="7" spans="1:18" ht="12" thickBot="1" x14ac:dyDescent="0.2">
      <c r="C7" s="44" t="s">
        <v>31</v>
      </c>
      <c r="K7" s="15" t="s">
        <v>14</v>
      </c>
      <c r="M7" s="44" t="s">
        <v>18</v>
      </c>
    </row>
    <row r="8" spans="1:18" ht="12" thickBot="1" x14ac:dyDescent="0.2">
      <c r="A8" s="69" t="s">
        <v>40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43959</v>
      </c>
      <c r="G8" s="42">
        <v>43966</v>
      </c>
      <c r="H8" s="57">
        <v>43973</v>
      </c>
      <c r="I8" s="57">
        <v>43980</v>
      </c>
      <c r="J8" s="11" t="s">
        <v>13</v>
      </c>
      <c r="K8" s="16">
        <f>H8</f>
        <v>43973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68" t="s">
        <v>41</v>
      </c>
      <c r="B9" s="24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35" t="str">
        <f t="shared" ref="J9:J34" si="0">IF(G9&lt;H9,$J$3,IF(G9=H9,$J$4,$J$5))</f>
        <v>　→</v>
      </c>
      <c r="K9" s="18"/>
      <c r="M9" s="47"/>
      <c r="N9" s="47"/>
      <c r="O9" s="47"/>
      <c r="Q9" s="50"/>
    </row>
    <row r="10" spans="1:18" x14ac:dyDescent="0.15">
      <c r="A10" s="65" t="s">
        <v>41</v>
      </c>
      <c r="B10" s="12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37" t="str">
        <f t="shared" si="0"/>
        <v>　→</v>
      </c>
      <c r="K10" s="19"/>
      <c r="M10" s="48"/>
      <c r="N10" s="48"/>
      <c r="O10" s="48"/>
      <c r="Q10" s="50"/>
    </row>
    <row r="11" spans="1:18" x14ac:dyDescent="0.15">
      <c r="A11" s="65" t="s">
        <v>41</v>
      </c>
      <c r="B11" s="12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37" t="str">
        <f t="shared" si="0"/>
        <v>　→</v>
      </c>
      <c r="K11" s="19"/>
      <c r="M11" s="48"/>
      <c r="N11" s="48"/>
      <c r="O11" s="48"/>
      <c r="Q11" s="52"/>
    </row>
    <row r="12" spans="1:18" x14ac:dyDescent="0.15">
      <c r="A12" s="65" t="s">
        <v>41</v>
      </c>
      <c r="B12" s="12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37" t="str">
        <f t="shared" si="0"/>
        <v>　→</v>
      </c>
      <c r="K12" s="19"/>
      <c r="M12" s="48"/>
      <c r="N12" s="48"/>
      <c r="O12" s="48"/>
      <c r="Q12" s="50"/>
    </row>
    <row r="13" spans="1:18" x14ac:dyDescent="0.15">
      <c r="A13" s="65" t="s">
        <v>41</v>
      </c>
      <c r="B13" s="12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38" t="str">
        <f t="shared" si="0"/>
        <v>　→</v>
      </c>
      <c r="K13" s="20"/>
      <c r="M13" s="49"/>
      <c r="N13" s="49"/>
      <c r="O13" s="49"/>
      <c r="Q13" s="58"/>
    </row>
    <row r="14" spans="1:18" x14ac:dyDescent="0.15">
      <c r="A14" s="67" t="s">
        <v>41</v>
      </c>
      <c r="B14" s="14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36" t="str">
        <f t="shared" si="0"/>
        <v>　→</v>
      </c>
      <c r="K14" s="21"/>
      <c r="M14" s="47"/>
      <c r="N14" s="47"/>
      <c r="O14" s="47"/>
      <c r="Q14" s="58"/>
    </row>
    <row r="15" spans="1:18" x14ac:dyDescent="0.15">
      <c r="A15" s="65" t="s">
        <v>41</v>
      </c>
      <c r="B15" s="12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37" t="str">
        <f t="shared" si="0"/>
        <v>　→</v>
      </c>
      <c r="K15" s="19"/>
      <c r="M15" s="48"/>
      <c r="N15" s="48"/>
      <c r="O15" s="48"/>
      <c r="Q15" s="58"/>
    </row>
    <row r="16" spans="1:18" x14ac:dyDescent="0.15">
      <c r="A16" s="65" t="s">
        <v>41</v>
      </c>
      <c r="B16" s="12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37" t="str">
        <f t="shared" si="0"/>
        <v>　→</v>
      </c>
      <c r="K16" s="60"/>
      <c r="M16" s="48"/>
      <c r="N16" s="48"/>
      <c r="O16" s="48"/>
      <c r="Q16" s="50"/>
    </row>
    <row r="17" spans="1:17" x14ac:dyDescent="0.15">
      <c r="A17" s="65"/>
      <c r="B17" s="12" t="str">
        <f t="shared" si="1"/>
        <v/>
      </c>
      <c r="C17" s="27"/>
      <c r="D17" s="31"/>
      <c r="E17" s="31"/>
      <c r="F17" s="54"/>
      <c r="G17" s="54"/>
      <c r="H17" s="62"/>
      <c r="I17" s="62"/>
      <c r="J17" s="37" t="str">
        <f t="shared" si="0"/>
        <v>　→</v>
      </c>
      <c r="K17" s="19"/>
      <c r="M17" s="48"/>
      <c r="N17" s="48"/>
      <c r="O17" s="48"/>
      <c r="Q17" s="52"/>
    </row>
    <row r="18" spans="1:17" x14ac:dyDescent="0.15">
      <c r="A18" s="66"/>
      <c r="B18" s="13" t="str">
        <f t="shared" si="1"/>
        <v/>
      </c>
      <c r="C18" s="28"/>
      <c r="D18" s="32"/>
      <c r="E18" s="32"/>
      <c r="F18" s="55"/>
      <c r="G18" s="55"/>
      <c r="H18" s="63"/>
      <c r="I18" s="63"/>
      <c r="J18" s="38" t="str">
        <f t="shared" si="0"/>
        <v>　→</v>
      </c>
      <c r="K18" s="20"/>
      <c r="M18" s="49"/>
      <c r="N18" s="49"/>
      <c r="O18" s="49"/>
      <c r="Q18" s="50"/>
    </row>
    <row r="19" spans="1:17" x14ac:dyDescent="0.15">
      <c r="A19" s="67"/>
      <c r="B19" s="14" t="str">
        <f t="shared" si="1"/>
        <v/>
      </c>
      <c r="C19" s="29"/>
      <c r="D19" s="33"/>
      <c r="E19" s="33"/>
      <c r="F19" s="56"/>
      <c r="G19" s="56"/>
      <c r="H19" s="64"/>
      <c r="I19" s="64"/>
      <c r="J19" s="36" t="str">
        <f t="shared" si="0"/>
        <v>　→</v>
      </c>
      <c r="K19" s="21"/>
      <c r="M19" s="47"/>
      <c r="N19" s="47"/>
      <c r="O19" s="47"/>
      <c r="Q19" s="50"/>
    </row>
    <row r="20" spans="1:17" ht="13.5" customHeight="1" x14ac:dyDescent="0.15">
      <c r="A20" s="65"/>
      <c r="B20" s="12" t="str">
        <f t="shared" si="1"/>
        <v/>
      </c>
      <c r="C20" s="27"/>
      <c r="D20" s="31"/>
      <c r="E20" s="31"/>
      <c r="F20" s="54"/>
      <c r="G20" s="54"/>
      <c r="H20" s="62"/>
      <c r="I20" s="62"/>
      <c r="J20" s="37" t="str">
        <f t="shared" si="0"/>
        <v>　→</v>
      </c>
      <c r="K20" s="19"/>
      <c r="M20" s="48"/>
      <c r="N20" s="48"/>
      <c r="O20" s="48"/>
      <c r="Q20" s="50"/>
    </row>
    <row r="21" spans="1:17" ht="13.5" customHeight="1" x14ac:dyDescent="0.15">
      <c r="A21" s="65"/>
      <c r="B21" s="12" t="str">
        <f t="shared" si="1"/>
        <v/>
      </c>
      <c r="C21" s="27"/>
      <c r="D21" s="31"/>
      <c r="E21" s="31"/>
      <c r="F21" s="54"/>
      <c r="G21" s="54"/>
      <c r="H21" s="62"/>
      <c r="I21" s="62"/>
      <c r="J21" s="37" t="str">
        <f t="shared" si="0"/>
        <v>　→</v>
      </c>
      <c r="K21" s="19"/>
      <c r="M21" s="48"/>
      <c r="N21" s="48"/>
      <c r="O21" s="48"/>
      <c r="Q21" s="59"/>
    </row>
    <row r="22" spans="1:17" ht="13.5" customHeight="1" x14ac:dyDescent="0.15">
      <c r="A22" s="65"/>
      <c r="B22" s="12" t="str">
        <f t="shared" si="1"/>
        <v/>
      </c>
      <c r="C22" s="27"/>
      <c r="D22" s="31"/>
      <c r="E22" s="31"/>
      <c r="F22" s="54"/>
      <c r="G22" s="54"/>
      <c r="H22" s="62"/>
      <c r="I22" s="62"/>
      <c r="J22" s="37" t="str">
        <f t="shared" si="0"/>
        <v>　→</v>
      </c>
      <c r="K22" s="19"/>
      <c r="M22" s="48"/>
      <c r="N22" s="48"/>
      <c r="O22" s="48"/>
      <c r="Q22" s="50"/>
    </row>
    <row r="23" spans="1:17" ht="14.25" customHeight="1" x14ac:dyDescent="0.15">
      <c r="A23" s="66"/>
      <c r="B23" s="13" t="str">
        <f t="shared" si="1"/>
        <v/>
      </c>
      <c r="C23" s="28"/>
      <c r="D23" s="32"/>
      <c r="E23" s="32"/>
      <c r="F23" s="55"/>
      <c r="G23" s="55"/>
      <c r="H23" s="63"/>
      <c r="I23" s="63"/>
      <c r="J23" s="38" t="str">
        <f t="shared" si="0"/>
        <v>　→</v>
      </c>
      <c r="K23" s="20"/>
      <c r="M23" s="49"/>
      <c r="N23" s="49"/>
      <c r="O23" s="49"/>
      <c r="Q23" s="50"/>
    </row>
    <row r="24" spans="1:17" x14ac:dyDescent="0.15">
      <c r="A24" s="67"/>
      <c r="B24" s="14" t="str">
        <f t="shared" si="1"/>
        <v/>
      </c>
      <c r="C24" s="29"/>
      <c r="D24" s="33"/>
      <c r="E24" s="33"/>
      <c r="F24" s="56"/>
      <c r="G24" s="56"/>
      <c r="H24" s="64"/>
      <c r="I24" s="64"/>
      <c r="J24" s="36" t="str">
        <f t="shared" si="0"/>
        <v>　→</v>
      </c>
      <c r="K24" s="21"/>
      <c r="M24" s="47"/>
      <c r="N24" s="47"/>
      <c r="O24" s="47"/>
      <c r="Q24" s="52"/>
    </row>
    <row r="25" spans="1:17" s="45" customFormat="1" x14ac:dyDescent="0.15">
      <c r="A25" s="65"/>
      <c r="B25" s="12" t="str">
        <f t="shared" si="1"/>
        <v/>
      </c>
      <c r="C25" s="27"/>
      <c r="D25" s="31"/>
      <c r="E25" s="31"/>
      <c r="F25" s="54"/>
      <c r="G25" s="54"/>
      <c r="H25" s="62"/>
      <c r="I25" s="62"/>
      <c r="J25" s="37" t="str">
        <f t="shared" si="0"/>
        <v>　→</v>
      </c>
      <c r="K25" s="19"/>
      <c r="M25" s="48"/>
      <c r="N25" s="48"/>
      <c r="O25" s="48"/>
      <c r="P25" s="46"/>
      <c r="Q25" s="51"/>
    </row>
    <row r="26" spans="1:17" x14ac:dyDescent="0.15">
      <c r="A26" s="65"/>
      <c r="B26" s="12" t="str">
        <f t="shared" si="1"/>
        <v/>
      </c>
      <c r="C26" s="27"/>
      <c r="D26" s="31"/>
      <c r="E26" s="31"/>
      <c r="F26" s="54"/>
      <c r="G26" s="54"/>
      <c r="H26" s="62"/>
      <c r="I26" s="62"/>
      <c r="J26" s="37" t="str">
        <f t="shared" si="0"/>
        <v>　→</v>
      </c>
      <c r="K26" s="19"/>
      <c r="M26" s="48"/>
      <c r="N26" s="48"/>
      <c r="O26" s="48"/>
      <c r="Q26" s="50"/>
    </row>
    <row r="27" spans="1:17" x14ac:dyDescent="0.15">
      <c r="A27" s="65"/>
      <c r="B27" s="12" t="str">
        <f t="shared" si="1"/>
        <v/>
      </c>
      <c r="C27" s="27"/>
      <c r="D27" s="31"/>
      <c r="E27" s="31"/>
      <c r="F27" s="54"/>
      <c r="G27" s="54"/>
      <c r="H27" s="62"/>
      <c r="I27" s="62"/>
      <c r="J27" s="37" t="str">
        <f t="shared" si="0"/>
        <v>　→</v>
      </c>
      <c r="K27" s="19"/>
      <c r="M27" s="48"/>
      <c r="N27" s="48"/>
      <c r="O27" s="48"/>
      <c r="Q27" s="52"/>
    </row>
    <row r="28" spans="1:17" x14ac:dyDescent="0.15">
      <c r="A28" s="66"/>
      <c r="B28" s="13" t="str">
        <f t="shared" si="1"/>
        <v/>
      </c>
      <c r="C28" s="28"/>
      <c r="D28" s="32"/>
      <c r="E28" s="32"/>
      <c r="F28" s="55"/>
      <c r="G28" s="55"/>
      <c r="H28" s="63"/>
      <c r="I28" s="63"/>
      <c r="J28" s="38" t="str">
        <f t="shared" si="0"/>
        <v>　→</v>
      </c>
      <c r="K28" s="20"/>
      <c r="M28" s="49"/>
      <c r="N28" s="49"/>
      <c r="O28" s="49"/>
      <c r="Q28" s="50"/>
    </row>
    <row r="29" spans="1:17" x14ac:dyDescent="0.15">
      <c r="A29" s="67"/>
      <c r="B29" s="14" t="str">
        <f t="shared" si="1"/>
        <v/>
      </c>
      <c r="C29" s="29"/>
      <c r="D29" s="33"/>
      <c r="E29" s="33"/>
      <c r="F29" s="56"/>
      <c r="G29" s="56"/>
      <c r="H29" s="64"/>
      <c r="I29" s="64"/>
      <c r="J29" s="36" t="str">
        <f t="shared" si="0"/>
        <v>　→</v>
      </c>
      <c r="K29" s="21"/>
      <c r="M29" s="47"/>
      <c r="N29" s="47"/>
      <c r="O29" s="47"/>
      <c r="Q29" s="52"/>
    </row>
    <row r="30" spans="1:17" x14ac:dyDescent="0.15">
      <c r="A30" s="65"/>
      <c r="B30" s="12" t="str">
        <f t="shared" si="1"/>
        <v/>
      </c>
      <c r="C30" s="27"/>
      <c r="D30" s="31"/>
      <c r="E30" s="31"/>
      <c r="F30" s="54"/>
      <c r="G30" s="54"/>
      <c r="H30" s="62"/>
      <c r="I30" s="62"/>
      <c r="J30" s="37" t="str">
        <f t="shared" si="0"/>
        <v>　→</v>
      </c>
      <c r="K30" s="19"/>
      <c r="M30" s="48"/>
      <c r="N30" s="48"/>
      <c r="O30" s="48"/>
      <c r="Q30" s="50"/>
    </row>
    <row r="31" spans="1:17" x14ac:dyDescent="0.15">
      <c r="A31" s="65"/>
      <c r="B31" s="12" t="str">
        <f t="shared" si="1"/>
        <v/>
      </c>
      <c r="C31" s="27"/>
      <c r="D31" s="31"/>
      <c r="E31" s="31"/>
      <c r="F31" s="54"/>
      <c r="G31" s="54"/>
      <c r="H31" s="62"/>
      <c r="I31" s="62"/>
      <c r="J31" s="37" t="str">
        <f t="shared" si="0"/>
        <v>　→</v>
      </c>
      <c r="K31" s="19"/>
      <c r="M31" s="48"/>
      <c r="N31" s="48"/>
      <c r="O31" s="48"/>
      <c r="Q31" s="52"/>
    </row>
    <row r="32" spans="1:17" x14ac:dyDescent="0.15">
      <c r="A32" s="65"/>
      <c r="B32" s="12" t="str">
        <f t="shared" si="1"/>
        <v/>
      </c>
      <c r="C32" s="27"/>
      <c r="D32" s="31"/>
      <c r="E32" s="31"/>
      <c r="F32" s="54"/>
      <c r="G32" s="54"/>
      <c r="H32" s="62"/>
      <c r="I32" s="62"/>
      <c r="J32" s="37" t="str">
        <f t="shared" si="0"/>
        <v>　→</v>
      </c>
      <c r="K32" s="19"/>
      <c r="M32" s="48"/>
      <c r="N32" s="48"/>
      <c r="O32" s="48"/>
      <c r="Q32" s="50"/>
    </row>
    <row r="33" spans="1:17" ht="12" thickBot="1" x14ac:dyDescent="0.2">
      <c r="A33" s="66"/>
      <c r="B33" s="13" t="str">
        <f t="shared" si="1"/>
        <v/>
      </c>
      <c r="C33" s="28"/>
      <c r="D33" s="32"/>
      <c r="E33" s="32"/>
      <c r="F33" s="55"/>
      <c r="G33" s="55"/>
      <c r="H33" s="63"/>
      <c r="I33" s="63"/>
      <c r="J33" s="38" t="str">
        <f t="shared" si="0"/>
        <v>　→</v>
      </c>
      <c r="K33" s="20"/>
      <c r="M33" s="49"/>
      <c r="N33" s="49"/>
      <c r="O33" s="49"/>
      <c r="Q33" s="50"/>
    </row>
    <row r="34" spans="1:17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10" t="e">
        <f t="shared" si="0"/>
        <v>#DIV/0!</v>
      </c>
      <c r="Q34" s="50"/>
    </row>
    <row r="35" spans="1:17" x14ac:dyDescent="0.15">
      <c r="F35" s="6"/>
      <c r="G35" s="6"/>
      <c r="H35" s="6"/>
      <c r="I35" s="6"/>
      <c r="Q35" s="50"/>
    </row>
  </sheetData>
  <autoFilter ref="A8:T8"/>
  <mergeCells count="2">
    <mergeCell ref="D1:F1"/>
    <mergeCell ref="D3:D4"/>
  </mergeCells>
  <phoneticPr fontId="3"/>
  <conditionalFormatting sqref="J22 J27 J32">
    <cfRule type="expression" dxfId="271" priority="876">
      <formula>G22&gt;H22</formula>
    </cfRule>
  </conditionalFormatting>
  <conditionalFormatting sqref="J10:J18">
    <cfRule type="expression" dxfId="270" priority="875">
      <formula>G10&gt;H10</formula>
    </cfRule>
  </conditionalFormatting>
  <conditionalFormatting sqref="J34">
    <cfRule type="expression" dxfId="269" priority="874">
      <formula>G34&gt;H34</formula>
    </cfRule>
  </conditionalFormatting>
  <conditionalFormatting sqref="F34:H34">
    <cfRule type="expression" dxfId="268" priority="870">
      <formula>AND(0.75&lt;=F34,F34&lt;0.8)</formula>
    </cfRule>
    <cfRule type="expression" dxfId="267" priority="871">
      <formula>AND(0.65 &lt;= F34,F34&lt;0.75)</formula>
    </cfRule>
    <cfRule type="expression" dxfId="266" priority="872">
      <formula>F34 &lt; 0.65</formula>
    </cfRule>
  </conditionalFormatting>
  <conditionalFormatting sqref="J19:J20">
    <cfRule type="expression" dxfId="265" priority="854">
      <formula>G19&gt;H19</formula>
    </cfRule>
  </conditionalFormatting>
  <conditionalFormatting sqref="J9">
    <cfRule type="expression" dxfId="264" priority="853">
      <formula>G9&gt;H9</formula>
    </cfRule>
  </conditionalFormatting>
  <conditionalFormatting sqref="J21">
    <cfRule type="expression" dxfId="263" priority="852">
      <formula>G21&gt;H21</formula>
    </cfRule>
  </conditionalFormatting>
  <conditionalFormatting sqref="J23">
    <cfRule type="expression" dxfId="262" priority="851">
      <formula>G23&gt;H23</formula>
    </cfRule>
  </conditionalFormatting>
  <conditionalFormatting sqref="J24:J25">
    <cfRule type="expression" dxfId="261" priority="848">
      <formula>G24&gt;H24</formula>
    </cfRule>
  </conditionalFormatting>
  <conditionalFormatting sqref="J26">
    <cfRule type="expression" dxfId="260" priority="847">
      <formula>G26&gt;H26</formula>
    </cfRule>
  </conditionalFormatting>
  <conditionalFormatting sqref="J28">
    <cfRule type="expression" dxfId="259" priority="846">
      <formula>G28&gt;H28</formula>
    </cfRule>
  </conditionalFormatting>
  <conditionalFormatting sqref="J29:J30">
    <cfRule type="expression" dxfId="258" priority="845">
      <formula>G29&gt;H29</formula>
    </cfRule>
  </conditionalFormatting>
  <conditionalFormatting sqref="J31">
    <cfRule type="expression" dxfId="257" priority="844">
      <formula>G31&gt;H31</formula>
    </cfRule>
  </conditionalFormatting>
  <conditionalFormatting sqref="J33">
    <cfRule type="expression" dxfId="256" priority="843">
      <formula>G33&gt;H33</formula>
    </cfRule>
  </conditionalFormatting>
  <conditionalFormatting sqref="M9:O33">
    <cfRule type="cellIs" dxfId="255" priority="775" operator="equal">
      <formula>2</formula>
    </cfRule>
  </conditionalFormatting>
  <conditionalFormatting sqref="F9:H33">
    <cfRule type="expression" dxfId="254" priority="431">
      <formula>F9 &lt; 0.65</formula>
    </cfRule>
    <cfRule type="expression" dxfId="253" priority="432">
      <formula>AND(0.65 &lt;= F9,F9&lt;0.75)</formula>
    </cfRule>
    <cfRule type="expression" dxfId="252" priority="433">
      <formula>AND(0.75&lt;=F9,F9&lt;0.8)</formula>
    </cfRule>
  </conditionalFormatting>
  <conditionalFormatting sqref="F9:H33">
    <cfRule type="expression" dxfId="251" priority="434" stopIfTrue="1">
      <formula>F9 &lt; 0.85</formula>
    </cfRule>
  </conditionalFormatting>
  <conditionalFormatting sqref="I34">
    <cfRule type="expression" dxfId="250" priority="5">
      <formula>AND(0.75&lt;=I34,I34&lt;0.8)</formula>
    </cfRule>
    <cfRule type="expression" dxfId="249" priority="6">
      <formula>AND(0.65 &lt;= I34,I34&lt;0.75)</formula>
    </cfRule>
    <cfRule type="expression" dxfId="248" priority="7">
      <formula>I34 &lt; 0.65</formula>
    </cfRule>
  </conditionalFormatting>
  <conditionalFormatting sqref="I9:I33">
    <cfRule type="expression" dxfId="247" priority="1">
      <formula>I9 &lt; 0.65</formula>
    </cfRule>
    <cfRule type="expression" dxfId="246" priority="2">
      <formula>AND(0.65 &lt;= I9,I9&lt;0.75)</formula>
    </cfRule>
    <cfRule type="expression" dxfId="245" priority="3">
      <formula>AND(0.75&lt;=I9,I9&lt;0.8)</formula>
    </cfRule>
  </conditionalFormatting>
  <conditionalFormatting sqref="I9:I33">
    <cfRule type="expression" dxfId="244" priority="4" stopIfTrue="1">
      <formula>I9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I9" activePane="bottomRight" state="frozen"/>
      <selection activeCell="E12" sqref="E12:F12"/>
      <selection pane="topRight" activeCell="E12" sqref="E12:F12"/>
      <selection pane="bottomLeft" activeCell="E12" sqref="E12:F12"/>
      <selection pane="bottomRight" activeCell="I4" sqref="I4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>
        <v>290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44232</v>
      </c>
      <c r="G8" s="42">
        <v>44239</v>
      </c>
      <c r="H8" s="57">
        <v>44246</v>
      </c>
      <c r="I8" s="57">
        <v>44253</v>
      </c>
      <c r="J8" s="57">
        <v>44260</v>
      </c>
      <c r="K8" s="11" t="s">
        <v>13</v>
      </c>
      <c r="L8" s="16">
        <f>H8</f>
        <v>44246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47" priority="24">
      <formula>G18&gt;H18</formula>
    </cfRule>
  </conditionalFormatting>
  <conditionalFormatting sqref="K10:K18">
    <cfRule type="expression" dxfId="46" priority="23">
      <formula>G10&gt;H10</formula>
    </cfRule>
  </conditionalFormatting>
  <conditionalFormatting sqref="K34">
    <cfRule type="expression" dxfId="45" priority="22">
      <formula>G30&gt;H30</formula>
    </cfRule>
  </conditionalFormatting>
  <conditionalFormatting sqref="F30:I30">
    <cfRule type="expression" dxfId="44" priority="19">
      <formula>AND(0.75&lt;=F30,F30&lt;0.8)</formula>
    </cfRule>
    <cfRule type="expression" dxfId="43" priority="20">
      <formula>AND(0.65 &lt;= F30,F30&lt;0.75)</formula>
    </cfRule>
    <cfRule type="expression" dxfId="42" priority="21">
      <formula>F30 &lt; 0.65</formula>
    </cfRule>
  </conditionalFormatting>
  <conditionalFormatting sqref="K19:K20">
    <cfRule type="expression" dxfId="41" priority="18">
      <formula>G15&gt;H15</formula>
    </cfRule>
  </conditionalFormatting>
  <conditionalFormatting sqref="K9">
    <cfRule type="expression" dxfId="40" priority="17">
      <formula>G9&gt;H9</formula>
    </cfRule>
  </conditionalFormatting>
  <conditionalFormatting sqref="K21">
    <cfRule type="expression" dxfId="39" priority="16">
      <formula>G17&gt;H17</formula>
    </cfRule>
  </conditionalFormatting>
  <conditionalFormatting sqref="K23">
    <cfRule type="expression" dxfId="38" priority="15">
      <formula>G19&gt;H19</formula>
    </cfRule>
  </conditionalFormatting>
  <conditionalFormatting sqref="K24:K25">
    <cfRule type="expression" dxfId="37" priority="14">
      <formula>G20&gt;H20</formula>
    </cfRule>
  </conditionalFormatting>
  <conditionalFormatting sqref="K26">
    <cfRule type="expression" dxfId="36" priority="13">
      <formula>G22&gt;H22</formula>
    </cfRule>
  </conditionalFormatting>
  <conditionalFormatting sqref="K28">
    <cfRule type="expression" dxfId="35" priority="12">
      <formula>G24&gt;H24</formula>
    </cfRule>
  </conditionalFormatting>
  <conditionalFormatting sqref="K29:K30">
    <cfRule type="expression" dxfId="34" priority="11">
      <formula>G25&gt;H25</formula>
    </cfRule>
  </conditionalFormatting>
  <conditionalFormatting sqref="K31">
    <cfRule type="expression" dxfId="33" priority="10">
      <formula>G27&gt;H27</formula>
    </cfRule>
  </conditionalFormatting>
  <conditionalFormatting sqref="K33">
    <cfRule type="expression" dxfId="32" priority="9">
      <formula>G29&gt;H29</formula>
    </cfRule>
  </conditionalFormatting>
  <conditionalFormatting sqref="N9:P33">
    <cfRule type="cellIs" dxfId="31" priority="8" operator="equal">
      <formula>2</formula>
    </cfRule>
  </conditionalFormatting>
  <conditionalFormatting sqref="F9:J29">
    <cfRule type="expression" dxfId="30" priority="4">
      <formula>F9 &lt; 0.65</formula>
    </cfRule>
    <cfRule type="expression" dxfId="29" priority="5">
      <formula>AND(0.65 &lt;= F9,F9&lt;0.75)</formula>
    </cfRule>
    <cfRule type="expression" dxfId="28" priority="6">
      <formula>AND(0.75&lt;=F9,F9&lt;0.8)</formula>
    </cfRule>
  </conditionalFormatting>
  <conditionalFormatting sqref="F9:J29">
    <cfRule type="expression" dxfId="27" priority="7" stopIfTrue="1">
      <formula>F9 &lt; 0.85</formula>
    </cfRule>
  </conditionalFormatting>
  <conditionalFormatting sqref="J30">
    <cfRule type="expression" dxfId="26" priority="1">
      <formula>AND(0.75&lt;=J30,J30&lt;0.8)</formula>
    </cfRule>
    <cfRule type="expression" dxfId="25" priority="2">
      <formula>AND(0.65 &lt;= J30,J30&lt;0.75)</formula>
    </cfRule>
    <cfRule type="expression" dxfId="24" priority="3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E9" activePane="bottomRight" state="frozen"/>
      <selection activeCell="E12" sqref="E12:F12"/>
      <selection pane="topRight" activeCell="E12" sqref="E12:F12"/>
      <selection pane="bottomLeft" activeCell="E12" sqref="E12:F12"/>
      <selection pane="bottomRight" activeCell="E6" sqref="E6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>
        <v>290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44260</v>
      </c>
      <c r="G8" s="42">
        <v>44267</v>
      </c>
      <c r="H8" s="57">
        <v>44274</v>
      </c>
      <c r="I8" s="57">
        <v>44281</v>
      </c>
      <c r="J8" s="57">
        <v>44288</v>
      </c>
      <c r="K8" s="11" t="s">
        <v>13</v>
      </c>
      <c r="L8" s="16">
        <f>H8</f>
        <v>44274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23" priority="24">
      <formula>G18&gt;H18</formula>
    </cfRule>
  </conditionalFormatting>
  <conditionalFormatting sqref="K10:K18">
    <cfRule type="expression" dxfId="22" priority="23">
      <formula>G10&gt;H10</formula>
    </cfRule>
  </conditionalFormatting>
  <conditionalFormatting sqref="K34">
    <cfRule type="expression" dxfId="21" priority="22">
      <formula>G30&gt;H30</formula>
    </cfRule>
  </conditionalFormatting>
  <conditionalFormatting sqref="F30:I30">
    <cfRule type="expression" dxfId="20" priority="19">
      <formula>AND(0.75&lt;=F30,F30&lt;0.8)</formula>
    </cfRule>
    <cfRule type="expression" dxfId="19" priority="20">
      <formula>AND(0.65 &lt;= F30,F30&lt;0.75)</formula>
    </cfRule>
    <cfRule type="expression" dxfId="18" priority="21">
      <formula>F30 &lt; 0.65</formula>
    </cfRule>
  </conditionalFormatting>
  <conditionalFormatting sqref="K19:K20">
    <cfRule type="expression" dxfId="17" priority="18">
      <formula>G15&gt;H15</formula>
    </cfRule>
  </conditionalFormatting>
  <conditionalFormatting sqref="K9">
    <cfRule type="expression" dxfId="16" priority="17">
      <formula>G9&gt;H9</formula>
    </cfRule>
  </conditionalFormatting>
  <conditionalFormatting sqref="K21">
    <cfRule type="expression" dxfId="15" priority="16">
      <formula>G17&gt;H17</formula>
    </cfRule>
  </conditionalFormatting>
  <conditionalFormatting sqref="K23">
    <cfRule type="expression" dxfId="14" priority="15">
      <formula>G19&gt;H19</formula>
    </cfRule>
  </conditionalFormatting>
  <conditionalFormatting sqref="K24:K25">
    <cfRule type="expression" dxfId="13" priority="14">
      <formula>G20&gt;H20</formula>
    </cfRule>
  </conditionalFormatting>
  <conditionalFormatting sqref="K26">
    <cfRule type="expression" dxfId="12" priority="13">
      <formula>G22&gt;H22</formula>
    </cfRule>
  </conditionalFormatting>
  <conditionalFormatting sqref="K28">
    <cfRule type="expression" dxfId="11" priority="12">
      <formula>G24&gt;H24</formula>
    </cfRule>
  </conditionalFormatting>
  <conditionalFormatting sqref="K29:K30">
    <cfRule type="expression" dxfId="10" priority="11">
      <formula>G25&gt;H25</formula>
    </cfRule>
  </conditionalFormatting>
  <conditionalFormatting sqref="K31">
    <cfRule type="expression" dxfId="9" priority="10">
      <formula>G27&gt;H27</formula>
    </cfRule>
  </conditionalFormatting>
  <conditionalFormatting sqref="K33">
    <cfRule type="expression" dxfId="8" priority="9">
      <formula>G29&gt;H29</formula>
    </cfRule>
  </conditionalFormatting>
  <conditionalFormatting sqref="N9:P33">
    <cfRule type="cellIs" dxfId="7" priority="8" operator="equal">
      <formula>2</formula>
    </cfRule>
  </conditionalFormatting>
  <conditionalFormatting sqref="F9:J29">
    <cfRule type="expression" dxfId="6" priority="4">
      <formula>F9 &lt; 0.65</formula>
    </cfRule>
    <cfRule type="expression" dxfId="5" priority="5">
      <formula>AND(0.65 &lt;= F9,F9&lt;0.75)</formula>
    </cfRule>
    <cfRule type="expression" dxfId="4" priority="6">
      <formula>AND(0.75&lt;=F9,F9&lt;0.8)</formula>
    </cfRule>
  </conditionalFormatting>
  <conditionalFormatting sqref="F9:J29">
    <cfRule type="expression" dxfId="3" priority="7" stopIfTrue="1">
      <formula>F9 &lt; 0.85</formula>
    </cfRule>
  </conditionalFormatting>
  <conditionalFormatting sqref="J30">
    <cfRule type="expression" dxfId="2" priority="1">
      <formula>AND(0.75&lt;=J30,J30&lt;0.8)</formula>
    </cfRule>
    <cfRule type="expression" dxfId="1" priority="2">
      <formula>AND(0.65 &lt;= J30,J30&lt;0.75)</formula>
    </cfRule>
    <cfRule type="expression" dxfId="0" priority="3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6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43983</v>
      </c>
      <c r="G8" s="42">
        <v>43990</v>
      </c>
      <c r="H8" s="57">
        <v>43997</v>
      </c>
      <c r="I8" s="57">
        <v>44004</v>
      </c>
      <c r="J8" s="57">
        <v>44011</v>
      </c>
      <c r="K8" s="11" t="s">
        <v>13</v>
      </c>
      <c r="L8" s="16">
        <f>H8</f>
        <v>43997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3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 t="s">
        <v>41</v>
      </c>
      <c r="B12" s="65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 t="s">
        <v>41</v>
      </c>
      <c r="B13" s="65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63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7" t="s">
        <v>41</v>
      </c>
      <c r="B14" s="67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64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5" t="s">
        <v>41</v>
      </c>
      <c r="B15" s="65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62"/>
      <c r="K15" s="37" t="str">
        <f t="shared" si="0"/>
        <v>　→</v>
      </c>
      <c r="L15" s="19"/>
      <c r="N15" s="48"/>
      <c r="O15" s="48"/>
      <c r="P15" s="48"/>
      <c r="R15" s="58"/>
    </row>
    <row r="16" spans="1:19" x14ac:dyDescent="0.15">
      <c r="A16" s="65" t="s">
        <v>41</v>
      </c>
      <c r="B16" s="65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62"/>
      <c r="K16" s="37" t="str">
        <f t="shared" si="0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0"/>
        <v>　→</v>
      </c>
      <c r="L17" s="19"/>
      <c r="N17" s="48"/>
      <c r="O17" s="48"/>
      <c r="P17" s="48"/>
      <c r="R17" s="52"/>
    </row>
    <row r="18" spans="1:18" x14ac:dyDescent="0.15">
      <c r="A18" s="66"/>
      <c r="B18" s="66" t="str">
        <f t="shared" si="1"/>
        <v/>
      </c>
      <c r="C18" s="28"/>
      <c r="D18" s="32"/>
      <c r="E18" s="32"/>
      <c r="F18" s="55"/>
      <c r="G18" s="55"/>
      <c r="H18" s="63"/>
      <c r="I18" s="63"/>
      <c r="J18" s="63"/>
      <c r="K18" s="38" t="str">
        <f t="shared" si="0"/>
        <v>　→</v>
      </c>
      <c r="L18" s="20"/>
      <c r="N18" s="49"/>
      <c r="O18" s="49"/>
      <c r="P18" s="49"/>
      <c r="R18" s="50"/>
    </row>
    <row r="19" spans="1:18" x14ac:dyDescent="0.15">
      <c r="A19" s="67"/>
      <c r="B19" s="67" t="str">
        <f t="shared" si="1"/>
        <v/>
      </c>
      <c r="C19" s="29"/>
      <c r="D19" s="33"/>
      <c r="E19" s="33"/>
      <c r="F19" s="56"/>
      <c r="G19" s="56"/>
      <c r="H19" s="64"/>
      <c r="I19" s="64"/>
      <c r="J19" s="64"/>
      <c r="K19" s="36" t="str">
        <f t="shared" si="0"/>
        <v>　→</v>
      </c>
      <c r="L19" s="21"/>
      <c r="N19" s="47"/>
      <c r="O19" s="47"/>
      <c r="P19" s="47"/>
      <c r="R19" s="50"/>
    </row>
    <row r="20" spans="1:18" ht="13.5" customHeight="1" x14ac:dyDescent="0.15">
      <c r="A20" s="65"/>
      <c r="B20" s="65" t="str">
        <f t="shared" si="1"/>
        <v/>
      </c>
      <c r="C20" s="27"/>
      <c r="D20" s="31"/>
      <c r="E20" s="31"/>
      <c r="F20" s="54"/>
      <c r="G20" s="54"/>
      <c r="H20" s="62"/>
      <c r="I20" s="62"/>
      <c r="J20" s="62"/>
      <c r="K20" s="37" t="str">
        <f t="shared" si="0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0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0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6"/>
      <c r="B23" s="66" t="str">
        <f t="shared" si="1"/>
        <v/>
      </c>
      <c r="C23" s="28"/>
      <c r="D23" s="32"/>
      <c r="E23" s="32"/>
      <c r="F23" s="55"/>
      <c r="G23" s="55"/>
      <c r="H23" s="63"/>
      <c r="I23" s="63"/>
      <c r="J23" s="63"/>
      <c r="K23" s="38" t="str">
        <f t="shared" si="0"/>
        <v>　→</v>
      </c>
      <c r="L23" s="20"/>
      <c r="N23" s="49"/>
      <c r="O23" s="49"/>
      <c r="P23" s="49"/>
      <c r="R23" s="50"/>
    </row>
    <row r="24" spans="1:18" x14ac:dyDescent="0.15">
      <c r="A24" s="67"/>
      <c r="B24" s="67" t="str">
        <f t="shared" si="1"/>
        <v/>
      </c>
      <c r="C24" s="29"/>
      <c r="D24" s="33"/>
      <c r="E24" s="33"/>
      <c r="F24" s="56"/>
      <c r="G24" s="56"/>
      <c r="H24" s="64"/>
      <c r="I24" s="64"/>
      <c r="J24" s="64"/>
      <c r="K24" s="36" t="str">
        <f t="shared" si="0"/>
        <v>　→</v>
      </c>
      <c r="L24" s="21"/>
      <c r="N24" s="47"/>
      <c r="O24" s="47"/>
      <c r="P24" s="47"/>
      <c r="R24" s="52"/>
    </row>
    <row r="25" spans="1:18" s="45" customFormat="1" x14ac:dyDescent="0.15">
      <c r="A25" s="65"/>
      <c r="B25" s="65" t="str">
        <f t="shared" si="1"/>
        <v/>
      </c>
      <c r="C25" s="27"/>
      <c r="D25" s="31"/>
      <c r="E25" s="31"/>
      <c r="F25" s="54"/>
      <c r="G25" s="54"/>
      <c r="H25" s="62"/>
      <c r="I25" s="62"/>
      <c r="J25" s="62"/>
      <c r="K25" s="37" t="str">
        <f t="shared" si="0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0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0"/>
        <v>　→</v>
      </c>
      <c r="L27" s="19"/>
      <c r="N27" s="48"/>
      <c r="O27" s="48"/>
      <c r="P27" s="48"/>
      <c r="R27" s="52"/>
    </row>
    <row r="28" spans="1:18" x14ac:dyDescent="0.15">
      <c r="A28" s="66"/>
      <c r="B28" s="66" t="str">
        <f t="shared" si="1"/>
        <v/>
      </c>
      <c r="C28" s="28"/>
      <c r="D28" s="32"/>
      <c r="E28" s="32"/>
      <c r="F28" s="55"/>
      <c r="G28" s="55"/>
      <c r="H28" s="63"/>
      <c r="I28" s="63"/>
      <c r="J28" s="63"/>
      <c r="K28" s="38" t="str">
        <f t="shared" si="0"/>
        <v>　→</v>
      </c>
      <c r="L28" s="20"/>
      <c r="N28" s="49"/>
      <c r="O28" s="49"/>
      <c r="P28" s="49"/>
      <c r="R28" s="50"/>
    </row>
    <row r="29" spans="1:18" x14ac:dyDescent="0.15">
      <c r="A29" s="67"/>
      <c r="B29" s="67" t="str">
        <f t="shared" si="1"/>
        <v/>
      </c>
      <c r="C29" s="29"/>
      <c r="D29" s="33"/>
      <c r="E29" s="33"/>
      <c r="F29" s="56"/>
      <c r="G29" s="56"/>
      <c r="H29" s="64"/>
      <c r="I29" s="64"/>
      <c r="J29" s="64"/>
      <c r="K29" s="36" t="str">
        <f t="shared" si="0"/>
        <v>　→</v>
      </c>
      <c r="L29" s="21"/>
      <c r="N29" s="47"/>
      <c r="O29" s="47"/>
      <c r="P29" s="47"/>
      <c r="R29" s="52"/>
    </row>
    <row r="30" spans="1:18" x14ac:dyDescent="0.15">
      <c r="A30" s="65"/>
      <c r="B30" s="65" t="str">
        <f t="shared" si="1"/>
        <v/>
      </c>
      <c r="C30" s="27"/>
      <c r="D30" s="31"/>
      <c r="E30" s="31"/>
      <c r="F30" s="54"/>
      <c r="G30" s="54"/>
      <c r="H30" s="62"/>
      <c r="I30" s="62"/>
      <c r="J30" s="62"/>
      <c r="K30" s="37" t="str">
        <f t="shared" si="0"/>
        <v>　→</v>
      </c>
      <c r="L30" s="19"/>
      <c r="N30" s="48"/>
      <c r="O30" s="48"/>
      <c r="P30" s="48"/>
      <c r="R30" s="50"/>
    </row>
    <row r="31" spans="1:18" x14ac:dyDescent="0.15">
      <c r="A31" s="65"/>
      <c r="B31" s="65" t="str">
        <f t="shared" si="1"/>
        <v/>
      </c>
      <c r="C31" s="27"/>
      <c r="D31" s="31"/>
      <c r="E31" s="31"/>
      <c r="F31" s="54"/>
      <c r="G31" s="54"/>
      <c r="H31" s="62"/>
      <c r="I31" s="62"/>
      <c r="J31" s="62"/>
      <c r="K31" s="37" t="str">
        <f t="shared" si="0"/>
        <v>　→</v>
      </c>
      <c r="L31" s="19"/>
      <c r="N31" s="48"/>
      <c r="O31" s="48"/>
      <c r="P31" s="48"/>
      <c r="R31" s="52"/>
    </row>
    <row r="32" spans="1:18" x14ac:dyDescent="0.15">
      <c r="A32" s="65"/>
      <c r="B32" s="65" t="str">
        <f t="shared" si="1"/>
        <v/>
      </c>
      <c r="C32" s="27"/>
      <c r="D32" s="31"/>
      <c r="E32" s="31"/>
      <c r="F32" s="54"/>
      <c r="G32" s="54"/>
      <c r="H32" s="62"/>
      <c r="I32" s="62"/>
      <c r="J32" s="62"/>
      <c r="K32" s="37" t="str">
        <f t="shared" si="0"/>
        <v>　→</v>
      </c>
      <c r="L32" s="19"/>
      <c r="N32" s="48"/>
      <c r="O32" s="48"/>
      <c r="P32" s="48"/>
      <c r="R32" s="50"/>
    </row>
    <row r="33" spans="1:18" ht="12" thickBot="1" x14ac:dyDescent="0.2">
      <c r="A33" s="66"/>
      <c r="B33" s="66" t="str">
        <f t="shared" si="1"/>
        <v/>
      </c>
      <c r="C33" s="28"/>
      <c r="D33" s="32"/>
      <c r="E33" s="32"/>
      <c r="F33" s="55"/>
      <c r="G33" s="55"/>
      <c r="H33" s="63"/>
      <c r="I33" s="63"/>
      <c r="J33" s="63"/>
      <c r="K33" s="38" t="str">
        <f t="shared" si="0"/>
        <v>　→</v>
      </c>
      <c r="L33" s="20"/>
      <c r="N33" s="49"/>
      <c r="O33" s="49"/>
      <c r="P33" s="49"/>
      <c r="R33" s="50"/>
    </row>
    <row r="34" spans="1:18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25" t="e">
        <f>AVERAGE(J9:J33)</f>
        <v>#DIV/0!</v>
      </c>
      <c r="K34" s="10" t="e">
        <f t="shared" si="0"/>
        <v>#DIV/0!</v>
      </c>
      <c r="R34" s="50"/>
    </row>
    <row r="35" spans="1:18" x14ac:dyDescent="0.15">
      <c r="F35" s="6"/>
      <c r="G35" s="6"/>
      <c r="H35" s="6"/>
      <c r="I35" s="6"/>
      <c r="J35" s="6"/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243" priority="28">
      <formula>G22&gt;H22</formula>
    </cfRule>
  </conditionalFormatting>
  <conditionalFormatting sqref="K10:K18">
    <cfRule type="expression" dxfId="242" priority="27">
      <formula>G10&gt;H10</formula>
    </cfRule>
  </conditionalFormatting>
  <conditionalFormatting sqref="K34">
    <cfRule type="expression" dxfId="241" priority="26">
      <formula>G34&gt;H34</formula>
    </cfRule>
  </conditionalFormatting>
  <conditionalFormatting sqref="F34:I34">
    <cfRule type="expression" dxfId="240" priority="23">
      <formula>AND(0.75&lt;=F34,F34&lt;0.8)</formula>
    </cfRule>
    <cfRule type="expression" dxfId="239" priority="24">
      <formula>AND(0.65 &lt;= F34,F34&lt;0.75)</formula>
    </cfRule>
    <cfRule type="expression" dxfId="238" priority="25">
      <formula>F34 &lt; 0.65</formula>
    </cfRule>
  </conditionalFormatting>
  <conditionalFormatting sqref="K19:K20">
    <cfRule type="expression" dxfId="237" priority="22">
      <formula>G19&gt;H19</formula>
    </cfRule>
  </conditionalFormatting>
  <conditionalFormatting sqref="K9">
    <cfRule type="expression" dxfId="236" priority="21">
      <formula>G9&gt;H9</formula>
    </cfRule>
  </conditionalFormatting>
  <conditionalFormatting sqref="K21">
    <cfRule type="expression" dxfId="235" priority="20">
      <formula>G21&gt;H21</formula>
    </cfRule>
  </conditionalFormatting>
  <conditionalFormatting sqref="K23">
    <cfRule type="expression" dxfId="234" priority="19">
      <formula>G23&gt;H23</formula>
    </cfRule>
  </conditionalFormatting>
  <conditionalFormatting sqref="K24:K25">
    <cfRule type="expression" dxfId="233" priority="18">
      <formula>G24&gt;H24</formula>
    </cfRule>
  </conditionalFormatting>
  <conditionalFormatting sqref="K26">
    <cfRule type="expression" dxfId="232" priority="17">
      <formula>G26&gt;H26</formula>
    </cfRule>
  </conditionalFormatting>
  <conditionalFormatting sqref="K28">
    <cfRule type="expression" dxfId="231" priority="16">
      <formula>G28&gt;H28</formula>
    </cfRule>
  </conditionalFormatting>
  <conditionalFormatting sqref="K29:K30">
    <cfRule type="expression" dxfId="230" priority="15">
      <formula>G29&gt;H29</formula>
    </cfRule>
  </conditionalFormatting>
  <conditionalFormatting sqref="K31">
    <cfRule type="expression" dxfId="229" priority="14">
      <formula>G31&gt;H31</formula>
    </cfRule>
  </conditionalFormatting>
  <conditionalFormatting sqref="K33">
    <cfRule type="expression" dxfId="228" priority="13">
      <formula>G33&gt;H33</formula>
    </cfRule>
  </conditionalFormatting>
  <conditionalFormatting sqref="N9:P33">
    <cfRule type="cellIs" dxfId="227" priority="12" operator="equal">
      <formula>2</formula>
    </cfRule>
  </conditionalFormatting>
  <conditionalFormatting sqref="F9:I33">
    <cfRule type="expression" dxfId="226" priority="8">
      <formula>F9 &lt; 0.65</formula>
    </cfRule>
    <cfRule type="expression" dxfId="225" priority="9">
      <formula>AND(0.65 &lt;= F9,F9&lt;0.75)</formula>
    </cfRule>
    <cfRule type="expression" dxfId="224" priority="10">
      <formula>AND(0.75&lt;=F9,F9&lt;0.8)</formula>
    </cfRule>
  </conditionalFormatting>
  <conditionalFormatting sqref="F9:I33">
    <cfRule type="expression" dxfId="223" priority="11" stopIfTrue="1">
      <formula>F9 &lt; 0.85</formula>
    </cfRule>
  </conditionalFormatting>
  <conditionalFormatting sqref="J34">
    <cfRule type="expression" dxfId="222" priority="5">
      <formula>AND(0.75&lt;=J34,J34&lt;0.8)</formula>
    </cfRule>
    <cfRule type="expression" dxfId="221" priority="6">
      <formula>AND(0.65 &lt;= J34,J34&lt;0.75)</formula>
    </cfRule>
    <cfRule type="expression" dxfId="220" priority="7">
      <formula>J34 &lt; 0.65</formula>
    </cfRule>
  </conditionalFormatting>
  <conditionalFormatting sqref="J9:J33">
    <cfRule type="expression" dxfId="219" priority="1">
      <formula>J9 &lt; 0.65</formula>
    </cfRule>
    <cfRule type="expression" dxfId="218" priority="2">
      <formula>AND(0.65 &lt;= J9,J9&lt;0.75)</formula>
    </cfRule>
    <cfRule type="expression" dxfId="217" priority="3">
      <formula>AND(0.75&lt;=J9,J9&lt;0.8)</formula>
    </cfRule>
  </conditionalFormatting>
  <conditionalFormatting sqref="J9:J33">
    <cfRule type="expression" dxfId="216" priority="4" stopIfTrue="1">
      <formula>J9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1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44013</v>
      </c>
      <c r="G8" s="42">
        <v>44018</v>
      </c>
      <c r="H8" s="57">
        <v>44025</v>
      </c>
      <c r="I8" s="57">
        <v>44032</v>
      </c>
      <c r="J8" s="57">
        <v>44039</v>
      </c>
      <c r="K8" s="11" t="s">
        <v>13</v>
      </c>
      <c r="L8" s="16">
        <f>H8</f>
        <v>44025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215" priority="28">
      <formula>G18&gt;H18</formula>
    </cfRule>
  </conditionalFormatting>
  <conditionalFormatting sqref="K10:K18">
    <cfRule type="expression" dxfId="214" priority="27">
      <formula>G10&gt;H10</formula>
    </cfRule>
  </conditionalFormatting>
  <conditionalFormatting sqref="K34">
    <cfRule type="expression" dxfId="213" priority="26">
      <formula>G30&gt;H30</formula>
    </cfRule>
  </conditionalFormatting>
  <conditionalFormatting sqref="F30:I30">
    <cfRule type="expression" dxfId="212" priority="23">
      <formula>AND(0.75&lt;=F30,F30&lt;0.8)</formula>
    </cfRule>
    <cfRule type="expression" dxfId="211" priority="24">
      <formula>AND(0.65 &lt;= F30,F30&lt;0.75)</formula>
    </cfRule>
    <cfRule type="expression" dxfId="210" priority="25">
      <formula>F30 &lt; 0.65</formula>
    </cfRule>
  </conditionalFormatting>
  <conditionalFormatting sqref="K19:K20">
    <cfRule type="expression" dxfId="209" priority="22">
      <formula>G15&gt;H15</formula>
    </cfRule>
  </conditionalFormatting>
  <conditionalFormatting sqref="K9">
    <cfRule type="expression" dxfId="208" priority="21">
      <formula>G9&gt;H9</formula>
    </cfRule>
  </conditionalFormatting>
  <conditionalFormatting sqref="K21">
    <cfRule type="expression" dxfId="207" priority="20">
      <formula>G17&gt;H17</formula>
    </cfRule>
  </conditionalFormatting>
  <conditionalFormatting sqref="K23">
    <cfRule type="expression" dxfId="206" priority="19">
      <formula>G19&gt;H19</formula>
    </cfRule>
  </conditionalFormatting>
  <conditionalFormatting sqref="K24:K25">
    <cfRule type="expression" dxfId="205" priority="18">
      <formula>G20&gt;H20</formula>
    </cfRule>
  </conditionalFormatting>
  <conditionalFormatting sqref="K26">
    <cfRule type="expression" dxfId="204" priority="17">
      <formula>G22&gt;H22</formula>
    </cfRule>
  </conditionalFormatting>
  <conditionalFormatting sqref="K28">
    <cfRule type="expression" dxfId="203" priority="16">
      <formula>G24&gt;H24</formula>
    </cfRule>
  </conditionalFormatting>
  <conditionalFormatting sqref="K29:K30">
    <cfRule type="expression" dxfId="202" priority="15">
      <formula>G25&gt;H25</formula>
    </cfRule>
  </conditionalFormatting>
  <conditionalFormatting sqref="K31">
    <cfRule type="expression" dxfId="201" priority="14">
      <formula>G27&gt;H27</formula>
    </cfRule>
  </conditionalFormatting>
  <conditionalFormatting sqref="K33">
    <cfRule type="expression" dxfId="200" priority="13">
      <formula>G29&gt;H29</formula>
    </cfRule>
  </conditionalFormatting>
  <conditionalFormatting sqref="N9:P33">
    <cfRule type="cellIs" dxfId="199" priority="12" operator="equal">
      <formula>2</formula>
    </cfRule>
  </conditionalFormatting>
  <conditionalFormatting sqref="F9:J29">
    <cfRule type="expression" dxfId="198" priority="8">
      <formula>F9 &lt; 0.65</formula>
    </cfRule>
    <cfRule type="expression" dxfId="197" priority="9">
      <formula>AND(0.65 &lt;= F9,F9&lt;0.75)</formula>
    </cfRule>
    <cfRule type="expression" dxfId="196" priority="10">
      <formula>AND(0.75&lt;=F9,F9&lt;0.8)</formula>
    </cfRule>
  </conditionalFormatting>
  <conditionalFormatting sqref="F9:J29">
    <cfRule type="expression" dxfId="195" priority="11" stopIfTrue="1">
      <formula>F9 &lt; 0.85</formula>
    </cfRule>
  </conditionalFormatting>
  <conditionalFormatting sqref="J30">
    <cfRule type="expression" dxfId="194" priority="5">
      <formula>AND(0.75&lt;=J30,J30&lt;0.8)</formula>
    </cfRule>
    <cfRule type="expression" dxfId="193" priority="6">
      <formula>AND(0.65 &lt;= J30,J30&lt;0.75)</formula>
    </cfRule>
    <cfRule type="expression" dxfId="192" priority="7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6" sqref="I6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>
        <v>290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44046</v>
      </c>
      <c r="G8" s="42">
        <v>44053</v>
      </c>
      <c r="H8" s="57">
        <v>44060</v>
      </c>
      <c r="I8" s="57">
        <v>44067</v>
      </c>
      <c r="J8" s="57">
        <v>44074</v>
      </c>
      <c r="K8" s="11" t="s">
        <v>13</v>
      </c>
      <c r="L8" s="16">
        <f>H8</f>
        <v>44060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>
        <v>0.98965517241379297</v>
      </c>
      <c r="K9" s="35" t="str">
        <f t="shared" ref="K9:K14" si="0">IF(G9&lt;H9,$K$3,IF(G9=H9,$K$4,$K$5))</f>
        <v>　→</v>
      </c>
      <c r="L9" s="18">
        <v>3</v>
      </c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>
        <v>0.81724137931034502</v>
      </c>
      <c r="K10" s="37" t="str">
        <f t="shared" si="0"/>
        <v>　→</v>
      </c>
      <c r="L10" s="19">
        <v>69</v>
      </c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>
        <v>1</v>
      </c>
      <c r="K11" s="37" t="str">
        <f t="shared" si="0"/>
        <v>　→</v>
      </c>
      <c r="L11" s="19">
        <v>0</v>
      </c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>
        <f>AVERAGE(J9:J29)</f>
        <v>0.93563218390804603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191" priority="24">
      <formula>G18&gt;H18</formula>
    </cfRule>
  </conditionalFormatting>
  <conditionalFormatting sqref="K10:K18">
    <cfRule type="expression" dxfId="190" priority="23">
      <formula>G10&gt;H10</formula>
    </cfRule>
  </conditionalFormatting>
  <conditionalFormatting sqref="K34">
    <cfRule type="expression" dxfId="189" priority="22">
      <formula>G30&gt;H30</formula>
    </cfRule>
  </conditionalFormatting>
  <conditionalFormatting sqref="F30:I30">
    <cfRule type="expression" dxfId="188" priority="19">
      <formula>AND(0.75&lt;=F30,F30&lt;0.8)</formula>
    </cfRule>
    <cfRule type="expression" dxfId="187" priority="20">
      <formula>AND(0.65 &lt;= F30,F30&lt;0.75)</formula>
    </cfRule>
    <cfRule type="expression" dxfId="186" priority="21">
      <formula>F30 &lt; 0.65</formula>
    </cfRule>
  </conditionalFormatting>
  <conditionalFormatting sqref="K19:K20">
    <cfRule type="expression" dxfId="185" priority="18">
      <formula>G15&gt;H15</formula>
    </cfRule>
  </conditionalFormatting>
  <conditionalFormatting sqref="K9">
    <cfRule type="expression" dxfId="184" priority="17">
      <formula>G9&gt;H9</formula>
    </cfRule>
  </conditionalFormatting>
  <conditionalFormatting sqref="K21">
    <cfRule type="expression" dxfId="183" priority="16">
      <formula>G17&gt;H17</formula>
    </cfRule>
  </conditionalFormatting>
  <conditionalFormatting sqref="K23">
    <cfRule type="expression" dxfId="182" priority="15">
      <formula>G19&gt;H19</formula>
    </cfRule>
  </conditionalFormatting>
  <conditionalFormatting sqref="K24:K25">
    <cfRule type="expression" dxfId="181" priority="14">
      <formula>G20&gt;H20</formula>
    </cfRule>
  </conditionalFormatting>
  <conditionalFormatting sqref="K26">
    <cfRule type="expression" dxfId="180" priority="13">
      <formula>G22&gt;H22</formula>
    </cfRule>
  </conditionalFormatting>
  <conditionalFormatting sqref="K28">
    <cfRule type="expression" dxfId="179" priority="12">
      <formula>G24&gt;H24</formula>
    </cfRule>
  </conditionalFormatting>
  <conditionalFormatting sqref="K29:K30">
    <cfRule type="expression" dxfId="178" priority="11">
      <formula>G25&gt;H25</formula>
    </cfRule>
  </conditionalFormatting>
  <conditionalFormatting sqref="K31">
    <cfRule type="expression" dxfId="177" priority="10">
      <formula>G27&gt;H27</formula>
    </cfRule>
  </conditionalFormatting>
  <conditionalFormatting sqref="K33">
    <cfRule type="expression" dxfId="176" priority="9">
      <formula>G29&gt;H29</formula>
    </cfRule>
  </conditionalFormatting>
  <conditionalFormatting sqref="N9:P33">
    <cfRule type="cellIs" dxfId="175" priority="8" operator="equal">
      <formula>2</formula>
    </cfRule>
  </conditionalFormatting>
  <conditionalFormatting sqref="F9:J29">
    <cfRule type="expression" dxfId="174" priority="4">
      <formula>F9 &lt; 0.65</formula>
    </cfRule>
    <cfRule type="expression" dxfId="173" priority="5">
      <formula>AND(0.65 &lt;= F9,F9&lt;0.75)</formula>
    </cfRule>
    <cfRule type="expression" dxfId="172" priority="6">
      <formula>AND(0.75&lt;=F9,F9&lt;0.8)</formula>
    </cfRule>
  </conditionalFormatting>
  <conditionalFormatting sqref="F9:J29">
    <cfRule type="expression" dxfId="171" priority="7" stopIfTrue="1">
      <formula>F9 &lt; 0.85</formula>
    </cfRule>
  </conditionalFormatting>
  <conditionalFormatting sqref="J30">
    <cfRule type="expression" dxfId="170" priority="1">
      <formula>AND(0.75&lt;=J30,J30&lt;0.8)</formula>
    </cfRule>
    <cfRule type="expression" dxfId="169" priority="2">
      <formula>AND(0.65 &lt;= J30,J30&lt;0.75)</formula>
    </cfRule>
    <cfRule type="expression" dxfId="168" priority="3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activeCell="D5" sqref="D5"/>
      <selection pane="topRight" activeCell="D5" sqref="D5"/>
      <selection pane="bottomLeft" activeCell="D5" sqref="D5"/>
      <selection pane="bottomRight" activeCell="J9" sqref="J9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>
        <v>290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44078</v>
      </c>
      <c r="G8" s="42">
        <v>44085</v>
      </c>
      <c r="H8" s="57">
        <v>44092</v>
      </c>
      <c r="I8" s="57">
        <v>44099</v>
      </c>
      <c r="J8" s="57">
        <v>44106</v>
      </c>
      <c r="K8" s="11" t="s">
        <v>13</v>
      </c>
      <c r="L8" s="16">
        <f>H8</f>
        <v>44092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>
        <v>0.98965517241379297</v>
      </c>
      <c r="K9" s="35" t="str">
        <f t="shared" ref="K9:K14" si="0">IF(G9&lt;H9,$K$3,IF(G9=H9,$K$4,$K$5))</f>
        <v>　→</v>
      </c>
      <c r="L9" s="18">
        <v>3</v>
      </c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>
        <v>0.81724137931034502</v>
      </c>
      <c r="K10" s="37" t="str">
        <f t="shared" si="0"/>
        <v>　→</v>
      </c>
      <c r="L10" s="19">
        <v>69</v>
      </c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>
        <v>1</v>
      </c>
      <c r="K11" s="37" t="str">
        <f t="shared" si="0"/>
        <v>　→</v>
      </c>
      <c r="L11" s="19">
        <v>0</v>
      </c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>
        <f>AVERAGE(J9:J29)</f>
        <v>0.93563218390804603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167" priority="24">
      <formula>G18&gt;H18</formula>
    </cfRule>
  </conditionalFormatting>
  <conditionalFormatting sqref="K10:K18">
    <cfRule type="expression" dxfId="166" priority="23">
      <formula>G10&gt;H10</formula>
    </cfRule>
  </conditionalFormatting>
  <conditionalFormatting sqref="K34">
    <cfRule type="expression" dxfId="165" priority="22">
      <formula>G30&gt;H30</formula>
    </cfRule>
  </conditionalFormatting>
  <conditionalFormatting sqref="F30:I30">
    <cfRule type="expression" dxfId="164" priority="19">
      <formula>AND(0.75&lt;=F30,F30&lt;0.8)</formula>
    </cfRule>
    <cfRule type="expression" dxfId="163" priority="20">
      <formula>AND(0.65 &lt;= F30,F30&lt;0.75)</formula>
    </cfRule>
    <cfRule type="expression" dxfId="162" priority="21">
      <formula>F30 &lt; 0.65</formula>
    </cfRule>
  </conditionalFormatting>
  <conditionalFormatting sqref="K19:K20">
    <cfRule type="expression" dxfId="161" priority="18">
      <formula>G15&gt;H15</formula>
    </cfRule>
  </conditionalFormatting>
  <conditionalFormatting sqref="K9">
    <cfRule type="expression" dxfId="160" priority="17">
      <formula>G9&gt;H9</formula>
    </cfRule>
  </conditionalFormatting>
  <conditionalFormatting sqref="K21">
    <cfRule type="expression" dxfId="159" priority="16">
      <formula>G17&gt;H17</formula>
    </cfRule>
  </conditionalFormatting>
  <conditionalFormatting sqref="K23">
    <cfRule type="expression" dxfId="158" priority="15">
      <formula>G19&gt;H19</formula>
    </cfRule>
  </conditionalFormatting>
  <conditionalFormatting sqref="K24:K25">
    <cfRule type="expression" dxfId="157" priority="14">
      <formula>G20&gt;H20</formula>
    </cfRule>
  </conditionalFormatting>
  <conditionalFormatting sqref="K26">
    <cfRule type="expression" dxfId="156" priority="13">
      <formula>G22&gt;H22</formula>
    </cfRule>
  </conditionalFormatting>
  <conditionalFormatting sqref="K28">
    <cfRule type="expression" dxfId="155" priority="12">
      <formula>G24&gt;H24</formula>
    </cfRule>
  </conditionalFormatting>
  <conditionalFormatting sqref="K29:K30">
    <cfRule type="expression" dxfId="154" priority="11">
      <formula>G25&gt;H25</formula>
    </cfRule>
  </conditionalFormatting>
  <conditionalFormatting sqref="K31">
    <cfRule type="expression" dxfId="153" priority="10">
      <formula>G27&gt;H27</formula>
    </cfRule>
  </conditionalFormatting>
  <conditionalFormatting sqref="K33">
    <cfRule type="expression" dxfId="152" priority="9">
      <formula>G29&gt;H29</formula>
    </cfRule>
  </conditionalFormatting>
  <conditionalFormatting sqref="N9:P33">
    <cfRule type="cellIs" dxfId="151" priority="8" operator="equal">
      <formula>2</formula>
    </cfRule>
  </conditionalFormatting>
  <conditionalFormatting sqref="F9:J29">
    <cfRule type="expression" dxfId="150" priority="4">
      <formula>F9 &lt; 0.65</formula>
    </cfRule>
    <cfRule type="expression" dxfId="149" priority="5">
      <formula>AND(0.65 &lt;= F9,F9&lt;0.75)</formula>
    </cfRule>
    <cfRule type="expression" dxfId="148" priority="6">
      <formula>AND(0.75&lt;=F9,F9&lt;0.8)</formula>
    </cfRule>
  </conditionalFormatting>
  <conditionalFormatting sqref="F9:J29">
    <cfRule type="expression" dxfId="147" priority="7" stopIfTrue="1">
      <formula>F9 &lt; 0.85</formula>
    </cfRule>
  </conditionalFormatting>
  <conditionalFormatting sqref="J30">
    <cfRule type="expression" dxfId="146" priority="1">
      <formula>AND(0.75&lt;=J30,J30&lt;0.8)</formula>
    </cfRule>
    <cfRule type="expression" dxfId="145" priority="2">
      <formula>AND(0.65 &lt;= J30,J30&lt;0.75)</formula>
    </cfRule>
    <cfRule type="expression" dxfId="144" priority="3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abSelected="1" zoomScale="160" zoomScaleNormal="160" zoomScalePageLayoutView="85" workbookViewId="0">
      <pane xSplit="4" ySplit="8" topLeftCell="F9" activePane="bottomRight" state="frozen"/>
      <selection activeCell="D5" sqref="D5"/>
      <selection pane="topRight" activeCell="D5" sqref="D5"/>
      <selection pane="bottomLeft" activeCell="D5" sqref="D5"/>
      <selection pane="bottomRight" activeCell="I5" sqref="I5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>
        <v>290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44106</v>
      </c>
      <c r="G8" s="42">
        <v>44113</v>
      </c>
      <c r="H8" s="57">
        <v>44120</v>
      </c>
      <c r="I8" s="57">
        <v>44127</v>
      </c>
      <c r="J8" s="57">
        <v>44134</v>
      </c>
      <c r="K8" s="11" t="s">
        <v>13</v>
      </c>
      <c r="L8" s="16">
        <f>H8</f>
        <v>44120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>
        <v>0.98965517241379297</v>
      </c>
      <c r="J9" s="61"/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>
        <v>0.81724137931034502</v>
      </c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>
        <v>1</v>
      </c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>
        <f>AVERAGE(I9:I29)</f>
        <v>0.93563218390804603</v>
      </c>
      <c r="J30" s="25" t="e">
        <f>AVERAGE(J9:J29)</f>
        <v>#DIV/0!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143" priority="24">
      <formula>G18&gt;H18</formula>
    </cfRule>
  </conditionalFormatting>
  <conditionalFormatting sqref="K10:K18">
    <cfRule type="expression" dxfId="142" priority="23">
      <formula>G10&gt;H10</formula>
    </cfRule>
  </conditionalFormatting>
  <conditionalFormatting sqref="K34">
    <cfRule type="expression" dxfId="141" priority="22">
      <formula>G30&gt;H30</formula>
    </cfRule>
  </conditionalFormatting>
  <conditionalFormatting sqref="F30:I30">
    <cfRule type="expression" dxfId="140" priority="19">
      <formula>AND(0.75&lt;=F30,F30&lt;0.8)</formula>
    </cfRule>
    <cfRule type="expression" dxfId="139" priority="20">
      <formula>AND(0.65 &lt;= F30,F30&lt;0.75)</formula>
    </cfRule>
    <cfRule type="expression" dxfId="138" priority="21">
      <formula>F30 &lt; 0.65</formula>
    </cfRule>
  </conditionalFormatting>
  <conditionalFormatting sqref="K19:K20">
    <cfRule type="expression" dxfId="137" priority="18">
      <formula>G15&gt;H15</formula>
    </cfRule>
  </conditionalFormatting>
  <conditionalFormatting sqref="K9">
    <cfRule type="expression" dxfId="136" priority="17">
      <formula>G9&gt;H9</formula>
    </cfRule>
  </conditionalFormatting>
  <conditionalFormatting sqref="K21">
    <cfRule type="expression" dxfId="135" priority="16">
      <formula>G17&gt;H17</formula>
    </cfRule>
  </conditionalFormatting>
  <conditionalFormatting sqref="K23">
    <cfRule type="expression" dxfId="134" priority="15">
      <formula>G19&gt;H19</formula>
    </cfRule>
  </conditionalFormatting>
  <conditionalFormatting sqref="K24:K25">
    <cfRule type="expression" dxfId="133" priority="14">
      <formula>G20&gt;H20</formula>
    </cfRule>
  </conditionalFormatting>
  <conditionalFormatting sqref="K26">
    <cfRule type="expression" dxfId="132" priority="13">
      <formula>G22&gt;H22</formula>
    </cfRule>
  </conditionalFormatting>
  <conditionalFormatting sqref="K28">
    <cfRule type="expression" dxfId="131" priority="12">
      <formula>G24&gt;H24</formula>
    </cfRule>
  </conditionalFormatting>
  <conditionalFormatting sqref="K29:K30">
    <cfRule type="expression" dxfId="130" priority="11">
      <formula>G25&gt;H25</formula>
    </cfRule>
  </conditionalFormatting>
  <conditionalFormatting sqref="K31">
    <cfRule type="expression" dxfId="129" priority="10">
      <formula>G27&gt;H27</formula>
    </cfRule>
  </conditionalFormatting>
  <conditionalFormatting sqref="K33">
    <cfRule type="expression" dxfId="128" priority="9">
      <formula>G29&gt;H29</formula>
    </cfRule>
  </conditionalFormatting>
  <conditionalFormatting sqref="N9:P33">
    <cfRule type="cellIs" dxfId="127" priority="8" operator="equal">
      <formula>2</formula>
    </cfRule>
  </conditionalFormatting>
  <conditionalFormatting sqref="F9:J29">
    <cfRule type="expression" dxfId="126" priority="4">
      <formula>F9 &lt; 0.65</formula>
    </cfRule>
    <cfRule type="expression" dxfId="125" priority="5">
      <formula>AND(0.65 &lt;= F9,F9&lt;0.75)</formula>
    </cfRule>
    <cfRule type="expression" dxfId="124" priority="6">
      <formula>AND(0.75&lt;=F9,F9&lt;0.8)</formula>
    </cfRule>
  </conditionalFormatting>
  <conditionalFormatting sqref="F9:J29">
    <cfRule type="expression" dxfId="123" priority="7" stopIfTrue="1">
      <formula>F9 &lt; 0.85</formula>
    </cfRule>
  </conditionalFormatting>
  <conditionalFormatting sqref="J30">
    <cfRule type="expression" dxfId="122" priority="1">
      <formula>AND(0.75&lt;=J30,J30&lt;0.8)</formula>
    </cfRule>
    <cfRule type="expression" dxfId="121" priority="2">
      <formula>AND(0.65 &lt;= J30,J30&lt;0.75)</formula>
    </cfRule>
    <cfRule type="expression" dxfId="120" priority="3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activeCell="J12" sqref="J12"/>
      <selection pane="topRight" activeCell="J12" sqref="J12"/>
      <selection pane="bottomLeft" activeCell="J12" sqref="J12"/>
      <selection pane="bottomRight" activeCell="J12" sqref="J12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>
        <v>290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44141</v>
      </c>
      <c r="G8" s="42">
        <v>44148</v>
      </c>
      <c r="H8" s="57">
        <v>44155</v>
      </c>
      <c r="I8" s="57">
        <v>44162</v>
      </c>
      <c r="J8" s="57">
        <v>44169</v>
      </c>
      <c r="K8" s="11" t="s">
        <v>13</v>
      </c>
      <c r="L8" s="16">
        <f>H8</f>
        <v>44155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119" priority="24">
      <formula>G18&gt;H18</formula>
    </cfRule>
  </conditionalFormatting>
  <conditionalFormatting sqref="K10:K18">
    <cfRule type="expression" dxfId="118" priority="23">
      <formula>G10&gt;H10</formula>
    </cfRule>
  </conditionalFormatting>
  <conditionalFormatting sqref="K34">
    <cfRule type="expression" dxfId="117" priority="22">
      <formula>G30&gt;H30</formula>
    </cfRule>
  </conditionalFormatting>
  <conditionalFormatting sqref="F30:I30">
    <cfRule type="expression" dxfId="116" priority="19">
      <formula>AND(0.75&lt;=F30,F30&lt;0.8)</formula>
    </cfRule>
    <cfRule type="expression" dxfId="115" priority="20">
      <formula>AND(0.65 &lt;= F30,F30&lt;0.75)</formula>
    </cfRule>
    <cfRule type="expression" dxfId="114" priority="21">
      <formula>F30 &lt; 0.65</formula>
    </cfRule>
  </conditionalFormatting>
  <conditionalFormatting sqref="K19:K20">
    <cfRule type="expression" dxfId="113" priority="18">
      <formula>G15&gt;H15</formula>
    </cfRule>
  </conditionalFormatting>
  <conditionalFormatting sqref="K9">
    <cfRule type="expression" dxfId="112" priority="17">
      <formula>G9&gt;H9</formula>
    </cfRule>
  </conditionalFormatting>
  <conditionalFormatting sqref="K21">
    <cfRule type="expression" dxfId="111" priority="16">
      <formula>G17&gt;H17</formula>
    </cfRule>
  </conditionalFormatting>
  <conditionalFormatting sqref="K23">
    <cfRule type="expression" dxfId="110" priority="15">
      <formula>G19&gt;H19</formula>
    </cfRule>
  </conditionalFormatting>
  <conditionalFormatting sqref="K24:K25">
    <cfRule type="expression" dxfId="109" priority="14">
      <formula>G20&gt;H20</formula>
    </cfRule>
  </conditionalFormatting>
  <conditionalFormatting sqref="K26">
    <cfRule type="expression" dxfId="108" priority="13">
      <formula>G22&gt;H22</formula>
    </cfRule>
  </conditionalFormatting>
  <conditionalFormatting sqref="K28">
    <cfRule type="expression" dxfId="107" priority="12">
      <formula>G24&gt;H24</formula>
    </cfRule>
  </conditionalFormatting>
  <conditionalFormatting sqref="K29:K30">
    <cfRule type="expression" dxfId="106" priority="11">
      <formula>G25&gt;H25</formula>
    </cfRule>
  </conditionalFormatting>
  <conditionalFormatting sqref="K31">
    <cfRule type="expression" dxfId="105" priority="10">
      <formula>G27&gt;H27</formula>
    </cfRule>
  </conditionalFormatting>
  <conditionalFormatting sqref="K33">
    <cfRule type="expression" dxfId="104" priority="9">
      <formula>G29&gt;H29</formula>
    </cfRule>
  </conditionalFormatting>
  <conditionalFormatting sqref="N9:P33">
    <cfRule type="cellIs" dxfId="103" priority="8" operator="equal">
      <formula>2</formula>
    </cfRule>
  </conditionalFormatting>
  <conditionalFormatting sqref="F9:J29">
    <cfRule type="expression" dxfId="102" priority="4">
      <formula>F9 &lt; 0.65</formula>
    </cfRule>
    <cfRule type="expression" dxfId="101" priority="5">
      <formula>AND(0.65 &lt;= F9,F9&lt;0.75)</formula>
    </cfRule>
    <cfRule type="expression" dxfId="100" priority="6">
      <formula>AND(0.75&lt;=F9,F9&lt;0.8)</formula>
    </cfRule>
  </conditionalFormatting>
  <conditionalFormatting sqref="F9:J29">
    <cfRule type="expression" dxfId="99" priority="7" stopIfTrue="1">
      <formula>F9 &lt; 0.85</formula>
    </cfRule>
  </conditionalFormatting>
  <conditionalFormatting sqref="J30">
    <cfRule type="expression" dxfId="98" priority="1">
      <formula>AND(0.75&lt;=J30,J30&lt;0.8)</formula>
    </cfRule>
    <cfRule type="expression" dxfId="97" priority="2">
      <formula>AND(0.65 &lt;= J30,J30&lt;0.75)</formula>
    </cfRule>
    <cfRule type="expression" dxfId="96" priority="3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I9" activePane="bottomRight" state="frozen"/>
      <selection activeCell="F12" sqref="E12:F12"/>
      <selection pane="topRight" activeCell="F12" sqref="E12:F12"/>
      <selection pane="bottomLeft" activeCell="F12" sqref="E12:F12"/>
      <selection pane="bottomRight" activeCell="J5" sqref="J5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>
        <v>290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44169</v>
      </c>
      <c r="G8" s="42">
        <v>44176</v>
      </c>
      <c r="H8" s="57">
        <v>44183</v>
      </c>
      <c r="I8" s="57">
        <v>44190</v>
      </c>
      <c r="J8" s="57">
        <v>44197</v>
      </c>
      <c r="K8" s="11" t="s">
        <v>13</v>
      </c>
      <c r="L8" s="16">
        <f>H8</f>
        <v>44183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95" priority="24">
      <formula>G18&gt;H18</formula>
    </cfRule>
  </conditionalFormatting>
  <conditionalFormatting sqref="K10:K18">
    <cfRule type="expression" dxfId="94" priority="23">
      <formula>G10&gt;H10</formula>
    </cfRule>
  </conditionalFormatting>
  <conditionalFormatting sqref="K34">
    <cfRule type="expression" dxfId="93" priority="22">
      <formula>G30&gt;H30</formula>
    </cfRule>
  </conditionalFormatting>
  <conditionalFormatting sqref="F30:I30">
    <cfRule type="expression" dxfId="92" priority="19">
      <formula>AND(0.75&lt;=F30,F30&lt;0.8)</formula>
    </cfRule>
    <cfRule type="expression" dxfId="91" priority="20">
      <formula>AND(0.65 &lt;= F30,F30&lt;0.75)</formula>
    </cfRule>
    <cfRule type="expression" dxfId="90" priority="21">
      <formula>F30 &lt; 0.65</formula>
    </cfRule>
  </conditionalFormatting>
  <conditionalFormatting sqref="K19:K20">
    <cfRule type="expression" dxfId="89" priority="18">
      <formula>G15&gt;H15</formula>
    </cfRule>
  </conditionalFormatting>
  <conditionalFormatting sqref="K9">
    <cfRule type="expression" dxfId="88" priority="17">
      <formula>G9&gt;H9</formula>
    </cfRule>
  </conditionalFormatting>
  <conditionalFormatting sqref="K21">
    <cfRule type="expression" dxfId="87" priority="16">
      <formula>G17&gt;H17</formula>
    </cfRule>
  </conditionalFormatting>
  <conditionalFormatting sqref="K23">
    <cfRule type="expression" dxfId="86" priority="15">
      <formula>G19&gt;H19</formula>
    </cfRule>
  </conditionalFormatting>
  <conditionalFormatting sqref="K24:K25">
    <cfRule type="expression" dxfId="85" priority="14">
      <formula>G20&gt;H20</formula>
    </cfRule>
  </conditionalFormatting>
  <conditionalFormatting sqref="K26">
    <cfRule type="expression" dxfId="84" priority="13">
      <formula>G22&gt;H22</formula>
    </cfRule>
  </conditionalFormatting>
  <conditionalFormatting sqref="K28">
    <cfRule type="expression" dxfId="83" priority="12">
      <formula>G24&gt;H24</formula>
    </cfRule>
  </conditionalFormatting>
  <conditionalFormatting sqref="K29:K30">
    <cfRule type="expression" dxfId="82" priority="11">
      <formula>G25&gt;H25</formula>
    </cfRule>
  </conditionalFormatting>
  <conditionalFormatting sqref="K31">
    <cfRule type="expression" dxfId="81" priority="10">
      <formula>G27&gt;H27</formula>
    </cfRule>
  </conditionalFormatting>
  <conditionalFormatting sqref="K33">
    <cfRule type="expression" dxfId="80" priority="9">
      <formula>G29&gt;H29</formula>
    </cfRule>
  </conditionalFormatting>
  <conditionalFormatting sqref="N9:P33">
    <cfRule type="cellIs" dxfId="79" priority="8" operator="equal">
      <formula>2</formula>
    </cfRule>
  </conditionalFormatting>
  <conditionalFormatting sqref="F9:J29">
    <cfRule type="expression" dxfId="78" priority="4">
      <formula>F9 &lt; 0.65</formula>
    </cfRule>
    <cfRule type="expression" dxfId="77" priority="5">
      <formula>AND(0.65 &lt;= F9,F9&lt;0.75)</formula>
    </cfRule>
    <cfRule type="expression" dxfId="76" priority="6">
      <formula>AND(0.75&lt;=F9,F9&lt;0.8)</formula>
    </cfRule>
  </conditionalFormatting>
  <conditionalFormatting sqref="F9:J29">
    <cfRule type="expression" dxfId="75" priority="7" stopIfTrue="1">
      <formula>F9 &lt; 0.85</formula>
    </cfRule>
  </conditionalFormatting>
  <conditionalFormatting sqref="J30">
    <cfRule type="expression" dxfId="74" priority="1">
      <formula>AND(0.75&lt;=J30,J30&lt;0.8)</formula>
    </cfRule>
    <cfRule type="expression" dxfId="73" priority="2">
      <formula>AND(0.65 &lt;= J30,J30&lt;0.75)</formula>
    </cfRule>
    <cfRule type="expression" dxfId="72" priority="3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activeCell="E12" sqref="E12:F12"/>
      <selection pane="topRight" activeCell="E12" sqref="E12:F12"/>
      <selection pane="bottomLeft" activeCell="E12" sqref="E12:F12"/>
      <selection pane="bottomRight" activeCell="J9" sqref="J9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>
        <v>290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44197</v>
      </c>
      <c r="G8" s="42">
        <v>44204</v>
      </c>
      <c r="H8" s="57">
        <v>44211</v>
      </c>
      <c r="I8" s="57">
        <v>44218</v>
      </c>
      <c r="J8" s="57">
        <v>44225</v>
      </c>
      <c r="K8" s="11" t="s">
        <v>13</v>
      </c>
      <c r="L8" s="16">
        <f>H8</f>
        <v>44211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71" priority="24">
      <formula>G18&gt;H18</formula>
    </cfRule>
  </conditionalFormatting>
  <conditionalFormatting sqref="K10:K18">
    <cfRule type="expression" dxfId="70" priority="23">
      <formula>G10&gt;H10</formula>
    </cfRule>
  </conditionalFormatting>
  <conditionalFormatting sqref="K34">
    <cfRule type="expression" dxfId="69" priority="22">
      <formula>G30&gt;H30</formula>
    </cfRule>
  </conditionalFormatting>
  <conditionalFormatting sqref="F30:I30">
    <cfRule type="expression" dxfId="68" priority="19">
      <formula>AND(0.75&lt;=F30,F30&lt;0.8)</formula>
    </cfRule>
    <cfRule type="expression" dxfId="67" priority="20">
      <formula>AND(0.65 &lt;= F30,F30&lt;0.75)</formula>
    </cfRule>
    <cfRule type="expression" dxfId="66" priority="21">
      <formula>F30 &lt; 0.65</formula>
    </cfRule>
  </conditionalFormatting>
  <conditionalFormatting sqref="K19:K20">
    <cfRule type="expression" dxfId="65" priority="18">
      <formula>G15&gt;H15</formula>
    </cfRule>
  </conditionalFormatting>
  <conditionalFormatting sqref="K9">
    <cfRule type="expression" dxfId="64" priority="17">
      <formula>G9&gt;H9</formula>
    </cfRule>
  </conditionalFormatting>
  <conditionalFormatting sqref="K21">
    <cfRule type="expression" dxfId="63" priority="16">
      <formula>G17&gt;H17</formula>
    </cfRule>
  </conditionalFormatting>
  <conditionalFormatting sqref="K23">
    <cfRule type="expression" dxfId="62" priority="15">
      <formula>G19&gt;H19</formula>
    </cfRule>
  </conditionalFormatting>
  <conditionalFormatting sqref="K24:K25">
    <cfRule type="expression" dxfId="61" priority="14">
      <formula>G20&gt;H20</formula>
    </cfRule>
  </conditionalFormatting>
  <conditionalFormatting sqref="K26">
    <cfRule type="expression" dxfId="60" priority="13">
      <formula>G22&gt;H22</formula>
    </cfRule>
  </conditionalFormatting>
  <conditionalFormatting sqref="K28">
    <cfRule type="expression" dxfId="59" priority="12">
      <formula>G24&gt;H24</formula>
    </cfRule>
  </conditionalFormatting>
  <conditionalFormatting sqref="K29:K30">
    <cfRule type="expression" dxfId="58" priority="11">
      <formula>G25&gt;H25</formula>
    </cfRule>
  </conditionalFormatting>
  <conditionalFormatting sqref="K31">
    <cfRule type="expression" dxfId="57" priority="10">
      <formula>G27&gt;H27</formula>
    </cfRule>
  </conditionalFormatting>
  <conditionalFormatting sqref="K33">
    <cfRule type="expression" dxfId="56" priority="9">
      <formula>G29&gt;H29</formula>
    </cfRule>
  </conditionalFormatting>
  <conditionalFormatting sqref="N9:P33">
    <cfRule type="cellIs" dxfId="55" priority="8" operator="equal">
      <formula>2</formula>
    </cfRule>
  </conditionalFormatting>
  <conditionalFormatting sqref="F9:J29">
    <cfRule type="expression" dxfId="54" priority="4">
      <formula>F9 &lt; 0.65</formula>
    </cfRule>
    <cfRule type="expression" dxfId="53" priority="5">
      <formula>AND(0.65 &lt;= F9,F9&lt;0.75)</formula>
    </cfRule>
    <cfRule type="expression" dxfId="52" priority="6">
      <formula>AND(0.75&lt;=F9,F9&lt;0.8)</formula>
    </cfRule>
  </conditionalFormatting>
  <conditionalFormatting sqref="F9:J29">
    <cfRule type="expression" dxfId="51" priority="7" stopIfTrue="1">
      <formula>F9 &lt; 0.85</formula>
    </cfRule>
  </conditionalFormatting>
  <conditionalFormatting sqref="J30">
    <cfRule type="expression" dxfId="50" priority="1">
      <formula>AND(0.75&lt;=J30,J30&lt;0.8)</formula>
    </cfRule>
    <cfRule type="expression" dxfId="49" priority="2">
      <formula>AND(0.65 &lt;= J30,J30&lt;0.75)</formula>
    </cfRule>
    <cfRule type="expression" dxfId="48" priority="3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11</vt:i4>
      </vt:variant>
    </vt:vector>
  </HeadingPairs>
  <TitlesOfParts>
    <vt:vector size="22" baseType="lpstr">
      <vt:lpstr>2年情報メディア_5月</vt:lpstr>
      <vt:lpstr>2年情報メディア_6月</vt:lpstr>
      <vt:lpstr>2年情報メディア_7月</vt:lpstr>
      <vt:lpstr>2年情報メディア_8月 </vt:lpstr>
      <vt:lpstr>2年情報メディア_9月 </vt:lpstr>
      <vt:lpstr>2年情報メディア_10月 </vt:lpstr>
      <vt:lpstr>2年情報メディア_11月 </vt:lpstr>
      <vt:lpstr>2年情報メディア_12月 </vt:lpstr>
      <vt:lpstr>2年情報メディア_1月 </vt:lpstr>
      <vt:lpstr>2年情報メディア_2月 </vt:lpstr>
      <vt:lpstr>2年情報メディア_3月 </vt:lpstr>
      <vt:lpstr>'2年情報メディア_10月 '!Print_Area</vt:lpstr>
      <vt:lpstr>'2年情報メディア_11月 '!Print_Area</vt:lpstr>
      <vt:lpstr>'2年情報メディア_12月 '!Print_Area</vt:lpstr>
      <vt:lpstr>'2年情報メディア_1月 '!Print_Area</vt:lpstr>
      <vt:lpstr>'2年情報メディア_2月 '!Print_Area</vt:lpstr>
      <vt:lpstr>'2年情報メディア_3月 '!Print_Area</vt:lpstr>
      <vt:lpstr>'2年情報メディア_5月'!Print_Area</vt:lpstr>
      <vt:lpstr>'2年情報メディア_6月'!Print_Area</vt:lpstr>
      <vt:lpstr>'2年情報メディア_7月'!Print_Area</vt:lpstr>
      <vt:lpstr>'2年情報メディア_8月 '!Print_Area</vt:lpstr>
      <vt:lpstr>'2年情報メディア_9月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19002</cp:lastModifiedBy>
  <cp:lastPrinted>2020-04-13T01:38:48Z</cp:lastPrinted>
  <dcterms:created xsi:type="dcterms:W3CDTF">2014-07-08T02:46:15Z</dcterms:created>
  <dcterms:modified xsi:type="dcterms:W3CDTF">2020-10-20T02:41:12Z</dcterms:modified>
</cp:coreProperties>
</file>