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kim6\Downloads\"/>
    </mc:Choice>
  </mc:AlternateContent>
  <xr:revisionPtr revIDLastSave="0" documentId="13_ncr:1_{4037E5DA-4FCA-4DBA-842A-11DEB254C405}" xr6:coauthVersionLast="47" xr6:coauthVersionMax="47" xr10:uidLastSave="{00000000-0000-0000-0000-000000000000}"/>
  <bookViews>
    <workbookView xWindow="6810" yWindow="1410" windowWidth="21600" windowHeight="11385" tabRatio="458" activeTab="1" xr2:uid="{00000000-000D-0000-FFFF-FFFF00000000}"/>
  </bookViews>
  <sheets>
    <sheet name="Email" sheetId="73" r:id="rId1"/>
    <sheet name="Summary" sheetId="77" r:id="rId2"/>
    <sheet name="Pivot" sheetId="76" r:id="rId3"/>
    <sheet name="Volume Data" sheetId="75" r:id="rId4"/>
    <sheet name="Geo Data" sheetId="71" r:id="rId5"/>
    <sheet name="EXT0070122021 (OG)" sheetId="72" state="hidden" r:id="rId6"/>
    <sheet name="Sheet3 (OG)" sheetId="74" state="hidden" r:id="rId7"/>
  </sheets>
  <definedNames>
    <definedName name="_xlnm.Print_Area" localSheetId="1">Summary!$A$1:$R$52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75" l="1"/>
  <c r="G40" i="75"/>
  <c r="J132" i="76"/>
  <c r="J133" i="76"/>
  <c r="J134" i="76"/>
  <c r="J135" i="76"/>
  <c r="I135" i="76"/>
  <c r="I132" i="76"/>
  <c r="I133" i="76"/>
  <c r="I134" i="76"/>
  <c r="I131" i="76"/>
  <c r="J131" i="76" s="1"/>
  <c r="D135" i="76"/>
  <c r="D131" i="76"/>
  <c r="D132" i="76"/>
  <c r="D133" i="76"/>
  <c r="D134" i="76"/>
  <c r="L57" i="76"/>
  <c r="L56" i="76"/>
  <c r="L55" i="76"/>
  <c r="L54" i="76"/>
  <c r="L78" i="76"/>
  <c r="L77" i="76"/>
  <c r="L76" i="76"/>
  <c r="L75" i="76"/>
  <c r="L87" i="76"/>
  <c r="L86" i="76"/>
  <c r="L85" i="76"/>
  <c r="L84" i="76"/>
  <c r="L100" i="76"/>
  <c r="L101" i="76"/>
  <c r="L102" i="76"/>
  <c r="L99" i="76"/>
  <c r="I124" i="76"/>
  <c r="I125" i="76"/>
  <c r="I126" i="76"/>
  <c r="I127" i="76"/>
  <c r="I128" i="76"/>
  <c r="H125" i="76"/>
  <c r="H126" i="76"/>
  <c r="H127" i="76"/>
  <c r="H128" i="76"/>
  <c r="H124" i="76"/>
  <c r="C125" i="76"/>
  <c r="D125" i="76"/>
  <c r="E125" i="76"/>
  <c r="F125" i="76"/>
  <c r="C126" i="76"/>
  <c r="D126" i="76"/>
  <c r="E126" i="76"/>
  <c r="F126" i="76"/>
  <c r="C127" i="76"/>
  <c r="D127" i="76"/>
  <c r="E127" i="76"/>
  <c r="F127" i="76"/>
  <c r="C128" i="76"/>
  <c r="D128" i="76"/>
  <c r="E128" i="76"/>
  <c r="F128" i="76"/>
  <c r="D124" i="76"/>
  <c r="E124" i="76"/>
  <c r="F124" i="76"/>
  <c r="C124" i="76"/>
  <c r="K118" i="76"/>
  <c r="K119" i="76"/>
  <c r="K120" i="76"/>
  <c r="K117" i="76"/>
  <c r="C121" i="76"/>
  <c r="D121" i="76"/>
  <c r="E121" i="76"/>
  <c r="F121" i="76"/>
  <c r="H121" i="76"/>
  <c r="I121" i="76"/>
  <c r="K121" i="76" s="1"/>
  <c r="C118" i="76"/>
  <c r="D118" i="76"/>
  <c r="E118" i="76"/>
  <c r="F118" i="76"/>
  <c r="H118" i="76"/>
  <c r="I118" i="76"/>
  <c r="C119" i="76"/>
  <c r="D119" i="76"/>
  <c r="E119" i="76"/>
  <c r="F119" i="76"/>
  <c r="H119" i="76"/>
  <c r="I119" i="76"/>
  <c r="C120" i="76"/>
  <c r="D120" i="76"/>
  <c r="E120" i="76"/>
  <c r="F120" i="76"/>
  <c r="H120" i="76"/>
  <c r="I120" i="76"/>
  <c r="D117" i="76"/>
  <c r="E117" i="76"/>
  <c r="F117" i="76"/>
  <c r="H117" i="76"/>
  <c r="I117" i="76"/>
  <c r="C117" i="76"/>
  <c r="I45" i="76"/>
  <c r="J45" i="76"/>
  <c r="O45" i="76" s="1"/>
  <c r="L45" i="76"/>
  <c r="M45" i="76"/>
  <c r="L42" i="76"/>
  <c r="M42" i="76"/>
  <c r="L43" i="76"/>
  <c r="M43" i="76"/>
  <c r="L44" i="76"/>
  <c r="M44" i="76"/>
  <c r="L41" i="76"/>
  <c r="M41" i="76"/>
  <c r="I42" i="76"/>
  <c r="J42" i="76"/>
  <c r="O42" i="76" s="1"/>
  <c r="I43" i="76"/>
  <c r="J43" i="76"/>
  <c r="O43" i="76" s="1"/>
  <c r="I44" i="76"/>
  <c r="J44" i="76"/>
  <c r="O44" i="76" s="1"/>
  <c r="Q44" i="76" s="1"/>
  <c r="J41" i="76"/>
  <c r="O41" i="76" s="1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5"/>
  <c r="I3" i="75"/>
  <c r="I4" i="75"/>
  <c r="I5" i="75"/>
  <c r="I6" i="75"/>
  <c r="I7" i="75"/>
  <c r="I8" i="75"/>
  <c r="I9" i="75"/>
  <c r="I10" i="75"/>
  <c r="I11" i="75"/>
  <c r="I12" i="75"/>
  <c r="I13" i="75"/>
  <c r="I14" i="75"/>
  <c r="I15" i="75"/>
  <c r="I16" i="75"/>
  <c r="I17" i="75"/>
  <c r="I18" i="75"/>
  <c r="I19" i="75"/>
  <c r="I20" i="75"/>
  <c r="I21" i="75"/>
  <c r="I22" i="75"/>
  <c r="I23" i="75"/>
  <c r="I24" i="75"/>
  <c r="I25" i="75"/>
  <c r="I26" i="75"/>
  <c r="I27" i="75"/>
  <c r="I28" i="75"/>
  <c r="I29" i="75"/>
  <c r="I30" i="75"/>
  <c r="I31" i="75"/>
  <c r="I32" i="75"/>
  <c r="I33" i="75"/>
  <c r="I34" i="75"/>
  <c r="I35" i="75"/>
  <c r="I36" i="75"/>
  <c r="I37" i="75"/>
  <c r="I38" i="75"/>
  <c r="I39" i="75"/>
  <c r="I40" i="75"/>
  <c r="I41" i="75"/>
  <c r="I42" i="75"/>
  <c r="I43" i="75"/>
  <c r="I44" i="75"/>
  <c r="I45" i="75"/>
  <c r="I46" i="75"/>
  <c r="I47" i="75"/>
  <c r="I48" i="75"/>
  <c r="I49" i="75"/>
  <c r="I50" i="75"/>
  <c r="I51" i="75"/>
  <c r="I52" i="75"/>
  <c r="I53" i="75"/>
  <c r="I54" i="75"/>
  <c r="I55" i="75"/>
  <c r="I56" i="75"/>
  <c r="I57" i="75"/>
  <c r="I58" i="75"/>
  <c r="I59" i="75"/>
  <c r="I60" i="75"/>
  <c r="I61" i="75"/>
  <c r="I62" i="75"/>
  <c r="I63" i="75"/>
  <c r="I64" i="75"/>
  <c r="I65" i="75"/>
  <c r="I66" i="75"/>
  <c r="I67" i="75"/>
  <c r="I68" i="75"/>
  <c r="I69" i="75"/>
  <c r="I70" i="75"/>
  <c r="I71" i="75"/>
  <c r="I72" i="75"/>
  <c r="I73" i="75"/>
  <c r="I74" i="75"/>
  <c r="I75" i="75"/>
  <c r="I76" i="75"/>
  <c r="I77" i="75"/>
  <c r="I78" i="75"/>
  <c r="I79" i="75"/>
  <c r="I80" i="75"/>
  <c r="I81" i="75"/>
  <c r="I82" i="75"/>
  <c r="I83" i="75"/>
  <c r="I84" i="75"/>
  <c r="I85" i="75"/>
  <c r="I86" i="75"/>
  <c r="I87" i="75"/>
  <c r="I88" i="75"/>
  <c r="I89" i="75"/>
  <c r="I90" i="75"/>
  <c r="I91" i="75"/>
  <c r="I92" i="75"/>
  <c r="I93" i="75"/>
  <c r="I94" i="75"/>
  <c r="I95" i="75"/>
  <c r="I96" i="75"/>
  <c r="I97" i="75"/>
  <c r="I98" i="75"/>
  <c r="I99" i="75"/>
  <c r="I100" i="75"/>
  <c r="I101" i="75"/>
  <c r="I102" i="75"/>
  <c r="I103" i="75"/>
  <c r="I104" i="75"/>
  <c r="I105" i="75"/>
  <c r="I106" i="75"/>
  <c r="I107" i="75"/>
  <c r="I108" i="75"/>
  <c r="I109" i="75"/>
  <c r="I110" i="75"/>
  <c r="I111" i="75"/>
  <c r="I112" i="75"/>
  <c r="I113" i="75"/>
  <c r="I114" i="75"/>
  <c r="I115" i="75"/>
  <c r="I116" i="75"/>
  <c r="I117" i="75"/>
  <c r="I118" i="75"/>
  <c r="I119" i="75"/>
  <c r="I120" i="75"/>
  <c r="I121" i="75"/>
  <c r="I122" i="75"/>
  <c r="I123" i="75"/>
  <c r="I124" i="75"/>
  <c r="I125" i="75"/>
  <c r="I126" i="75"/>
  <c r="I127" i="75"/>
  <c r="I128" i="75"/>
  <c r="I129" i="75"/>
  <c r="I130" i="75"/>
  <c r="I131" i="75"/>
  <c r="I132" i="75"/>
  <c r="I133" i="75"/>
  <c r="I134" i="75"/>
  <c r="I135" i="75"/>
  <c r="I136" i="75"/>
  <c r="I137" i="75"/>
  <c r="I138" i="75"/>
  <c r="I139" i="75"/>
  <c r="I140" i="75"/>
  <c r="I141" i="75"/>
  <c r="I142" i="75"/>
  <c r="I143" i="75"/>
  <c r="I144" i="75"/>
  <c r="I145" i="75"/>
  <c r="I146" i="75"/>
  <c r="I147" i="75"/>
  <c r="I148" i="75"/>
  <c r="I149" i="75"/>
  <c r="I150" i="75"/>
  <c r="I151" i="75"/>
  <c r="I152" i="75"/>
  <c r="I153" i="75"/>
  <c r="I154" i="75"/>
  <c r="I155" i="75"/>
  <c r="I156" i="75"/>
  <c r="I157" i="75"/>
  <c r="I158" i="75"/>
  <c r="I159" i="75"/>
  <c r="I160" i="75"/>
  <c r="I161" i="75"/>
  <c r="I162" i="75"/>
  <c r="I163" i="75"/>
  <c r="I164" i="75"/>
  <c r="I165" i="75"/>
  <c r="I166" i="75"/>
  <c r="I167" i="75"/>
  <c r="I168" i="75"/>
  <c r="I169" i="75"/>
  <c r="I170" i="75"/>
  <c r="I171" i="75"/>
  <c r="I172" i="75"/>
  <c r="I173" i="75"/>
  <c r="I174" i="75"/>
  <c r="I175" i="75"/>
  <c r="I176" i="75"/>
  <c r="I177" i="75"/>
  <c r="I178" i="75"/>
  <c r="I179" i="75"/>
  <c r="I180" i="75"/>
  <c r="I181" i="75"/>
  <c r="I182" i="75"/>
  <c r="I183" i="75"/>
  <c r="I184" i="75"/>
  <c r="I185" i="75"/>
  <c r="I186" i="75"/>
  <c r="I187" i="75"/>
  <c r="I188" i="75"/>
  <c r="I189" i="75"/>
  <c r="I190" i="75"/>
  <c r="I191" i="75"/>
  <c r="I192" i="75"/>
  <c r="I193" i="75"/>
  <c r="I194" i="75"/>
  <c r="I195" i="75"/>
  <c r="I196" i="75"/>
  <c r="I197" i="75"/>
  <c r="I198" i="75"/>
  <c r="I199" i="75"/>
  <c r="I200" i="75"/>
  <c r="I201" i="75"/>
  <c r="I202" i="75"/>
  <c r="I203" i="75"/>
  <c r="I204" i="75"/>
  <c r="I205" i="75"/>
  <c r="I206" i="75"/>
  <c r="I207" i="75"/>
  <c r="I208" i="75"/>
  <c r="I209" i="75"/>
  <c r="I210" i="75"/>
  <c r="I211" i="75"/>
  <c r="I212" i="75"/>
  <c r="I213" i="75"/>
  <c r="I214" i="75"/>
  <c r="I215" i="75"/>
  <c r="I216" i="75"/>
  <c r="I217" i="75"/>
  <c r="I218" i="75"/>
  <c r="I219" i="75"/>
  <c r="I220" i="75"/>
  <c r="I221" i="75"/>
  <c r="I222" i="75"/>
  <c r="I223" i="75"/>
  <c r="I224" i="75"/>
  <c r="I225" i="75"/>
  <c r="I226" i="75"/>
  <c r="I227" i="75"/>
  <c r="I228" i="75"/>
  <c r="I229" i="75"/>
  <c r="I230" i="75"/>
  <c r="I231" i="75"/>
  <c r="I232" i="75"/>
  <c r="I233" i="75"/>
  <c r="I234" i="75"/>
  <c r="I235" i="75"/>
  <c r="I236" i="75"/>
  <c r="I237" i="75"/>
  <c r="I238" i="75"/>
  <c r="I239" i="75"/>
  <c r="I240" i="75"/>
  <c r="I241" i="75"/>
  <c r="I242" i="75"/>
  <c r="I243" i="75"/>
  <c r="I244" i="75"/>
  <c r="I245" i="75"/>
  <c r="I246" i="75"/>
  <c r="I247" i="75"/>
  <c r="I248" i="75"/>
  <c r="I249" i="75"/>
  <c r="I250" i="75"/>
  <c r="I251" i="75"/>
  <c r="I252" i="75"/>
  <c r="I253" i="75"/>
  <c r="I254" i="75"/>
  <c r="I255" i="75"/>
  <c r="I256" i="75"/>
  <c r="I257" i="75"/>
  <c r="I258" i="75"/>
  <c r="I259" i="75"/>
  <c r="I260" i="75"/>
  <c r="I261" i="75"/>
  <c r="I262" i="75"/>
  <c r="I263" i="75"/>
  <c r="I264" i="75"/>
  <c r="I265" i="75"/>
  <c r="I266" i="75"/>
  <c r="I267" i="75"/>
  <c r="I268" i="75"/>
  <c r="I269" i="75"/>
  <c r="I270" i="75"/>
  <c r="I271" i="75"/>
  <c r="I272" i="75"/>
  <c r="I273" i="75"/>
  <c r="I274" i="75"/>
  <c r="I275" i="75"/>
  <c r="I276" i="75"/>
  <c r="I277" i="75"/>
  <c r="I278" i="75"/>
  <c r="I279" i="75"/>
  <c r="I280" i="75"/>
  <c r="I281" i="75"/>
  <c r="I282" i="75"/>
  <c r="I283" i="75"/>
  <c r="I284" i="75"/>
  <c r="I285" i="75"/>
  <c r="I286" i="75"/>
  <c r="I287" i="75"/>
  <c r="I288" i="75"/>
  <c r="I289" i="75"/>
  <c r="I290" i="75"/>
  <c r="I291" i="75"/>
  <c r="I292" i="75"/>
  <c r="I293" i="75"/>
  <c r="I294" i="75"/>
  <c r="I295" i="75"/>
  <c r="I296" i="75"/>
  <c r="I297" i="75"/>
  <c r="I298" i="75"/>
  <c r="I299" i="75"/>
  <c r="I300" i="75"/>
  <c r="I301" i="75"/>
  <c r="I302" i="75"/>
  <c r="I303" i="75"/>
  <c r="I304" i="75"/>
  <c r="I305" i="75"/>
  <c r="I306" i="75"/>
  <c r="I307" i="75"/>
  <c r="I308" i="75"/>
  <c r="I309" i="75"/>
  <c r="I310" i="75"/>
  <c r="I311" i="75"/>
  <c r="I312" i="75"/>
  <c r="I313" i="75"/>
  <c r="I314" i="75"/>
  <c r="I315" i="75"/>
  <c r="I316" i="75"/>
  <c r="I317" i="75"/>
  <c r="I318" i="75"/>
  <c r="I319" i="75"/>
  <c r="I320" i="75"/>
  <c r="I321" i="75"/>
  <c r="I322" i="75"/>
  <c r="I323" i="75"/>
  <c r="I324" i="75"/>
  <c r="I325" i="75"/>
  <c r="I326" i="75"/>
  <c r="I327" i="75"/>
  <c r="I328" i="75"/>
  <c r="I329" i="75"/>
  <c r="I330" i="75"/>
  <c r="I331" i="75"/>
  <c r="I332" i="75"/>
  <c r="I333" i="75"/>
  <c r="I334" i="75"/>
  <c r="I335" i="75"/>
  <c r="I336" i="75"/>
  <c r="I337" i="75"/>
  <c r="I338" i="75"/>
  <c r="I339" i="75"/>
  <c r="I340" i="75"/>
  <c r="I341" i="75"/>
  <c r="I342" i="75"/>
  <c r="I343" i="75"/>
  <c r="I344" i="75"/>
  <c r="I345" i="75"/>
  <c r="I346" i="75"/>
  <c r="I347" i="75"/>
  <c r="I348" i="75"/>
  <c r="I349" i="75"/>
  <c r="I350" i="75"/>
  <c r="I351" i="75"/>
  <c r="I352" i="75"/>
  <c r="I353" i="75"/>
  <c r="I354" i="75"/>
  <c r="I355" i="75"/>
  <c r="I356" i="75"/>
  <c r="I357" i="75"/>
  <c r="I358" i="75"/>
  <c r="I359" i="75"/>
  <c r="I360" i="75"/>
  <c r="I361" i="75"/>
  <c r="I362" i="75"/>
  <c r="I363" i="75"/>
  <c r="I364" i="75"/>
  <c r="I365" i="75"/>
  <c r="I366" i="75"/>
  <c r="I367" i="75"/>
  <c r="I368" i="75"/>
  <c r="I369" i="75"/>
  <c r="I370" i="75"/>
  <c r="I371" i="75"/>
  <c r="I372" i="75"/>
  <c r="I373" i="75"/>
  <c r="I374" i="75"/>
  <c r="I375" i="75"/>
  <c r="I376" i="75"/>
  <c r="I377" i="75"/>
  <c r="I378" i="75"/>
  <c r="I379" i="75"/>
  <c r="I380" i="75"/>
  <c r="I381" i="75"/>
  <c r="I382" i="75"/>
  <c r="I383" i="75"/>
  <c r="I384" i="75"/>
  <c r="I385" i="75"/>
  <c r="I386" i="75"/>
  <c r="I387" i="75"/>
  <c r="I388" i="75"/>
  <c r="I389" i="75"/>
  <c r="I390" i="75"/>
  <c r="I391" i="75"/>
  <c r="I392" i="75"/>
  <c r="I393" i="75"/>
  <c r="I394" i="75"/>
  <c r="I395" i="75"/>
  <c r="I396" i="75"/>
  <c r="I397" i="75"/>
  <c r="I398" i="75"/>
  <c r="I399" i="75"/>
  <c r="I400" i="75"/>
  <c r="I401" i="75"/>
  <c r="I402" i="75"/>
  <c r="I403" i="75"/>
  <c r="I404" i="75"/>
  <c r="I405" i="75"/>
  <c r="I406" i="75"/>
  <c r="I407" i="75"/>
  <c r="I408" i="75"/>
  <c r="I409" i="75"/>
  <c r="I410" i="75"/>
  <c r="I411" i="75"/>
  <c r="I412" i="75"/>
  <c r="I413" i="75"/>
  <c r="I414" i="75"/>
  <c r="I415" i="75"/>
  <c r="I416" i="75"/>
  <c r="I417" i="75"/>
  <c r="I418" i="75"/>
  <c r="I419" i="75"/>
  <c r="I420" i="75"/>
  <c r="I421" i="75"/>
  <c r="I422" i="75"/>
  <c r="I423" i="75"/>
  <c r="I424" i="75"/>
  <c r="I425" i="75"/>
  <c r="I426" i="75"/>
  <c r="I427" i="75"/>
  <c r="I428" i="75"/>
  <c r="I429" i="75"/>
  <c r="I430" i="75"/>
  <c r="I431" i="75"/>
  <c r="I432" i="75"/>
  <c r="I433" i="75"/>
  <c r="I434" i="75"/>
  <c r="I435" i="75"/>
  <c r="I436" i="75"/>
  <c r="I437" i="75"/>
  <c r="I438" i="75"/>
  <c r="I439" i="75"/>
  <c r="I440" i="75"/>
  <c r="I441" i="75"/>
  <c r="I442" i="75"/>
  <c r="I443" i="75"/>
  <c r="I444" i="75"/>
  <c r="I445" i="75"/>
  <c r="I446" i="75"/>
  <c r="I447" i="75"/>
  <c r="I448" i="75"/>
  <c r="I449" i="75"/>
  <c r="I450" i="75"/>
  <c r="I451" i="75"/>
  <c r="I452" i="75"/>
  <c r="I453" i="75"/>
  <c r="I454" i="75"/>
  <c r="I455" i="75"/>
  <c r="I456" i="75"/>
  <c r="I457" i="75"/>
  <c r="I458" i="75"/>
  <c r="I459" i="75"/>
  <c r="I460" i="75"/>
  <c r="I461" i="75"/>
  <c r="I462" i="75"/>
  <c r="I463" i="75"/>
  <c r="I464" i="75"/>
  <c r="I465" i="75"/>
  <c r="I466" i="75"/>
  <c r="I467" i="75"/>
  <c r="I468" i="75"/>
  <c r="I469" i="75"/>
  <c r="I470" i="75"/>
  <c r="I471" i="75"/>
  <c r="I472" i="75"/>
  <c r="I473" i="75"/>
  <c r="I474" i="75"/>
  <c r="I475" i="75"/>
  <c r="I476" i="75"/>
  <c r="I477" i="75"/>
  <c r="I478" i="75"/>
  <c r="I479" i="75"/>
  <c r="I480" i="75"/>
  <c r="I481" i="75"/>
  <c r="I482" i="75"/>
  <c r="I483" i="75"/>
  <c r="I484" i="75"/>
  <c r="I485" i="75"/>
  <c r="I486" i="75"/>
  <c r="I487" i="75"/>
  <c r="I488" i="75"/>
  <c r="I489" i="75"/>
  <c r="I490" i="75"/>
  <c r="I491" i="75"/>
  <c r="I492" i="75"/>
  <c r="I493" i="75"/>
  <c r="I494" i="75"/>
  <c r="I495" i="75"/>
  <c r="I496" i="75"/>
  <c r="I497" i="75"/>
  <c r="I498" i="75"/>
  <c r="I499" i="75"/>
  <c r="I500" i="75"/>
  <c r="I501" i="75"/>
  <c r="I502" i="75"/>
  <c r="I503" i="75"/>
  <c r="I504" i="75"/>
  <c r="I505" i="75"/>
  <c r="I506" i="75"/>
  <c r="I507" i="75"/>
  <c r="I508" i="75"/>
  <c r="I509" i="75"/>
  <c r="I510" i="75"/>
  <c r="I511" i="75"/>
  <c r="I512" i="75"/>
  <c r="I513" i="75"/>
  <c r="I514" i="75"/>
  <c r="I515" i="75"/>
  <c r="I516" i="75"/>
  <c r="I517" i="75"/>
  <c r="I518" i="75"/>
  <c r="I519" i="75"/>
  <c r="I520" i="75"/>
  <c r="I521" i="75"/>
  <c r="I522" i="75"/>
  <c r="I523" i="75"/>
  <c r="I524" i="75"/>
  <c r="I525" i="75"/>
  <c r="I526" i="75"/>
  <c r="I527" i="75"/>
  <c r="I528" i="75"/>
  <c r="I529" i="75"/>
  <c r="I530" i="75"/>
  <c r="I531" i="75"/>
  <c r="I532" i="75"/>
  <c r="I533" i="75"/>
  <c r="I534" i="75"/>
  <c r="I535" i="75"/>
  <c r="I536" i="75"/>
  <c r="I537" i="75"/>
  <c r="I538" i="75"/>
  <c r="I539" i="75"/>
  <c r="I540" i="75"/>
  <c r="I541" i="75"/>
  <c r="I542" i="75"/>
  <c r="I543" i="75"/>
  <c r="I544" i="75"/>
  <c r="I545" i="75"/>
  <c r="I546" i="75"/>
  <c r="I547" i="75"/>
  <c r="I548" i="75"/>
  <c r="I549" i="75"/>
  <c r="I550" i="75"/>
  <c r="I551" i="75"/>
  <c r="I552" i="75"/>
  <c r="I553" i="75"/>
  <c r="I554" i="75"/>
  <c r="I555" i="75"/>
  <c r="I556" i="75"/>
  <c r="I557" i="75"/>
  <c r="I558" i="75"/>
  <c r="I559" i="75"/>
  <c r="I560" i="75"/>
  <c r="I561" i="75"/>
  <c r="I562" i="75"/>
  <c r="I563" i="75"/>
  <c r="I564" i="75"/>
  <c r="I565" i="75"/>
  <c r="I566" i="75"/>
  <c r="I567" i="75"/>
  <c r="I568" i="75"/>
  <c r="I569" i="75"/>
  <c r="I570" i="75"/>
  <c r="I571" i="75"/>
  <c r="I572" i="75"/>
  <c r="I573" i="75"/>
  <c r="I574" i="75"/>
  <c r="I575" i="75"/>
  <c r="I576" i="75"/>
  <c r="I577" i="75"/>
  <c r="I578" i="75"/>
  <c r="I579" i="75"/>
  <c r="I580" i="75"/>
  <c r="I581" i="75"/>
  <c r="I582" i="75"/>
  <c r="I583" i="75"/>
  <c r="I584" i="75"/>
  <c r="I585" i="75"/>
  <c r="I586" i="75"/>
  <c r="I587" i="75"/>
  <c r="I588" i="75"/>
  <c r="I589" i="75"/>
  <c r="I590" i="75"/>
  <c r="I591" i="75"/>
  <c r="I592" i="75"/>
  <c r="I593" i="75"/>
  <c r="I594" i="75"/>
  <c r="I595" i="75"/>
  <c r="I596" i="75"/>
  <c r="I597" i="75"/>
  <c r="I598" i="75"/>
  <c r="I599" i="75"/>
  <c r="I600" i="75"/>
  <c r="I601" i="75"/>
  <c r="I602" i="75"/>
  <c r="I603" i="75"/>
  <c r="I604" i="75"/>
  <c r="I605" i="75"/>
  <c r="I606" i="75"/>
  <c r="I607" i="75"/>
  <c r="I608" i="75"/>
  <c r="I609" i="75"/>
  <c r="I610" i="75"/>
  <c r="I611" i="75"/>
  <c r="I612" i="75"/>
  <c r="I613" i="75"/>
  <c r="I614" i="75"/>
  <c r="I615" i="75"/>
  <c r="I616" i="75"/>
  <c r="I617" i="75"/>
  <c r="I618" i="75"/>
  <c r="I619" i="75"/>
  <c r="I620" i="75"/>
  <c r="I621" i="75"/>
  <c r="I622" i="75"/>
  <c r="I623" i="75"/>
  <c r="I624" i="75"/>
  <c r="I625" i="75"/>
  <c r="I626" i="75"/>
  <c r="I627" i="75"/>
  <c r="I628" i="75"/>
  <c r="I629" i="75"/>
  <c r="I630" i="75"/>
  <c r="I631" i="75"/>
  <c r="I632" i="75"/>
  <c r="I633" i="75"/>
  <c r="I634" i="75"/>
  <c r="I635" i="75"/>
  <c r="I636" i="75"/>
  <c r="I637" i="75"/>
  <c r="I638" i="75"/>
  <c r="I639" i="75"/>
  <c r="I640" i="75"/>
  <c r="I641" i="75"/>
  <c r="I642" i="75"/>
  <c r="I643" i="75"/>
  <c r="I644" i="75"/>
  <c r="I645" i="75"/>
  <c r="I646" i="75"/>
  <c r="I647" i="75"/>
  <c r="I648" i="75"/>
  <c r="I649" i="75"/>
  <c r="I650" i="75"/>
  <c r="I651" i="75"/>
  <c r="I652" i="75"/>
  <c r="I653" i="75"/>
  <c r="I654" i="75"/>
  <c r="I655" i="75"/>
  <c r="I656" i="75"/>
  <c r="I657" i="75"/>
  <c r="I658" i="75"/>
  <c r="I659" i="75"/>
  <c r="I660" i="75"/>
  <c r="I661" i="75"/>
  <c r="I662" i="75"/>
  <c r="I663" i="75"/>
  <c r="I664" i="75"/>
  <c r="I665" i="75"/>
  <c r="I666" i="75"/>
  <c r="I667" i="75"/>
  <c r="I668" i="75"/>
  <c r="I669" i="75"/>
  <c r="I670" i="75"/>
  <c r="I671" i="75"/>
  <c r="I672" i="75"/>
  <c r="I673" i="75"/>
  <c r="I674" i="75"/>
  <c r="I675" i="75"/>
  <c r="I676" i="75"/>
  <c r="I677" i="75"/>
  <c r="I678" i="75"/>
  <c r="I679" i="75"/>
  <c r="I680" i="75"/>
  <c r="I681" i="75"/>
  <c r="I682" i="75"/>
  <c r="I683" i="75"/>
  <c r="I684" i="75"/>
  <c r="I685" i="75"/>
  <c r="I686" i="75"/>
  <c r="I687" i="75"/>
  <c r="I688" i="75"/>
  <c r="I689" i="75"/>
  <c r="I690" i="75"/>
  <c r="I691" i="75"/>
  <c r="I692" i="75"/>
  <c r="I693" i="75"/>
  <c r="I694" i="75"/>
  <c r="I695" i="75"/>
  <c r="I696" i="75"/>
  <c r="I697" i="75"/>
  <c r="I698" i="75"/>
  <c r="I699" i="75"/>
  <c r="I700" i="75"/>
  <c r="I701" i="75"/>
  <c r="I702" i="75"/>
  <c r="I703" i="75"/>
  <c r="I704" i="75"/>
  <c r="I705" i="75"/>
  <c r="I706" i="75"/>
  <c r="I707" i="75"/>
  <c r="I708" i="75"/>
  <c r="I709" i="75"/>
  <c r="I710" i="75"/>
  <c r="I711" i="75"/>
  <c r="I712" i="75"/>
  <c r="I713" i="75"/>
  <c r="I714" i="75"/>
  <c r="I715" i="75"/>
  <c r="I716" i="75"/>
  <c r="I717" i="75"/>
  <c r="I718" i="75"/>
  <c r="I719" i="75"/>
  <c r="I720" i="75"/>
  <c r="I721" i="75"/>
  <c r="I722" i="75"/>
  <c r="I723" i="75"/>
  <c r="I724" i="75"/>
  <c r="I725" i="75"/>
  <c r="I726" i="75"/>
  <c r="I727" i="75"/>
  <c r="I728" i="75"/>
  <c r="I729" i="75"/>
  <c r="I730" i="75"/>
  <c r="I731" i="75"/>
  <c r="I732" i="75"/>
  <c r="I733" i="75"/>
  <c r="I734" i="75"/>
  <c r="I735" i="75"/>
  <c r="I736" i="75"/>
  <c r="I737" i="75"/>
  <c r="I738" i="75"/>
  <c r="I739" i="75"/>
  <c r="I740" i="75"/>
  <c r="I741" i="75"/>
  <c r="I742" i="75"/>
  <c r="I743" i="75"/>
  <c r="I744" i="75"/>
  <c r="I745" i="75"/>
  <c r="I746" i="75"/>
  <c r="I747" i="75"/>
  <c r="I748" i="75"/>
  <c r="I749" i="75"/>
  <c r="I750" i="75"/>
  <c r="I751" i="75"/>
  <c r="I752" i="75"/>
  <c r="I753" i="75"/>
  <c r="I754" i="75"/>
  <c r="I755" i="75"/>
  <c r="I756" i="75"/>
  <c r="I757" i="75"/>
  <c r="I758" i="75"/>
  <c r="I759" i="75"/>
  <c r="I760" i="75"/>
  <c r="I761" i="75"/>
  <c r="I762" i="75"/>
  <c r="I763" i="75"/>
  <c r="I764" i="75"/>
  <c r="I765" i="75"/>
  <c r="I766" i="75"/>
  <c r="I767" i="75"/>
  <c r="I768" i="75"/>
  <c r="I769" i="75"/>
  <c r="I770" i="75"/>
  <c r="I771" i="75"/>
  <c r="I772" i="75"/>
  <c r="I773" i="75"/>
  <c r="I774" i="75"/>
  <c r="I775" i="75"/>
  <c r="I776" i="75"/>
  <c r="I777" i="75"/>
  <c r="I778" i="75"/>
  <c r="I779" i="75"/>
  <c r="I780" i="75"/>
  <c r="I781" i="75"/>
  <c r="I782" i="75"/>
  <c r="I783" i="75"/>
  <c r="I784" i="75"/>
  <c r="I785" i="75"/>
  <c r="I786" i="75"/>
  <c r="I787" i="75"/>
  <c r="I788" i="75"/>
  <c r="I789" i="75"/>
  <c r="I790" i="75"/>
  <c r="I791" i="75"/>
  <c r="I792" i="75"/>
  <c r="I793" i="75"/>
  <c r="I794" i="75"/>
  <c r="I795" i="75"/>
  <c r="I796" i="75"/>
  <c r="I797" i="75"/>
  <c r="I798" i="75"/>
  <c r="I799" i="75"/>
  <c r="I800" i="75"/>
  <c r="I801" i="75"/>
  <c r="I802" i="75"/>
  <c r="I803" i="75"/>
  <c r="I804" i="75"/>
  <c r="I805" i="75"/>
  <c r="I806" i="75"/>
  <c r="I807" i="75"/>
  <c r="I808" i="75"/>
  <c r="I809" i="75"/>
  <c r="I810" i="75"/>
  <c r="I811" i="75"/>
  <c r="I812" i="75"/>
  <c r="I813" i="75"/>
  <c r="I814" i="75"/>
  <c r="I815" i="75"/>
  <c r="I816" i="75"/>
  <c r="I817" i="75"/>
  <c r="I818" i="75"/>
  <c r="I819" i="75"/>
  <c r="I820" i="75"/>
  <c r="I821" i="75"/>
  <c r="I822" i="75"/>
  <c r="I823" i="75"/>
  <c r="I824" i="75"/>
  <c r="I825" i="75"/>
  <c r="I826" i="75"/>
  <c r="I827" i="75"/>
  <c r="I828" i="75"/>
  <c r="I829" i="75"/>
  <c r="I830" i="75"/>
  <c r="I831" i="75"/>
  <c r="I832" i="75"/>
  <c r="I833" i="75"/>
  <c r="I834" i="75"/>
  <c r="I835" i="75"/>
  <c r="I836" i="75"/>
  <c r="I837" i="75"/>
  <c r="I838" i="75"/>
  <c r="I839" i="75"/>
  <c r="I840" i="75"/>
  <c r="I841" i="75"/>
  <c r="I842" i="75"/>
  <c r="I843" i="75"/>
  <c r="I844" i="75"/>
  <c r="I845" i="75"/>
  <c r="I846" i="75"/>
  <c r="I847" i="75"/>
  <c r="I848" i="75"/>
  <c r="I849" i="75"/>
  <c r="I850" i="75"/>
  <c r="I851" i="75"/>
  <c r="I852" i="75"/>
  <c r="I853" i="75"/>
  <c r="I854" i="75"/>
  <c r="I855" i="75"/>
  <c r="I856" i="75"/>
  <c r="I857" i="75"/>
  <c r="I858" i="75"/>
  <c r="I859" i="75"/>
  <c r="I860" i="75"/>
  <c r="I861" i="75"/>
  <c r="I862" i="75"/>
  <c r="I863" i="75"/>
  <c r="I864" i="75"/>
  <c r="I865" i="75"/>
  <c r="I866" i="75"/>
  <c r="I867" i="75"/>
  <c r="I868" i="75"/>
  <c r="I869" i="75"/>
  <c r="I870" i="75"/>
  <c r="I871" i="75"/>
  <c r="I872" i="75"/>
  <c r="I873" i="75"/>
  <c r="I874" i="75"/>
  <c r="I875" i="75"/>
  <c r="I876" i="75"/>
  <c r="I877" i="75"/>
  <c r="I878" i="75"/>
  <c r="I879" i="75"/>
  <c r="I880" i="75"/>
  <c r="I881" i="75"/>
  <c r="I882" i="75"/>
  <c r="I883" i="75"/>
  <c r="I884" i="75"/>
  <c r="I885" i="75"/>
  <c r="I886" i="75"/>
  <c r="I887" i="75"/>
  <c r="I888" i="75"/>
  <c r="I889" i="75"/>
  <c r="I890" i="75"/>
  <c r="I891" i="75"/>
  <c r="I892" i="75"/>
  <c r="I893" i="75"/>
  <c r="I894" i="75"/>
  <c r="I895" i="75"/>
  <c r="I896" i="75"/>
  <c r="I897" i="75"/>
  <c r="I898" i="75"/>
  <c r="I899" i="75"/>
  <c r="I900" i="75"/>
  <c r="I901" i="75"/>
  <c r="I902" i="75"/>
  <c r="I903" i="75"/>
  <c r="I904" i="75"/>
  <c r="I905" i="75"/>
  <c r="I906" i="75"/>
  <c r="I907" i="75"/>
  <c r="I908" i="75"/>
  <c r="P4" i="75"/>
  <c r="P5" i="75"/>
  <c r="P6" i="75"/>
  <c r="P7" i="75"/>
  <c r="P3" i="75"/>
  <c r="H2" i="75"/>
  <c r="H3" i="75"/>
  <c r="H4" i="75"/>
  <c r="H5" i="75"/>
  <c r="H6" i="75"/>
  <c r="H7" i="75"/>
  <c r="H8" i="75"/>
  <c r="H9" i="75"/>
  <c r="H10" i="75"/>
  <c r="H11" i="75"/>
  <c r="H12" i="75"/>
  <c r="H13" i="75"/>
  <c r="H14" i="75"/>
  <c r="H15" i="75"/>
  <c r="H16" i="75"/>
  <c r="H17" i="75"/>
  <c r="H18" i="75"/>
  <c r="H19" i="75"/>
  <c r="H20" i="75"/>
  <c r="H21" i="75"/>
  <c r="H22" i="75"/>
  <c r="H23" i="75"/>
  <c r="H24" i="75"/>
  <c r="H25" i="75"/>
  <c r="H26" i="75"/>
  <c r="H27" i="75"/>
  <c r="H28" i="75"/>
  <c r="H29" i="75"/>
  <c r="H30" i="75"/>
  <c r="H31" i="75"/>
  <c r="H32" i="75"/>
  <c r="H33" i="75"/>
  <c r="H34" i="75"/>
  <c r="H35" i="75"/>
  <c r="H36" i="75"/>
  <c r="H37" i="75"/>
  <c r="H38" i="75"/>
  <c r="H39" i="75"/>
  <c r="H40" i="75"/>
  <c r="H41" i="75"/>
  <c r="H42" i="75"/>
  <c r="H43" i="75"/>
  <c r="H44" i="75"/>
  <c r="H45" i="75"/>
  <c r="H46" i="75"/>
  <c r="H47" i="75"/>
  <c r="H48" i="75"/>
  <c r="H49" i="75"/>
  <c r="H50" i="75"/>
  <c r="H51" i="75"/>
  <c r="H52" i="75"/>
  <c r="H53" i="75"/>
  <c r="H54" i="75"/>
  <c r="H55" i="75"/>
  <c r="H56" i="75"/>
  <c r="H57" i="75"/>
  <c r="H58" i="75"/>
  <c r="H59" i="75"/>
  <c r="H60" i="75"/>
  <c r="H61" i="75"/>
  <c r="H62" i="75"/>
  <c r="H63" i="75"/>
  <c r="H64" i="75"/>
  <c r="H65" i="75"/>
  <c r="H66" i="75"/>
  <c r="H67" i="75"/>
  <c r="H68" i="75"/>
  <c r="H69" i="75"/>
  <c r="H70" i="75"/>
  <c r="H71" i="75"/>
  <c r="H72" i="75"/>
  <c r="H73" i="75"/>
  <c r="H74" i="75"/>
  <c r="H75" i="75"/>
  <c r="H76" i="75"/>
  <c r="H77" i="75"/>
  <c r="H78" i="75"/>
  <c r="H79" i="75"/>
  <c r="H80" i="75"/>
  <c r="H81" i="75"/>
  <c r="H82" i="75"/>
  <c r="H83" i="75"/>
  <c r="H84" i="75"/>
  <c r="H85" i="75"/>
  <c r="H86" i="75"/>
  <c r="H87" i="75"/>
  <c r="H88" i="75"/>
  <c r="H89" i="75"/>
  <c r="H90" i="75"/>
  <c r="H91" i="75"/>
  <c r="H92" i="75"/>
  <c r="H93" i="75"/>
  <c r="H94" i="75"/>
  <c r="H95" i="75"/>
  <c r="H96" i="75"/>
  <c r="H97" i="75"/>
  <c r="H98" i="75"/>
  <c r="H99" i="75"/>
  <c r="H100" i="75"/>
  <c r="H101" i="75"/>
  <c r="H102" i="75"/>
  <c r="H103" i="75"/>
  <c r="H104" i="75"/>
  <c r="H105" i="75"/>
  <c r="H106" i="75"/>
  <c r="H107" i="75"/>
  <c r="H108" i="75"/>
  <c r="H109" i="75"/>
  <c r="H110" i="75"/>
  <c r="H111" i="75"/>
  <c r="H112" i="75"/>
  <c r="H113" i="75"/>
  <c r="H114" i="75"/>
  <c r="H115" i="75"/>
  <c r="H116" i="75"/>
  <c r="H117" i="75"/>
  <c r="H118" i="75"/>
  <c r="H119" i="75"/>
  <c r="H120" i="75"/>
  <c r="H121" i="75"/>
  <c r="H122" i="75"/>
  <c r="H123" i="75"/>
  <c r="H124" i="75"/>
  <c r="H125" i="75"/>
  <c r="H126" i="75"/>
  <c r="H127" i="75"/>
  <c r="H128" i="75"/>
  <c r="H129" i="75"/>
  <c r="H130" i="75"/>
  <c r="H131" i="75"/>
  <c r="H132" i="75"/>
  <c r="H133" i="75"/>
  <c r="H134" i="75"/>
  <c r="H135" i="75"/>
  <c r="H136" i="75"/>
  <c r="H137" i="75"/>
  <c r="H138" i="75"/>
  <c r="H139" i="75"/>
  <c r="H140" i="75"/>
  <c r="H141" i="75"/>
  <c r="H142" i="75"/>
  <c r="H143" i="75"/>
  <c r="H144" i="75"/>
  <c r="H145" i="75"/>
  <c r="H146" i="75"/>
  <c r="H147" i="75"/>
  <c r="H148" i="75"/>
  <c r="H149" i="75"/>
  <c r="H150" i="75"/>
  <c r="H151" i="75"/>
  <c r="H152" i="75"/>
  <c r="H153" i="75"/>
  <c r="H154" i="75"/>
  <c r="H155" i="75"/>
  <c r="H156" i="75"/>
  <c r="H157" i="75"/>
  <c r="H158" i="75"/>
  <c r="H159" i="75"/>
  <c r="H160" i="75"/>
  <c r="H161" i="75"/>
  <c r="H162" i="75"/>
  <c r="H163" i="75"/>
  <c r="H164" i="75"/>
  <c r="H165" i="75"/>
  <c r="H166" i="75"/>
  <c r="H167" i="75"/>
  <c r="H168" i="75"/>
  <c r="H169" i="75"/>
  <c r="H170" i="75"/>
  <c r="H171" i="75"/>
  <c r="H172" i="75"/>
  <c r="H173" i="75"/>
  <c r="H174" i="75"/>
  <c r="H175" i="75"/>
  <c r="H176" i="75"/>
  <c r="H177" i="75"/>
  <c r="H178" i="75"/>
  <c r="H179" i="75"/>
  <c r="H180" i="75"/>
  <c r="H181" i="75"/>
  <c r="H182" i="75"/>
  <c r="H183" i="75"/>
  <c r="H184" i="75"/>
  <c r="H185" i="75"/>
  <c r="H186" i="75"/>
  <c r="H187" i="75"/>
  <c r="H188" i="75"/>
  <c r="H189" i="75"/>
  <c r="H190" i="75"/>
  <c r="H191" i="75"/>
  <c r="H192" i="75"/>
  <c r="H193" i="75"/>
  <c r="H194" i="75"/>
  <c r="H195" i="75"/>
  <c r="H196" i="75"/>
  <c r="H197" i="75"/>
  <c r="H198" i="75"/>
  <c r="H199" i="75"/>
  <c r="H200" i="75"/>
  <c r="H201" i="75"/>
  <c r="H202" i="75"/>
  <c r="H203" i="75"/>
  <c r="H204" i="75"/>
  <c r="H205" i="75"/>
  <c r="H206" i="75"/>
  <c r="H207" i="75"/>
  <c r="H208" i="75"/>
  <c r="H209" i="75"/>
  <c r="H210" i="75"/>
  <c r="H211" i="75"/>
  <c r="H212" i="75"/>
  <c r="H213" i="75"/>
  <c r="H214" i="75"/>
  <c r="H215" i="75"/>
  <c r="H216" i="75"/>
  <c r="H217" i="75"/>
  <c r="H218" i="75"/>
  <c r="H219" i="75"/>
  <c r="H220" i="75"/>
  <c r="H221" i="75"/>
  <c r="H222" i="75"/>
  <c r="H223" i="75"/>
  <c r="H224" i="75"/>
  <c r="H225" i="75"/>
  <c r="H226" i="75"/>
  <c r="H227" i="75"/>
  <c r="H228" i="75"/>
  <c r="H229" i="75"/>
  <c r="H230" i="75"/>
  <c r="H231" i="75"/>
  <c r="H232" i="75"/>
  <c r="H233" i="75"/>
  <c r="H234" i="75"/>
  <c r="H235" i="75"/>
  <c r="H236" i="75"/>
  <c r="H237" i="75"/>
  <c r="H238" i="75"/>
  <c r="H239" i="75"/>
  <c r="H240" i="75"/>
  <c r="H241" i="75"/>
  <c r="H242" i="75"/>
  <c r="H243" i="75"/>
  <c r="H244" i="75"/>
  <c r="H245" i="75"/>
  <c r="H246" i="75"/>
  <c r="H247" i="75"/>
  <c r="H248" i="75"/>
  <c r="H249" i="75"/>
  <c r="H250" i="75"/>
  <c r="H251" i="75"/>
  <c r="H252" i="75"/>
  <c r="H253" i="75"/>
  <c r="H254" i="75"/>
  <c r="H255" i="75"/>
  <c r="H256" i="75"/>
  <c r="H257" i="75"/>
  <c r="H258" i="75"/>
  <c r="H259" i="75"/>
  <c r="H260" i="75"/>
  <c r="H261" i="75"/>
  <c r="H262" i="75"/>
  <c r="H263" i="75"/>
  <c r="H264" i="75"/>
  <c r="H265" i="75"/>
  <c r="H266" i="75"/>
  <c r="H267" i="75"/>
  <c r="H268" i="75"/>
  <c r="H269" i="75"/>
  <c r="H270" i="75"/>
  <c r="H271" i="75"/>
  <c r="H272" i="75"/>
  <c r="H273" i="75"/>
  <c r="H274" i="75"/>
  <c r="H275" i="75"/>
  <c r="H276" i="75"/>
  <c r="H277" i="75"/>
  <c r="H278" i="75"/>
  <c r="H279" i="75"/>
  <c r="H280" i="75"/>
  <c r="H281" i="75"/>
  <c r="H282" i="75"/>
  <c r="H283" i="75"/>
  <c r="H284" i="75"/>
  <c r="H285" i="75"/>
  <c r="H286" i="75"/>
  <c r="H287" i="75"/>
  <c r="H288" i="75"/>
  <c r="H289" i="75"/>
  <c r="H290" i="75"/>
  <c r="H291" i="75"/>
  <c r="H292" i="75"/>
  <c r="H293" i="75"/>
  <c r="H294" i="75"/>
  <c r="H295" i="75"/>
  <c r="H296" i="75"/>
  <c r="H297" i="75"/>
  <c r="H298" i="75"/>
  <c r="H299" i="75"/>
  <c r="H300" i="75"/>
  <c r="H301" i="75"/>
  <c r="H302" i="75"/>
  <c r="H303" i="75"/>
  <c r="H304" i="75"/>
  <c r="H305" i="75"/>
  <c r="H306" i="75"/>
  <c r="H307" i="75"/>
  <c r="H308" i="75"/>
  <c r="H309" i="75"/>
  <c r="H310" i="75"/>
  <c r="H311" i="75"/>
  <c r="H312" i="75"/>
  <c r="H313" i="75"/>
  <c r="H314" i="75"/>
  <c r="H315" i="75"/>
  <c r="H316" i="75"/>
  <c r="H317" i="75"/>
  <c r="H318" i="75"/>
  <c r="H319" i="75"/>
  <c r="H320" i="75"/>
  <c r="H321" i="75"/>
  <c r="H322" i="75"/>
  <c r="H323" i="75"/>
  <c r="H324" i="75"/>
  <c r="H325" i="75"/>
  <c r="H326" i="75"/>
  <c r="H327" i="75"/>
  <c r="H328" i="75"/>
  <c r="H329" i="75"/>
  <c r="H330" i="75"/>
  <c r="H331" i="75"/>
  <c r="H332" i="75"/>
  <c r="H333" i="75"/>
  <c r="H334" i="75"/>
  <c r="H335" i="75"/>
  <c r="H336" i="75"/>
  <c r="H337" i="75"/>
  <c r="H338" i="75"/>
  <c r="H339" i="75"/>
  <c r="H340" i="75"/>
  <c r="H341" i="75"/>
  <c r="H342" i="75"/>
  <c r="H343" i="75"/>
  <c r="H344" i="75"/>
  <c r="H345" i="75"/>
  <c r="H346" i="75"/>
  <c r="H347" i="75"/>
  <c r="H348" i="75"/>
  <c r="H349" i="75"/>
  <c r="H350" i="75"/>
  <c r="H351" i="75"/>
  <c r="H352" i="75"/>
  <c r="H353" i="75"/>
  <c r="H354" i="75"/>
  <c r="H355" i="75"/>
  <c r="H356" i="75"/>
  <c r="H357" i="75"/>
  <c r="H358" i="75"/>
  <c r="H359" i="75"/>
  <c r="H360" i="75"/>
  <c r="H361" i="75"/>
  <c r="H362" i="75"/>
  <c r="H363" i="75"/>
  <c r="H364" i="75"/>
  <c r="H365" i="75"/>
  <c r="H366" i="75"/>
  <c r="H367" i="75"/>
  <c r="H368" i="75"/>
  <c r="H369" i="75"/>
  <c r="H370" i="75"/>
  <c r="H371" i="75"/>
  <c r="H372" i="75"/>
  <c r="H373" i="75"/>
  <c r="H374" i="75"/>
  <c r="H375" i="75"/>
  <c r="H376" i="75"/>
  <c r="H377" i="75"/>
  <c r="H378" i="75"/>
  <c r="H379" i="75"/>
  <c r="H380" i="75"/>
  <c r="H381" i="75"/>
  <c r="H382" i="75"/>
  <c r="H383" i="75"/>
  <c r="H384" i="75"/>
  <c r="H385" i="75"/>
  <c r="H386" i="75"/>
  <c r="H387" i="75"/>
  <c r="H388" i="75"/>
  <c r="H389" i="75"/>
  <c r="H390" i="75"/>
  <c r="H391" i="75"/>
  <c r="H392" i="75"/>
  <c r="H393" i="75"/>
  <c r="H394" i="75"/>
  <c r="H395" i="75"/>
  <c r="H396" i="75"/>
  <c r="H397" i="75"/>
  <c r="H398" i="75"/>
  <c r="H399" i="75"/>
  <c r="H400" i="75"/>
  <c r="H401" i="75"/>
  <c r="H402" i="75"/>
  <c r="H403" i="75"/>
  <c r="H404" i="75"/>
  <c r="H405" i="75"/>
  <c r="H406" i="75"/>
  <c r="H407" i="75"/>
  <c r="H408" i="75"/>
  <c r="H409" i="75"/>
  <c r="H410" i="75"/>
  <c r="H411" i="75"/>
  <c r="H412" i="75"/>
  <c r="H413" i="75"/>
  <c r="H414" i="75"/>
  <c r="H415" i="75"/>
  <c r="H416" i="75"/>
  <c r="H417" i="75"/>
  <c r="H418" i="75"/>
  <c r="H419" i="75"/>
  <c r="H420" i="75"/>
  <c r="H421" i="75"/>
  <c r="H422" i="75"/>
  <c r="H423" i="75"/>
  <c r="H424" i="75"/>
  <c r="H425" i="75"/>
  <c r="H426" i="75"/>
  <c r="H427" i="75"/>
  <c r="H428" i="75"/>
  <c r="H429" i="75"/>
  <c r="H430" i="75"/>
  <c r="H431" i="75"/>
  <c r="H432" i="75"/>
  <c r="H433" i="75"/>
  <c r="H434" i="75"/>
  <c r="H435" i="75"/>
  <c r="H436" i="75"/>
  <c r="H437" i="75"/>
  <c r="H438" i="75"/>
  <c r="H439" i="75"/>
  <c r="H440" i="75"/>
  <c r="H441" i="75"/>
  <c r="H442" i="75"/>
  <c r="H443" i="75"/>
  <c r="H444" i="75"/>
  <c r="H445" i="75"/>
  <c r="H446" i="75"/>
  <c r="H447" i="75"/>
  <c r="H448" i="75"/>
  <c r="H449" i="75"/>
  <c r="H450" i="75"/>
  <c r="H451" i="75"/>
  <c r="H452" i="75"/>
  <c r="H453" i="75"/>
  <c r="H454" i="75"/>
  <c r="H455" i="75"/>
  <c r="H456" i="75"/>
  <c r="H457" i="75"/>
  <c r="H458" i="75"/>
  <c r="H459" i="75"/>
  <c r="H460" i="75"/>
  <c r="H461" i="75"/>
  <c r="H462" i="75"/>
  <c r="H463" i="75"/>
  <c r="H464" i="75"/>
  <c r="H465" i="75"/>
  <c r="H466" i="75"/>
  <c r="H467" i="75"/>
  <c r="H468" i="75"/>
  <c r="H469" i="75"/>
  <c r="H470" i="75"/>
  <c r="H471" i="75"/>
  <c r="H472" i="75"/>
  <c r="H473" i="75"/>
  <c r="H474" i="75"/>
  <c r="H475" i="75"/>
  <c r="H476" i="75"/>
  <c r="H477" i="75"/>
  <c r="H478" i="75"/>
  <c r="H479" i="75"/>
  <c r="H480" i="75"/>
  <c r="H481" i="75"/>
  <c r="H482" i="75"/>
  <c r="H483" i="75"/>
  <c r="H484" i="75"/>
  <c r="H485" i="75"/>
  <c r="H486" i="75"/>
  <c r="H487" i="75"/>
  <c r="H488" i="75"/>
  <c r="H489" i="75"/>
  <c r="H490" i="75"/>
  <c r="H491" i="75"/>
  <c r="H492" i="75"/>
  <c r="H493" i="75"/>
  <c r="H494" i="75"/>
  <c r="H495" i="75"/>
  <c r="H496" i="75"/>
  <c r="H497" i="75"/>
  <c r="H498" i="75"/>
  <c r="H499" i="75"/>
  <c r="H500" i="75"/>
  <c r="H501" i="75"/>
  <c r="H502" i="75"/>
  <c r="H503" i="75"/>
  <c r="H504" i="75"/>
  <c r="H505" i="75"/>
  <c r="H506" i="75"/>
  <c r="H507" i="75"/>
  <c r="H508" i="75"/>
  <c r="H509" i="75"/>
  <c r="H510" i="75"/>
  <c r="H511" i="75"/>
  <c r="H512" i="75"/>
  <c r="H513" i="75"/>
  <c r="H514" i="75"/>
  <c r="H515" i="75"/>
  <c r="H516" i="75"/>
  <c r="H517" i="75"/>
  <c r="H518" i="75"/>
  <c r="H519" i="75"/>
  <c r="H520" i="75"/>
  <c r="H521" i="75"/>
  <c r="H522" i="75"/>
  <c r="H523" i="75"/>
  <c r="H524" i="75"/>
  <c r="H525" i="75"/>
  <c r="H526" i="75"/>
  <c r="H527" i="75"/>
  <c r="H528" i="75"/>
  <c r="H529" i="75"/>
  <c r="H530" i="75"/>
  <c r="H531" i="75"/>
  <c r="H532" i="75"/>
  <c r="H533" i="75"/>
  <c r="H534" i="75"/>
  <c r="H535" i="75"/>
  <c r="H536" i="75"/>
  <c r="H537" i="75"/>
  <c r="H538" i="75"/>
  <c r="H539" i="75"/>
  <c r="H540" i="75"/>
  <c r="H541" i="75"/>
  <c r="H542" i="75"/>
  <c r="H543" i="75"/>
  <c r="H544" i="75"/>
  <c r="H545" i="75"/>
  <c r="H546" i="75"/>
  <c r="H547" i="75"/>
  <c r="H548" i="75"/>
  <c r="H549" i="75"/>
  <c r="H550" i="75"/>
  <c r="H551" i="75"/>
  <c r="H552" i="75"/>
  <c r="H553" i="75"/>
  <c r="H554" i="75"/>
  <c r="H555" i="75"/>
  <c r="H556" i="75"/>
  <c r="H557" i="75"/>
  <c r="H558" i="75"/>
  <c r="H559" i="75"/>
  <c r="H560" i="75"/>
  <c r="H561" i="75"/>
  <c r="H562" i="75"/>
  <c r="H563" i="75"/>
  <c r="H564" i="75"/>
  <c r="H565" i="75"/>
  <c r="H566" i="75"/>
  <c r="H567" i="75"/>
  <c r="H568" i="75"/>
  <c r="H569" i="75"/>
  <c r="H570" i="75"/>
  <c r="H571" i="75"/>
  <c r="H572" i="75"/>
  <c r="H573" i="75"/>
  <c r="H574" i="75"/>
  <c r="H575" i="75"/>
  <c r="H576" i="75"/>
  <c r="H577" i="75"/>
  <c r="H578" i="75"/>
  <c r="H579" i="75"/>
  <c r="H580" i="75"/>
  <c r="H581" i="75"/>
  <c r="H582" i="75"/>
  <c r="H583" i="75"/>
  <c r="H584" i="75"/>
  <c r="H585" i="75"/>
  <c r="H586" i="75"/>
  <c r="H587" i="75"/>
  <c r="H588" i="75"/>
  <c r="H589" i="75"/>
  <c r="H590" i="75"/>
  <c r="H591" i="75"/>
  <c r="H592" i="75"/>
  <c r="H593" i="75"/>
  <c r="H594" i="75"/>
  <c r="H595" i="75"/>
  <c r="H596" i="75"/>
  <c r="H597" i="75"/>
  <c r="H598" i="75"/>
  <c r="H599" i="75"/>
  <c r="H600" i="75"/>
  <c r="H601" i="75"/>
  <c r="H602" i="75"/>
  <c r="H603" i="75"/>
  <c r="H604" i="75"/>
  <c r="H605" i="75"/>
  <c r="H606" i="75"/>
  <c r="H607" i="75"/>
  <c r="H608" i="75"/>
  <c r="H609" i="75"/>
  <c r="H610" i="75"/>
  <c r="H611" i="75"/>
  <c r="H612" i="75"/>
  <c r="H613" i="75"/>
  <c r="H614" i="75"/>
  <c r="H615" i="75"/>
  <c r="H616" i="75"/>
  <c r="H617" i="75"/>
  <c r="H618" i="75"/>
  <c r="H619" i="75"/>
  <c r="H620" i="75"/>
  <c r="H621" i="75"/>
  <c r="H622" i="75"/>
  <c r="H623" i="75"/>
  <c r="H624" i="75"/>
  <c r="H625" i="75"/>
  <c r="H626" i="75"/>
  <c r="H627" i="75"/>
  <c r="H628" i="75"/>
  <c r="H629" i="75"/>
  <c r="H630" i="75"/>
  <c r="H631" i="75"/>
  <c r="H632" i="75"/>
  <c r="H633" i="75"/>
  <c r="H634" i="75"/>
  <c r="H635" i="75"/>
  <c r="H636" i="75"/>
  <c r="H637" i="75"/>
  <c r="H638" i="75"/>
  <c r="H639" i="75"/>
  <c r="H640" i="75"/>
  <c r="H641" i="75"/>
  <c r="H642" i="75"/>
  <c r="H643" i="75"/>
  <c r="H644" i="75"/>
  <c r="H645" i="75"/>
  <c r="H646" i="75"/>
  <c r="H647" i="75"/>
  <c r="H648" i="75"/>
  <c r="H649" i="75"/>
  <c r="H650" i="75"/>
  <c r="H651" i="75"/>
  <c r="H652" i="75"/>
  <c r="H653" i="75"/>
  <c r="H654" i="75"/>
  <c r="H655" i="75"/>
  <c r="H656" i="75"/>
  <c r="H657" i="75"/>
  <c r="H658" i="75"/>
  <c r="H659" i="75"/>
  <c r="H660" i="75"/>
  <c r="H661" i="75"/>
  <c r="H662" i="75"/>
  <c r="H663" i="75"/>
  <c r="H664" i="75"/>
  <c r="H665" i="75"/>
  <c r="H666" i="75"/>
  <c r="H667" i="75"/>
  <c r="H668" i="75"/>
  <c r="H669" i="75"/>
  <c r="H670" i="75"/>
  <c r="H671" i="75"/>
  <c r="H672" i="75"/>
  <c r="H673" i="75"/>
  <c r="H674" i="75"/>
  <c r="H675" i="75"/>
  <c r="H676" i="75"/>
  <c r="H677" i="75"/>
  <c r="H678" i="75"/>
  <c r="H679" i="75"/>
  <c r="H680" i="75"/>
  <c r="H681" i="75"/>
  <c r="H682" i="75"/>
  <c r="H683" i="75"/>
  <c r="H684" i="75"/>
  <c r="H685" i="75"/>
  <c r="H686" i="75"/>
  <c r="H687" i="75"/>
  <c r="H688" i="75"/>
  <c r="H689" i="75"/>
  <c r="H690" i="75"/>
  <c r="H691" i="75"/>
  <c r="H692" i="75"/>
  <c r="H693" i="75"/>
  <c r="H694" i="75"/>
  <c r="H695" i="75"/>
  <c r="H696" i="75"/>
  <c r="H697" i="75"/>
  <c r="H698" i="75"/>
  <c r="H699" i="75"/>
  <c r="H700" i="75"/>
  <c r="H701" i="75"/>
  <c r="H702" i="75"/>
  <c r="H703" i="75"/>
  <c r="H704" i="75"/>
  <c r="H705" i="75"/>
  <c r="H706" i="75"/>
  <c r="H707" i="75"/>
  <c r="H708" i="75"/>
  <c r="H709" i="75"/>
  <c r="H710" i="75"/>
  <c r="H711" i="75"/>
  <c r="H712" i="75"/>
  <c r="H713" i="75"/>
  <c r="H714" i="75"/>
  <c r="H715" i="75"/>
  <c r="H716" i="75"/>
  <c r="H717" i="75"/>
  <c r="H718" i="75"/>
  <c r="H719" i="75"/>
  <c r="H720" i="75"/>
  <c r="H721" i="75"/>
  <c r="H722" i="75"/>
  <c r="H723" i="75"/>
  <c r="H724" i="75"/>
  <c r="H725" i="75"/>
  <c r="H726" i="75"/>
  <c r="H727" i="75"/>
  <c r="H728" i="75"/>
  <c r="H729" i="75"/>
  <c r="H730" i="75"/>
  <c r="H731" i="75"/>
  <c r="H732" i="75"/>
  <c r="H733" i="75"/>
  <c r="H734" i="75"/>
  <c r="H735" i="75"/>
  <c r="H736" i="75"/>
  <c r="H737" i="75"/>
  <c r="H738" i="75"/>
  <c r="H739" i="75"/>
  <c r="H740" i="75"/>
  <c r="H741" i="75"/>
  <c r="H742" i="75"/>
  <c r="H743" i="75"/>
  <c r="H744" i="75"/>
  <c r="H745" i="75"/>
  <c r="H746" i="75"/>
  <c r="H747" i="75"/>
  <c r="H748" i="75"/>
  <c r="H749" i="75"/>
  <c r="H750" i="75"/>
  <c r="H751" i="75"/>
  <c r="H752" i="75"/>
  <c r="H753" i="75"/>
  <c r="H754" i="75"/>
  <c r="H755" i="75"/>
  <c r="H756" i="75"/>
  <c r="H757" i="75"/>
  <c r="H758" i="75"/>
  <c r="H759" i="75"/>
  <c r="H760" i="75"/>
  <c r="H761" i="75"/>
  <c r="H762" i="75"/>
  <c r="H763" i="75"/>
  <c r="H764" i="75"/>
  <c r="H765" i="75"/>
  <c r="H766" i="75"/>
  <c r="H767" i="75"/>
  <c r="H768" i="75"/>
  <c r="H769" i="75"/>
  <c r="H770" i="75"/>
  <c r="H771" i="75"/>
  <c r="H772" i="75"/>
  <c r="H773" i="75"/>
  <c r="H774" i="75"/>
  <c r="H775" i="75"/>
  <c r="H776" i="75"/>
  <c r="H777" i="75"/>
  <c r="H778" i="75"/>
  <c r="H779" i="75"/>
  <c r="H780" i="75"/>
  <c r="H781" i="75"/>
  <c r="H782" i="75"/>
  <c r="H783" i="75"/>
  <c r="H784" i="75"/>
  <c r="H785" i="75"/>
  <c r="H786" i="75"/>
  <c r="H787" i="75"/>
  <c r="H788" i="75"/>
  <c r="H789" i="75"/>
  <c r="H790" i="75"/>
  <c r="H791" i="75"/>
  <c r="H792" i="75"/>
  <c r="H793" i="75"/>
  <c r="H794" i="75"/>
  <c r="H795" i="75"/>
  <c r="H796" i="75"/>
  <c r="H797" i="75"/>
  <c r="H798" i="75"/>
  <c r="H799" i="75"/>
  <c r="H800" i="75"/>
  <c r="H801" i="75"/>
  <c r="H802" i="75"/>
  <c r="H803" i="75"/>
  <c r="H804" i="75"/>
  <c r="H805" i="75"/>
  <c r="H806" i="75"/>
  <c r="H807" i="75"/>
  <c r="H808" i="75"/>
  <c r="H809" i="75"/>
  <c r="H810" i="75"/>
  <c r="H811" i="75"/>
  <c r="H812" i="75"/>
  <c r="H813" i="75"/>
  <c r="H814" i="75"/>
  <c r="H815" i="75"/>
  <c r="H816" i="75"/>
  <c r="H817" i="75"/>
  <c r="H818" i="75"/>
  <c r="H819" i="75"/>
  <c r="H820" i="75"/>
  <c r="H821" i="75"/>
  <c r="H822" i="75"/>
  <c r="H823" i="75"/>
  <c r="H824" i="75"/>
  <c r="H825" i="75"/>
  <c r="H826" i="75"/>
  <c r="H827" i="75"/>
  <c r="H828" i="75"/>
  <c r="H829" i="75"/>
  <c r="H830" i="75"/>
  <c r="H831" i="75"/>
  <c r="H832" i="75"/>
  <c r="H833" i="75"/>
  <c r="H834" i="75"/>
  <c r="H835" i="75"/>
  <c r="H836" i="75"/>
  <c r="H837" i="75"/>
  <c r="H838" i="75"/>
  <c r="H839" i="75"/>
  <c r="H840" i="75"/>
  <c r="H841" i="75"/>
  <c r="H842" i="75"/>
  <c r="H843" i="75"/>
  <c r="H844" i="75"/>
  <c r="H845" i="75"/>
  <c r="H846" i="75"/>
  <c r="H847" i="75"/>
  <c r="H848" i="75"/>
  <c r="H849" i="75"/>
  <c r="H850" i="75"/>
  <c r="H851" i="75"/>
  <c r="H852" i="75"/>
  <c r="H853" i="75"/>
  <c r="H854" i="75"/>
  <c r="H855" i="75"/>
  <c r="H856" i="75"/>
  <c r="H857" i="75"/>
  <c r="H858" i="75"/>
  <c r="H859" i="75"/>
  <c r="H860" i="75"/>
  <c r="H861" i="75"/>
  <c r="H862" i="75"/>
  <c r="H863" i="75"/>
  <c r="H864" i="75"/>
  <c r="H865" i="75"/>
  <c r="H866" i="75"/>
  <c r="H867" i="75"/>
  <c r="H868" i="75"/>
  <c r="H869" i="75"/>
  <c r="H870" i="75"/>
  <c r="H871" i="75"/>
  <c r="H872" i="75"/>
  <c r="H873" i="75"/>
  <c r="H874" i="75"/>
  <c r="H875" i="75"/>
  <c r="H876" i="75"/>
  <c r="H877" i="75"/>
  <c r="H878" i="75"/>
  <c r="H879" i="75"/>
  <c r="H880" i="75"/>
  <c r="H881" i="75"/>
  <c r="H882" i="75"/>
  <c r="H883" i="75"/>
  <c r="H884" i="75"/>
  <c r="H885" i="75"/>
  <c r="H886" i="75"/>
  <c r="H887" i="75"/>
  <c r="H888" i="75"/>
  <c r="H889" i="75"/>
  <c r="H890" i="75"/>
  <c r="H891" i="75"/>
  <c r="H892" i="75"/>
  <c r="H893" i="75"/>
  <c r="H894" i="75"/>
  <c r="H895" i="75"/>
  <c r="H896" i="75"/>
  <c r="H897" i="75"/>
  <c r="H898" i="75"/>
  <c r="H899" i="75"/>
  <c r="H900" i="75"/>
  <c r="H901" i="75"/>
  <c r="H902" i="75"/>
  <c r="H903" i="75"/>
  <c r="H904" i="75"/>
  <c r="H905" i="75"/>
  <c r="H906" i="75"/>
  <c r="H907" i="75"/>
  <c r="H908" i="75"/>
  <c r="F32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F17" i="71" s="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F49" i="71" s="1"/>
  <c r="E50" i="71"/>
  <c r="E51" i="71"/>
  <c r="E52" i="71"/>
  <c r="E53" i="71"/>
  <c r="E54" i="71"/>
  <c r="D2" i="71"/>
  <c r="E865" i="75" s="1"/>
  <c r="D3" i="71"/>
  <c r="F3" i="71" s="1"/>
  <c r="D4" i="71"/>
  <c r="D5" i="71"/>
  <c r="D6" i="71"/>
  <c r="F6" i="71" s="1"/>
  <c r="D7" i="71"/>
  <c r="D8" i="71"/>
  <c r="F8" i="71" s="1"/>
  <c r="D9" i="71"/>
  <c r="F9" i="71" s="1"/>
  <c r="D10" i="71"/>
  <c r="D11" i="71"/>
  <c r="F11" i="71" s="1"/>
  <c r="D12" i="71"/>
  <c r="F12" i="71" s="1"/>
  <c r="D13" i="71"/>
  <c r="D14" i="71"/>
  <c r="F14" i="71" s="1"/>
  <c r="D15" i="71"/>
  <c r="F15" i="71" s="1"/>
  <c r="D16" i="71"/>
  <c r="F16" i="71" s="1"/>
  <c r="D17" i="71"/>
  <c r="D18" i="71"/>
  <c r="F18" i="71" s="1"/>
  <c r="D19" i="71"/>
  <c r="F19" i="71" s="1"/>
  <c r="D20" i="71"/>
  <c r="D21" i="71"/>
  <c r="F21" i="71" s="1"/>
  <c r="D22" i="71"/>
  <c r="F22" i="71" s="1"/>
  <c r="D23" i="71"/>
  <c r="D24" i="71"/>
  <c r="F24" i="71" s="1"/>
  <c r="D25" i="71"/>
  <c r="F25" i="71" s="1"/>
  <c r="D26" i="71"/>
  <c r="D27" i="71"/>
  <c r="F27" i="71" s="1"/>
  <c r="D28" i="71"/>
  <c r="F28" i="71" s="1"/>
  <c r="D29" i="71"/>
  <c r="D30" i="71"/>
  <c r="F30" i="71" s="1"/>
  <c r="D31" i="71"/>
  <c r="F31" i="71" s="1"/>
  <c r="D32" i="71"/>
  <c r="D33" i="71"/>
  <c r="F33" i="71" s="1"/>
  <c r="D34" i="71"/>
  <c r="F34" i="71" s="1"/>
  <c r="D35" i="71"/>
  <c r="F35" i="71" s="1"/>
  <c r="D36" i="71"/>
  <c r="D37" i="71"/>
  <c r="F37" i="71" s="1"/>
  <c r="D38" i="71"/>
  <c r="F38" i="71" s="1"/>
  <c r="D39" i="71"/>
  <c r="D40" i="71"/>
  <c r="F40" i="71" s="1"/>
  <c r="D41" i="71"/>
  <c r="F41" i="71" s="1"/>
  <c r="D42" i="71"/>
  <c r="D43" i="71"/>
  <c r="F43" i="71" s="1"/>
  <c r="D44" i="71"/>
  <c r="F44" i="71" s="1"/>
  <c r="D45" i="71"/>
  <c r="D46" i="71"/>
  <c r="F46" i="71" s="1"/>
  <c r="D47" i="71"/>
  <c r="F47" i="71" s="1"/>
  <c r="D48" i="71"/>
  <c r="F48" i="71" s="1"/>
  <c r="D49" i="71"/>
  <c r="D50" i="71"/>
  <c r="F50" i="71" s="1"/>
  <c r="D51" i="71"/>
  <c r="F51" i="71" s="1"/>
  <c r="D52" i="7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106" i="75"/>
  <c r="D107" i="75"/>
  <c r="D108" i="75"/>
  <c r="D109" i="75"/>
  <c r="D110" i="75"/>
  <c r="D111" i="75"/>
  <c r="D112" i="75"/>
  <c r="D113" i="75"/>
  <c r="D114" i="75"/>
  <c r="D115" i="75"/>
  <c r="D116" i="75"/>
  <c r="D117" i="75"/>
  <c r="D118" i="75"/>
  <c r="D119" i="75"/>
  <c r="D120" i="75"/>
  <c r="D121" i="75"/>
  <c r="D122" i="75"/>
  <c r="D123" i="75"/>
  <c r="D124" i="75"/>
  <c r="D125" i="75"/>
  <c r="D126" i="75"/>
  <c r="D127" i="75"/>
  <c r="D128" i="75"/>
  <c r="D129" i="75"/>
  <c r="D130" i="75"/>
  <c r="D131" i="75"/>
  <c r="D132" i="75"/>
  <c r="D133" i="75"/>
  <c r="D134" i="75"/>
  <c r="D135" i="75"/>
  <c r="D136" i="75"/>
  <c r="D137" i="75"/>
  <c r="D138" i="75"/>
  <c r="D139" i="75"/>
  <c r="D140" i="75"/>
  <c r="D141" i="75"/>
  <c r="D142" i="75"/>
  <c r="D143" i="75"/>
  <c r="D144" i="75"/>
  <c r="D145" i="75"/>
  <c r="D146" i="75"/>
  <c r="D147" i="75"/>
  <c r="D148" i="75"/>
  <c r="D149" i="75"/>
  <c r="D150" i="75"/>
  <c r="D151" i="75"/>
  <c r="D152" i="75"/>
  <c r="D153" i="75"/>
  <c r="D154" i="75"/>
  <c r="D155" i="75"/>
  <c r="D156" i="75"/>
  <c r="D157" i="75"/>
  <c r="D158" i="75"/>
  <c r="D159" i="75"/>
  <c r="D160" i="75"/>
  <c r="D161" i="75"/>
  <c r="D162" i="75"/>
  <c r="D163" i="75"/>
  <c r="D164" i="75"/>
  <c r="D165" i="75"/>
  <c r="D166" i="75"/>
  <c r="D167" i="75"/>
  <c r="D168" i="75"/>
  <c r="D169" i="75"/>
  <c r="D170" i="75"/>
  <c r="D171" i="75"/>
  <c r="D172" i="75"/>
  <c r="D173" i="75"/>
  <c r="D174" i="75"/>
  <c r="D175" i="75"/>
  <c r="D176" i="75"/>
  <c r="D177" i="75"/>
  <c r="D178" i="75"/>
  <c r="D179" i="75"/>
  <c r="D180" i="75"/>
  <c r="D181" i="75"/>
  <c r="D182" i="75"/>
  <c r="D183" i="75"/>
  <c r="D184" i="75"/>
  <c r="D185" i="75"/>
  <c r="D186" i="75"/>
  <c r="D187" i="75"/>
  <c r="D188" i="75"/>
  <c r="D189" i="75"/>
  <c r="D190" i="75"/>
  <c r="D191" i="75"/>
  <c r="D192" i="75"/>
  <c r="D193" i="75"/>
  <c r="D194" i="75"/>
  <c r="D195" i="75"/>
  <c r="D196" i="75"/>
  <c r="D197" i="75"/>
  <c r="D198" i="75"/>
  <c r="D199" i="75"/>
  <c r="D200" i="75"/>
  <c r="D201" i="75"/>
  <c r="D202" i="75"/>
  <c r="D203" i="75"/>
  <c r="D204" i="75"/>
  <c r="D205" i="75"/>
  <c r="D206" i="75"/>
  <c r="D207" i="75"/>
  <c r="D208" i="75"/>
  <c r="D209" i="75"/>
  <c r="D210" i="75"/>
  <c r="D211" i="75"/>
  <c r="D212" i="75"/>
  <c r="D213" i="75"/>
  <c r="D214" i="75"/>
  <c r="D215" i="75"/>
  <c r="D216" i="75"/>
  <c r="D217" i="75"/>
  <c r="D218" i="75"/>
  <c r="D219" i="75"/>
  <c r="D220" i="75"/>
  <c r="D221" i="75"/>
  <c r="D222" i="75"/>
  <c r="D223" i="75"/>
  <c r="D224" i="75"/>
  <c r="D225" i="75"/>
  <c r="D226" i="75"/>
  <c r="D227" i="75"/>
  <c r="D228" i="75"/>
  <c r="D229" i="75"/>
  <c r="D230" i="75"/>
  <c r="D231" i="75"/>
  <c r="D232" i="75"/>
  <c r="D233" i="75"/>
  <c r="D234" i="75"/>
  <c r="D235" i="75"/>
  <c r="D236" i="75"/>
  <c r="D237" i="75"/>
  <c r="D238" i="75"/>
  <c r="D239" i="75"/>
  <c r="D240" i="75"/>
  <c r="D241" i="75"/>
  <c r="D242" i="75"/>
  <c r="D243" i="75"/>
  <c r="D244" i="75"/>
  <c r="D245" i="75"/>
  <c r="D246" i="75"/>
  <c r="D247" i="75"/>
  <c r="D248" i="75"/>
  <c r="D249" i="75"/>
  <c r="D250" i="75"/>
  <c r="D251" i="75"/>
  <c r="D252" i="75"/>
  <c r="D253" i="75"/>
  <c r="D254" i="75"/>
  <c r="D255" i="75"/>
  <c r="D256" i="75"/>
  <c r="D257" i="75"/>
  <c r="D258" i="75"/>
  <c r="D259" i="75"/>
  <c r="D260" i="75"/>
  <c r="D261" i="75"/>
  <c r="D262" i="75"/>
  <c r="D263" i="75"/>
  <c r="D264" i="75"/>
  <c r="D265" i="75"/>
  <c r="D266" i="75"/>
  <c r="D267" i="75"/>
  <c r="D268" i="75"/>
  <c r="D269" i="75"/>
  <c r="D270" i="75"/>
  <c r="D271" i="75"/>
  <c r="D272" i="75"/>
  <c r="D273" i="75"/>
  <c r="D274" i="75"/>
  <c r="D275" i="75"/>
  <c r="D276" i="75"/>
  <c r="D277" i="75"/>
  <c r="D278" i="75"/>
  <c r="D279" i="75"/>
  <c r="D280" i="75"/>
  <c r="D281" i="75"/>
  <c r="D282" i="75"/>
  <c r="D283" i="75"/>
  <c r="D284" i="75"/>
  <c r="D285" i="75"/>
  <c r="D286" i="75"/>
  <c r="D287" i="75"/>
  <c r="D288" i="75"/>
  <c r="D289" i="75"/>
  <c r="D290" i="75"/>
  <c r="D291" i="75"/>
  <c r="D292" i="75"/>
  <c r="D293" i="75"/>
  <c r="D294" i="75"/>
  <c r="D295" i="75"/>
  <c r="D296" i="75"/>
  <c r="D297" i="75"/>
  <c r="D298" i="75"/>
  <c r="D299" i="75"/>
  <c r="D300" i="75"/>
  <c r="D301" i="75"/>
  <c r="D302" i="75"/>
  <c r="D303" i="75"/>
  <c r="D304" i="75"/>
  <c r="D305" i="75"/>
  <c r="D306" i="75"/>
  <c r="D307" i="75"/>
  <c r="D308" i="75"/>
  <c r="D309" i="75"/>
  <c r="D310" i="75"/>
  <c r="D311" i="75"/>
  <c r="D312" i="75"/>
  <c r="D313" i="75"/>
  <c r="D314" i="75"/>
  <c r="D315" i="75"/>
  <c r="D316" i="75"/>
  <c r="D317" i="75"/>
  <c r="D318" i="75"/>
  <c r="D319" i="75"/>
  <c r="D320" i="75"/>
  <c r="D321" i="75"/>
  <c r="D322" i="75"/>
  <c r="D323" i="75"/>
  <c r="D324" i="75"/>
  <c r="D325" i="75"/>
  <c r="D326" i="75"/>
  <c r="D327" i="75"/>
  <c r="D328" i="75"/>
  <c r="D329" i="75"/>
  <c r="D330" i="75"/>
  <c r="D331" i="75"/>
  <c r="D332" i="75"/>
  <c r="D333" i="75"/>
  <c r="D334" i="75"/>
  <c r="D335" i="75"/>
  <c r="D336" i="75"/>
  <c r="D337" i="75"/>
  <c r="D338" i="75"/>
  <c r="D339" i="75"/>
  <c r="D340" i="75"/>
  <c r="D341" i="75"/>
  <c r="D342" i="75"/>
  <c r="D343" i="75"/>
  <c r="D344" i="75"/>
  <c r="D345" i="75"/>
  <c r="D346" i="75"/>
  <c r="D347" i="75"/>
  <c r="D348" i="75"/>
  <c r="D349" i="75"/>
  <c r="D350" i="75"/>
  <c r="D351" i="75"/>
  <c r="D352" i="75"/>
  <c r="D353" i="75"/>
  <c r="D354" i="75"/>
  <c r="D355" i="75"/>
  <c r="D356" i="75"/>
  <c r="D357" i="75"/>
  <c r="D358" i="75"/>
  <c r="D359" i="75"/>
  <c r="D360" i="75"/>
  <c r="D361" i="75"/>
  <c r="D362" i="75"/>
  <c r="D363" i="75"/>
  <c r="D364" i="75"/>
  <c r="D365" i="75"/>
  <c r="D366" i="75"/>
  <c r="D367" i="75"/>
  <c r="D368" i="75"/>
  <c r="D369" i="75"/>
  <c r="D370" i="75"/>
  <c r="D371" i="75"/>
  <c r="D372" i="75"/>
  <c r="D373" i="75"/>
  <c r="D374" i="75"/>
  <c r="D375" i="75"/>
  <c r="D376" i="75"/>
  <c r="D377" i="75"/>
  <c r="D378" i="75"/>
  <c r="D379" i="75"/>
  <c r="D380" i="75"/>
  <c r="D381" i="75"/>
  <c r="D382" i="75"/>
  <c r="D383" i="75"/>
  <c r="D384" i="75"/>
  <c r="D385" i="75"/>
  <c r="D386" i="75"/>
  <c r="D387" i="75"/>
  <c r="D388" i="75"/>
  <c r="D389" i="75"/>
  <c r="D390" i="75"/>
  <c r="D391" i="75"/>
  <c r="D392" i="75"/>
  <c r="D393" i="75"/>
  <c r="D394" i="75"/>
  <c r="D395" i="75"/>
  <c r="D396" i="75"/>
  <c r="D397" i="75"/>
  <c r="D398" i="75"/>
  <c r="D399" i="75"/>
  <c r="D400" i="75"/>
  <c r="D401" i="75"/>
  <c r="D402" i="75"/>
  <c r="D403" i="75"/>
  <c r="D404" i="75"/>
  <c r="D405" i="75"/>
  <c r="D406" i="75"/>
  <c r="D407" i="75"/>
  <c r="D408" i="75"/>
  <c r="D409" i="75"/>
  <c r="D410" i="75"/>
  <c r="D411" i="75"/>
  <c r="D412" i="75"/>
  <c r="D413" i="75"/>
  <c r="D414" i="75"/>
  <c r="D415" i="75"/>
  <c r="D416" i="75"/>
  <c r="D417" i="75"/>
  <c r="D418" i="75"/>
  <c r="D419" i="75"/>
  <c r="D420" i="75"/>
  <c r="D421" i="75"/>
  <c r="D422" i="75"/>
  <c r="D423" i="75"/>
  <c r="D424" i="75"/>
  <c r="D425" i="75"/>
  <c r="D426" i="75"/>
  <c r="D427" i="75"/>
  <c r="D428" i="75"/>
  <c r="D429" i="75"/>
  <c r="D430" i="75"/>
  <c r="D431" i="75"/>
  <c r="D432" i="75"/>
  <c r="D433" i="75"/>
  <c r="D434" i="75"/>
  <c r="D435" i="75"/>
  <c r="D436" i="75"/>
  <c r="D437" i="75"/>
  <c r="D438" i="75"/>
  <c r="D439" i="75"/>
  <c r="D440" i="75"/>
  <c r="D441" i="75"/>
  <c r="D442" i="75"/>
  <c r="D443" i="75"/>
  <c r="D444" i="75"/>
  <c r="D445" i="75"/>
  <c r="D446" i="75"/>
  <c r="D447" i="75"/>
  <c r="D448" i="75"/>
  <c r="D449" i="75"/>
  <c r="D450" i="75"/>
  <c r="D451" i="75"/>
  <c r="D452" i="75"/>
  <c r="D453" i="75"/>
  <c r="D454" i="75"/>
  <c r="D455" i="75"/>
  <c r="D456" i="75"/>
  <c r="D457" i="75"/>
  <c r="D458" i="75"/>
  <c r="D459" i="75"/>
  <c r="D460" i="75"/>
  <c r="D461" i="75"/>
  <c r="D462" i="75"/>
  <c r="D463" i="75"/>
  <c r="D464" i="75"/>
  <c r="D465" i="75"/>
  <c r="D466" i="75"/>
  <c r="D467" i="75"/>
  <c r="D468" i="75"/>
  <c r="D469" i="75"/>
  <c r="D470" i="75"/>
  <c r="D471" i="75"/>
  <c r="D472" i="75"/>
  <c r="D473" i="75"/>
  <c r="D474" i="75"/>
  <c r="D475" i="75"/>
  <c r="D476" i="75"/>
  <c r="D477" i="75"/>
  <c r="D478" i="75"/>
  <c r="D479" i="75"/>
  <c r="D480" i="75"/>
  <c r="D481" i="75"/>
  <c r="D482" i="75"/>
  <c r="D483" i="75"/>
  <c r="D484" i="75"/>
  <c r="D485" i="75"/>
  <c r="D486" i="75"/>
  <c r="D487" i="75"/>
  <c r="D488" i="75"/>
  <c r="D489" i="75"/>
  <c r="D490" i="75"/>
  <c r="D491" i="75"/>
  <c r="D492" i="75"/>
  <c r="D493" i="75"/>
  <c r="D494" i="75"/>
  <c r="D495" i="75"/>
  <c r="D496" i="75"/>
  <c r="D497" i="75"/>
  <c r="D498" i="75"/>
  <c r="D499" i="75"/>
  <c r="D500" i="75"/>
  <c r="D501" i="75"/>
  <c r="D502" i="75"/>
  <c r="D503" i="75"/>
  <c r="D504" i="75"/>
  <c r="D505" i="75"/>
  <c r="D506" i="75"/>
  <c r="D507" i="75"/>
  <c r="D508" i="75"/>
  <c r="D509" i="75"/>
  <c r="D510" i="75"/>
  <c r="D511" i="75"/>
  <c r="D512" i="75"/>
  <c r="D513" i="75"/>
  <c r="D514" i="75"/>
  <c r="D515" i="75"/>
  <c r="D516" i="75"/>
  <c r="D517" i="75"/>
  <c r="D518" i="75"/>
  <c r="D519" i="75"/>
  <c r="D520" i="75"/>
  <c r="D521" i="75"/>
  <c r="D522" i="75"/>
  <c r="D523" i="75"/>
  <c r="D524" i="75"/>
  <c r="D525" i="75"/>
  <c r="D526" i="75"/>
  <c r="D527" i="75"/>
  <c r="D528" i="75"/>
  <c r="D529" i="75"/>
  <c r="D530" i="75"/>
  <c r="D531" i="75"/>
  <c r="D532" i="75"/>
  <c r="D533" i="75"/>
  <c r="D534" i="75"/>
  <c r="D535" i="75"/>
  <c r="D536" i="75"/>
  <c r="D537" i="75"/>
  <c r="D538" i="75"/>
  <c r="D539" i="75"/>
  <c r="D540" i="75"/>
  <c r="D541" i="75"/>
  <c r="D542" i="75"/>
  <c r="D543" i="75"/>
  <c r="D544" i="75"/>
  <c r="D545" i="75"/>
  <c r="D546" i="75"/>
  <c r="D547" i="75"/>
  <c r="D548" i="75"/>
  <c r="D549" i="75"/>
  <c r="D550" i="75"/>
  <c r="D551" i="75"/>
  <c r="D552" i="75"/>
  <c r="D553" i="75"/>
  <c r="D554" i="75"/>
  <c r="D555" i="75"/>
  <c r="D556" i="75"/>
  <c r="D557" i="75"/>
  <c r="D558" i="75"/>
  <c r="D559" i="75"/>
  <c r="D560" i="75"/>
  <c r="D561" i="75"/>
  <c r="D562" i="75"/>
  <c r="D563" i="75"/>
  <c r="D564" i="75"/>
  <c r="D565" i="75"/>
  <c r="D566" i="75"/>
  <c r="D567" i="75"/>
  <c r="D568" i="75"/>
  <c r="D569" i="75"/>
  <c r="D570" i="75"/>
  <c r="D571" i="75"/>
  <c r="D572" i="75"/>
  <c r="D573" i="75"/>
  <c r="D574" i="75"/>
  <c r="D575" i="75"/>
  <c r="D576" i="75"/>
  <c r="D577" i="75"/>
  <c r="D578" i="75"/>
  <c r="D579" i="75"/>
  <c r="D580" i="75"/>
  <c r="D581" i="75"/>
  <c r="D582" i="75"/>
  <c r="D583" i="75"/>
  <c r="D584" i="75"/>
  <c r="D585" i="75"/>
  <c r="D586" i="75"/>
  <c r="D587" i="75"/>
  <c r="D588" i="75"/>
  <c r="D589" i="75"/>
  <c r="D590" i="75"/>
  <c r="D591" i="75"/>
  <c r="D592" i="75"/>
  <c r="D593" i="75"/>
  <c r="D594" i="75"/>
  <c r="D595" i="75"/>
  <c r="D596" i="75"/>
  <c r="D597" i="75"/>
  <c r="D598" i="75"/>
  <c r="D599" i="75"/>
  <c r="D600" i="75"/>
  <c r="D601" i="75"/>
  <c r="D602" i="75"/>
  <c r="D603" i="75"/>
  <c r="D604" i="75"/>
  <c r="D605" i="75"/>
  <c r="D606" i="75"/>
  <c r="D607" i="75"/>
  <c r="D608" i="75"/>
  <c r="D609" i="75"/>
  <c r="D610" i="75"/>
  <c r="D611" i="75"/>
  <c r="D612" i="75"/>
  <c r="D613" i="75"/>
  <c r="D614" i="75"/>
  <c r="D615" i="75"/>
  <c r="D616" i="75"/>
  <c r="D617" i="75"/>
  <c r="D618" i="75"/>
  <c r="D619" i="75"/>
  <c r="D620" i="75"/>
  <c r="D621" i="75"/>
  <c r="D622" i="75"/>
  <c r="D623" i="75"/>
  <c r="D624" i="75"/>
  <c r="D625" i="75"/>
  <c r="D626" i="75"/>
  <c r="D627" i="75"/>
  <c r="D628" i="75"/>
  <c r="D629" i="75"/>
  <c r="D630" i="75"/>
  <c r="D631" i="75"/>
  <c r="D632" i="75"/>
  <c r="D633" i="75"/>
  <c r="D634" i="75"/>
  <c r="D635" i="75"/>
  <c r="D636" i="75"/>
  <c r="D637" i="75"/>
  <c r="D638" i="75"/>
  <c r="D639" i="75"/>
  <c r="D640" i="75"/>
  <c r="D641" i="75"/>
  <c r="D642" i="75"/>
  <c r="D643" i="75"/>
  <c r="D644" i="75"/>
  <c r="D645" i="75"/>
  <c r="D646" i="75"/>
  <c r="D647" i="75"/>
  <c r="D648" i="75"/>
  <c r="D649" i="75"/>
  <c r="D650" i="75"/>
  <c r="D651" i="75"/>
  <c r="D652" i="75"/>
  <c r="D653" i="75"/>
  <c r="D654" i="75"/>
  <c r="D655" i="75"/>
  <c r="D656" i="75"/>
  <c r="D657" i="75"/>
  <c r="D658" i="75"/>
  <c r="D659" i="75"/>
  <c r="D660" i="75"/>
  <c r="D661" i="75"/>
  <c r="D662" i="75"/>
  <c r="D663" i="75"/>
  <c r="D664" i="75"/>
  <c r="D665" i="75"/>
  <c r="D666" i="75"/>
  <c r="D667" i="75"/>
  <c r="D668" i="75"/>
  <c r="D669" i="75"/>
  <c r="D670" i="75"/>
  <c r="D671" i="75"/>
  <c r="D672" i="75"/>
  <c r="D673" i="75"/>
  <c r="D674" i="75"/>
  <c r="D675" i="75"/>
  <c r="D676" i="75"/>
  <c r="D677" i="75"/>
  <c r="D678" i="75"/>
  <c r="D679" i="75"/>
  <c r="D680" i="75"/>
  <c r="D681" i="75"/>
  <c r="D682" i="75"/>
  <c r="D683" i="75"/>
  <c r="D684" i="75"/>
  <c r="D685" i="75"/>
  <c r="D686" i="75"/>
  <c r="D687" i="75"/>
  <c r="D688" i="75"/>
  <c r="D689" i="75"/>
  <c r="D690" i="75"/>
  <c r="D691" i="75"/>
  <c r="D692" i="75"/>
  <c r="D693" i="75"/>
  <c r="D694" i="75"/>
  <c r="D695" i="75"/>
  <c r="D696" i="75"/>
  <c r="D697" i="75"/>
  <c r="D698" i="75"/>
  <c r="D699" i="75"/>
  <c r="D700" i="75"/>
  <c r="D701" i="75"/>
  <c r="D702" i="75"/>
  <c r="D703" i="75"/>
  <c r="D704" i="75"/>
  <c r="D705" i="75"/>
  <c r="D706" i="75"/>
  <c r="D707" i="75"/>
  <c r="D708" i="75"/>
  <c r="D709" i="75"/>
  <c r="D710" i="75"/>
  <c r="D711" i="75"/>
  <c r="D712" i="75"/>
  <c r="D713" i="75"/>
  <c r="D714" i="75"/>
  <c r="D715" i="75"/>
  <c r="D716" i="75"/>
  <c r="D717" i="75"/>
  <c r="D718" i="75"/>
  <c r="D719" i="75"/>
  <c r="D720" i="75"/>
  <c r="D721" i="75"/>
  <c r="D722" i="75"/>
  <c r="D723" i="75"/>
  <c r="D724" i="75"/>
  <c r="D725" i="75"/>
  <c r="D726" i="75"/>
  <c r="D727" i="75"/>
  <c r="D728" i="75"/>
  <c r="D729" i="75"/>
  <c r="D730" i="75"/>
  <c r="D731" i="75"/>
  <c r="D732" i="75"/>
  <c r="D733" i="75"/>
  <c r="D734" i="75"/>
  <c r="D735" i="75"/>
  <c r="D736" i="75"/>
  <c r="D737" i="75"/>
  <c r="D738" i="75"/>
  <c r="D739" i="75"/>
  <c r="D740" i="75"/>
  <c r="D741" i="75"/>
  <c r="D742" i="75"/>
  <c r="D743" i="75"/>
  <c r="D744" i="75"/>
  <c r="D745" i="75"/>
  <c r="D746" i="75"/>
  <c r="D747" i="75"/>
  <c r="D748" i="75"/>
  <c r="D749" i="75"/>
  <c r="D750" i="75"/>
  <c r="D751" i="75"/>
  <c r="D752" i="75"/>
  <c r="D753" i="75"/>
  <c r="D754" i="75"/>
  <c r="D755" i="75"/>
  <c r="D756" i="75"/>
  <c r="D757" i="75"/>
  <c r="D758" i="75"/>
  <c r="D759" i="75"/>
  <c r="D760" i="75"/>
  <c r="D761" i="75"/>
  <c r="D762" i="75"/>
  <c r="D763" i="75"/>
  <c r="D764" i="75"/>
  <c r="D765" i="75"/>
  <c r="D766" i="75"/>
  <c r="D767" i="75"/>
  <c r="D768" i="75"/>
  <c r="D769" i="75"/>
  <c r="D770" i="75"/>
  <c r="D771" i="75"/>
  <c r="D772" i="75"/>
  <c r="D773" i="75"/>
  <c r="D774" i="75"/>
  <c r="D775" i="75"/>
  <c r="D776" i="75"/>
  <c r="D777" i="75"/>
  <c r="D778" i="75"/>
  <c r="D779" i="75"/>
  <c r="D780" i="75"/>
  <c r="D781" i="75"/>
  <c r="D782" i="75"/>
  <c r="D783" i="75"/>
  <c r="D784" i="75"/>
  <c r="D785" i="75"/>
  <c r="D786" i="75"/>
  <c r="D787" i="75"/>
  <c r="D788" i="75"/>
  <c r="D789" i="75"/>
  <c r="D790" i="75"/>
  <c r="D791" i="75"/>
  <c r="D792" i="75"/>
  <c r="D793" i="75"/>
  <c r="D794" i="75"/>
  <c r="D795" i="75"/>
  <c r="D796" i="75"/>
  <c r="D797" i="75"/>
  <c r="D798" i="75"/>
  <c r="D799" i="75"/>
  <c r="D800" i="75"/>
  <c r="D801" i="75"/>
  <c r="D802" i="75"/>
  <c r="D803" i="75"/>
  <c r="D804" i="75"/>
  <c r="D805" i="75"/>
  <c r="D806" i="75"/>
  <c r="D807" i="75"/>
  <c r="D808" i="75"/>
  <c r="D809" i="75"/>
  <c r="D810" i="75"/>
  <c r="D811" i="75"/>
  <c r="D812" i="75"/>
  <c r="D813" i="75"/>
  <c r="D814" i="75"/>
  <c r="D815" i="75"/>
  <c r="D816" i="75"/>
  <c r="D817" i="75"/>
  <c r="D818" i="75"/>
  <c r="D819" i="75"/>
  <c r="D820" i="75"/>
  <c r="D821" i="75"/>
  <c r="D822" i="75"/>
  <c r="D823" i="75"/>
  <c r="D824" i="75"/>
  <c r="D825" i="75"/>
  <c r="D826" i="75"/>
  <c r="D827" i="75"/>
  <c r="D828" i="75"/>
  <c r="D829" i="75"/>
  <c r="D830" i="75"/>
  <c r="D831" i="75"/>
  <c r="D832" i="75"/>
  <c r="D833" i="75"/>
  <c r="D834" i="75"/>
  <c r="D835" i="75"/>
  <c r="D836" i="75"/>
  <c r="D837" i="75"/>
  <c r="D838" i="75"/>
  <c r="D839" i="75"/>
  <c r="D840" i="75"/>
  <c r="D841" i="75"/>
  <c r="D842" i="75"/>
  <c r="D843" i="75"/>
  <c r="D844" i="75"/>
  <c r="D845" i="75"/>
  <c r="D846" i="75"/>
  <c r="D847" i="75"/>
  <c r="D848" i="75"/>
  <c r="D849" i="75"/>
  <c r="D850" i="75"/>
  <c r="D851" i="75"/>
  <c r="D852" i="75"/>
  <c r="D853" i="75"/>
  <c r="D854" i="75"/>
  <c r="D855" i="75"/>
  <c r="D856" i="75"/>
  <c r="D857" i="75"/>
  <c r="D858" i="75"/>
  <c r="D859" i="75"/>
  <c r="D860" i="75"/>
  <c r="D861" i="75"/>
  <c r="D862" i="75"/>
  <c r="D863" i="75"/>
  <c r="D864" i="75"/>
  <c r="D865" i="75"/>
  <c r="D866" i="75"/>
  <c r="D867" i="75"/>
  <c r="D868" i="75"/>
  <c r="D869" i="75"/>
  <c r="D870" i="75"/>
  <c r="D871" i="75"/>
  <c r="D872" i="75"/>
  <c r="D873" i="75"/>
  <c r="D874" i="75"/>
  <c r="D875" i="75"/>
  <c r="D876" i="75"/>
  <c r="D877" i="75"/>
  <c r="D878" i="75"/>
  <c r="D879" i="75"/>
  <c r="D880" i="75"/>
  <c r="D881" i="75"/>
  <c r="D882" i="75"/>
  <c r="D883" i="75"/>
  <c r="D884" i="75"/>
  <c r="D885" i="75"/>
  <c r="D886" i="75"/>
  <c r="D887" i="75"/>
  <c r="D888" i="75"/>
  <c r="D889" i="75"/>
  <c r="D890" i="75"/>
  <c r="D891" i="75"/>
  <c r="D892" i="75"/>
  <c r="D893" i="75"/>
  <c r="D894" i="75"/>
  <c r="D895" i="75"/>
  <c r="D896" i="75"/>
  <c r="D897" i="75"/>
  <c r="D898" i="75"/>
  <c r="D899" i="75"/>
  <c r="D900" i="75"/>
  <c r="D901" i="75"/>
  <c r="D902" i="75"/>
  <c r="D903" i="75"/>
  <c r="D904" i="75"/>
  <c r="D905" i="75"/>
  <c r="D906" i="75"/>
  <c r="D907" i="75"/>
  <c r="D908" i="75"/>
  <c r="Q42" i="76" l="1"/>
  <c r="P42" i="76"/>
  <c r="P41" i="76"/>
  <c r="Q41" i="76"/>
  <c r="P45" i="76"/>
  <c r="Q45" i="76"/>
  <c r="R45" i="76" s="1"/>
  <c r="P43" i="76"/>
  <c r="Q43" i="76"/>
  <c r="R43" i="76" s="1"/>
  <c r="P44" i="76"/>
  <c r="F42" i="71"/>
  <c r="F26" i="71"/>
  <c r="F10" i="71"/>
  <c r="F39" i="71"/>
  <c r="F23" i="71"/>
  <c r="F7" i="71"/>
  <c r="F52" i="71"/>
  <c r="F36" i="71"/>
  <c r="F20" i="71"/>
  <c r="E41" i="75"/>
  <c r="F45" i="71"/>
  <c r="F29" i="71"/>
  <c r="F13" i="71"/>
  <c r="E862" i="75"/>
  <c r="E860" i="75"/>
  <c r="E828" i="75"/>
  <c r="E764" i="75"/>
  <c r="F885" i="75"/>
  <c r="G885" i="75" s="1"/>
  <c r="E750" i="75"/>
  <c r="E748" i="75"/>
  <c r="E734" i="75"/>
  <c r="E732" i="75"/>
  <c r="E716" i="75"/>
  <c r="E529" i="75"/>
  <c r="E528" i="75"/>
  <c r="E894" i="75"/>
  <c r="E526" i="75"/>
  <c r="E878" i="75"/>
  <c r="E524" i="75"/>
  <c r="F4" i="71"/>
  <c r="E876" i="75"/>
  <c r="E522" i="75"/>
  <c r="E874" i="75"/>
  <c r="E521" i="75"/>
  <c r="E519" i="75"/>
  <c r="F864" i="75"/>
  <c r="G864" i="75" s="1"/>
  <c r="E844" i="75"/>
  <c r="E780" i="75"/>
  <c r="E684" i="75"/>
  <c r="E636" i="75"/>
  <c r="E604" i="75"/>
  <c r="E588" i="75"/>
  <c r="E572" i="75"/>
  <c r="E556" i="75"/>
  <c r="E540" i="75"/>
  <c r="E508" i="75"/>
  <c r="E492" i="75"/>
  <c r="E476" i="75"/>
  <c r="E460" i="75"/>
  <c r="E435" i="75"/>
  <c r="E403" i="75"/>
  <c r="E371" i="75"/>
  <c r="E339" i="75"/>
  <c r="E300" i="75"/>
  <c r="E259" i="75"/>
  <c r="E217" i="75"/>
  <c r="E172" i="75"/>
  <c r="E131" i="75"/>
  <c r="E89" i="75"/>
  <c r="E44" i="75"/>
  <c r="E3" i="75"/>
  <c r="F5" i="71"/>
  <c r="E907" i="75"/>
  <c r="E891" i="75"/>
  <c r="E875" i="75"/>
  <c r="E859" i="75"/>
  <c r="E843" i="75"/>
  <c r="E827" i="75"/>
  <c r="E811" i="75"/>
  <c r="E795" i="75"/>
  <c r="E779" i="75"/>
  <c r="E763" i="75"/>
  <c r="E747" i="75"/>
  <c r="E731" i="75"/>
  <c r="E715" i="75"/>
  <c r="E699" i="75"/>
  <c r="E683" i="75"/>
  <c r="E667" i="75"/>
  <c r="E651" i="75"/>
  <c r="E635" i="75"/>
  <c r="E619" i="75"/>
  <c r="E603" i="75"/>
  <c r="E587" i="75"/>
  <c r="E571" i="75"/>
  <c r="E555" i="75"/>
  <c r="E539" i="75"/>
  <c r="E523" i="75"/>
  <c r="E507" i="75"/>
  <c r="E491" i="75"/>
  <c r="E475" i="75"/>
  <c r="E459" i="75"/>
  <c r="E433" i="75"/>
  <c r="E401" i="75"/>
  <c r="E369" i="75"/>
  <c r="E337" i="75"/>
  <c r="E298" i="75"/>
  <c r="E257" i="75"/>
  <c r="E213" i="75"/>
  <c r="E170" i="75"/>
  <c r="E129" i="75"/>
  <c r="E85" i="75"/>
  <c r="E42" i="75"/>
  <c r="F908" i="75"/>
  <c r="G908" i="75" s="1"/>
  <c r="E620" i="75"/>
  <c r="E906" i="75"/>
  <c r="E890" i="75"/>
  <c r="E858" i="75"/>
  <c r="E842" i="75"/>
  <c r="E826" i="75"/>
  <c r="E810" i="75"/>
  <c r="E794" i="75"/>
  <c r="E778" i="75"/>
  <c r="E762" i="75"/>
  <c r="E746" i="75"/>
  <c r="E730" i="75"/>
  <c r="E714" i="75"/>
  <c r="E698" i="75"/>
  <c r="E682" i="75"/>
  <c r="E666" i="75"/>
  <c r="E650" i="75"/>
  <c r="E634" i="75"/>
  <c r="E618" i="75"/>
  <c r="E602" i="75"/>
  <c r="E586" i="75"/>
  <c r="E570" i="75"/>
  <c r="E554" i="75"/>
  <c r="E538" i="75"/>
  <c r="E506" i="75"/>
  <c r="E490" i="75"/>
  <c r="E474" i="75"/>
  <c r="E458" i="75"/>
  <c r="E432" i="75"/>
  <c r="E400" i="75"/>
  <c r="E368" i="75"/>
  <c r="E336" i="75"/>
  <c r="E297" i="75"/>
  <c r="E252" i="75"/>
  <c r="E211" i="75"/>
  <c r="E169" i="75"/>
  <c r="E124" i="75"/>
  <c r="E83" i="75"/>
  <c r="F903" i="75"/>
  <c r="G903" i="75" s="1"/>
  <c r="E796" i="75"/>
  <c r="E905" i="75"/>
  <c r="E873" i="75"/>
  <c r="E841" i="75"/>
  <c r="E809" i="75"/>
  <c r="E777" i="75"/>
  <c r="E745" i="75"/>
  <c r="E713" i="75"/>
  <c r="E681" i="75"/>
  <c r="E649" i="75"/>
  <c r="E617" i="75"/>
  <c r="E585" i="75"/>
  <c r="E553" i="75"/>
  <c r="E505" i="75"/>
  <c r="E489" i="75"/>
  <c r="E473" i="75"/>
  <c r="E457" i="75"/>
  <c r="E396" i="75"/>
  <c r="E364" i="75"/>
  <c r="E332" i="75"/>
  <c r="E293" i="75"/>
  <c r="E250" i="75"/>
  <c r="E209" i="75"/>
  <c r="E165" i="75"/>
  <c r="E122" i="75"/>
  <c r="E81" i="75"/>
  <c r="E37" i="75"/>
  <c r="F901" i="75"/>
  <c r="G901" i="75" s="1"/>
  <c r="E889" i="75"/>
  <c r="E857" i="75"/>
  <c r="E825" i="75"/>
  <c r="E793" i="75"/>
  <c r="E761" i="75"/>
  <c r="E729" i="75"/>
  <c r="E697" i="75"/>
  <c r="E665" i="75"/>
  <c r="E633" i="75"/>
  <c r="E601" i="75"/>
  <c r="E569" i="75"/>
  <c r="E537" i="75"/>
  <c r="E428" i="75"/>
  <c r="F2" i="71"/>
  <c r="E7" i="75"/>
  <c r="E23" i="75"/>
  <c r="E39" i="75"/>
  <c r="E55" i="75"/>
  <c r="E71" i="75"/>
  <c r="E87" i="75"/>
  <c r="E103" i="75"/>
  <c r="E119" i="75"/>
  <c r="E135" i="75"/>
  <c r="E151" i="75"/>
  <c r="E167" i="75"/>
  <c r="E183" i="75"/>
  <c r="E199" i="75"/>
  <c r="E215" i="75"/>
  <c r="E231" i="75"/>
  <c r="E247" i="75"/>
  <c r="E263" i="75"/>
  <c r="E279" i="75"/>
  <c r="E295" i="75"/>
  <c r="E311" i="75"/>
  <c r="E327" i="75"/>
  <c r="E343" i="75"/>
  <c r="E359" i="75"/>
  <c r="E375" i="75"/>
  <c r="E391" i="75"/>
  <c r="E407" i="75"/>
  <c r="E423" i="75"/>
  <c r="E439" i="75"/>
  <c r="E8" i="75"/>
  <c r="E24" i="75"/>
  <c r="E40" i="75"/>
  <c r="E56" i="75"/>
  <c r="E72" i="75"/>
  <c r="E88" i="75"/>
  <c r="E104" i="75"/>
  <c r="E120" i="75"/>
  <c r="E136" i="75"/>
  <c r="E152" i="75"/>
  <c r="E168" i="75"/>
  <c r="E184" i="75"/>
  <c r="E200" i="75"/>
  <c r="E216" i="75"/>
  <c r="E232" i="75"/>
  <c r="E248" i="75"/>
  <c r="E264" i="75"/>
  <c r="E280" i="75"/>
  <c r="E296" i="75"/>
  <c r="E312" i="75"/>
  <c r="E328" i="75"/>
  <c r="E11" i="75"/>
  <c r="E27" i="75"/>
  <c r="E43" i="75"/>
  <c r="E59" i="75"/>
  <c r="E75" i="75"/>
  <c r="E91" i="75"/>
  <c r="E107" i="75"/>
  <c r="E123" i="75"/>
  <c r="E139" i="75"/>
  <c r="E155" i="75"/>
  <c r="E171" i="75"/>
  <c r="E187" i="75"/>
  <c r="E203" i="75"/>
  <c r="E219" i="75"/>
  <c r="E235" i="75"/>
  <c r="E251" i="75"/>
  <c r="E267" i="75"/>
  <c r="E283" i="75"/>
  <c r="E299" i="75"/>
  <c r="E315" i="75"/>
  <c r="E331" i="75"/>
  <c r="E347" i="75"/>
  <c r="E363" i="75"/>
  <c r="E379" i="75"/>
  <c r="E395" i="75"/>
  <c r="E411" i="75"/>
  <c r="E427" i="75"/>
  <c r="E443" i="75"/>
  <c r="E13" i="75"/>
  <c r="E29" i="75"/>
  <c r="E45" i="75"/>
  <c r="E61" i="75"/>
  <c r="E77" i="75"/>
  <c r="E93" i="75"/>
  <c r="E109" i="75"/>
  <c r="E125" i="75"/>
  <c r="E141" i="75"/>
  <c r="E157" i="75"/>
  <c r="E173" i="75"/>
  <c r="E189" i="75"/>
  <c r="E205" i="75"/>
  <c r="E221" i="75"/>
  <c r="E237" i="75"/>
  <c r="E253" i="75"/>
  <c r="E269" i="75"/>
  <c r="E285" i="75"/>
  <c r="E301" i="75"/>
  <c r="E317" i="75"/>
  <c r="E333" i="75"/>
  <c r="E349" i="75"/>
  <c r="E365" i="75"/>
  <c r="E381" i="75"/>
  <c r="E397" i="75"/>
  <c r="E413" i="75"/>
  <c r="E429" i="75"/>
  <c r="E445" i="75"/>
  <c r="E14" i="75"/>
  <c r="E30" i="75"/>
  <c r="E46" i="75"/>
  <c r="E62" i="75"/>
  <c r="E78" i="75"/>
  <c r="E94" i="75"/>
  <c r="E110" i="75"/>
  <c r="E126" i="75"/>
  <c r="E142" i="75"/>
  <c r="E158" i="75"/>
  <c r="E174" i="75"/>
  <c r="E190" i="75"/>
  <c r="E206" i="75"/>
  <c r="E222" i="75"/>
  <c r="E238" i="75"/>
  <c r="E254" i="75"/>
  <c r="E270" i="75"/>
  <c r="E286" i="75"/>
  <c r="E302" i="75"/>
  <c r="E318" i="75"/>
  <c r="E334" i="75"/>
  <c r="E350" i="75"/>
  <c r="E366" i="75"/>
  <c r="E382" i="75"/>
  <c r="E398" i="75"/>
  <c r="E414" i="75"/>
  <c r="E430" i="75"/>
  <c r="E446" i="75"/>
  <c r="E15" i="75"/>
  <c r="E31" i="75"/>
  <c r="E47" i="75"/>
  <c r="E63" i="75"/>
  <c r="E79" i="75"/>
  <c r="E95" i="75"/>
  <c r="E111" i="75"/>
  <c r="E127" i="75"/>
  <c r="E143" i="75"/>
  <c r="E159" i="75"/>
  <c r="E175" i="75"/>
  <c r="E191" i="75"/>
  <c r="E207" i="75"/>
  <c r="E223" i="75"/>
  <c r="E239" i="75"/>
  <c r="E255" i="75"/>
  <c r="E271" i="75"/>
  <c r="E287" i="75"/>
  <c r="E303" i="75"/>
  <c r="E319" i="75"/>
  <c r="E335" i="75"/>
  <c r="E351" i="75"/>
  <c r="E367" i="75"/>
  <c r="E383" i="75"/>
  <c r="E399" i="75"/>
  <c r="E415" i="75"/>
  <c r="E431" i="75"/>
  <c r="E447" i="75"/>
  <c r="E16" i="75"/>
  <c r="E32" i="75"/>
  <c r="E48" i="75"/>
  <c r="E64" i="75"/>
  <c r="E80" i="75"/>
  <c r="E96" i="75"/>
  <c r="E112" i="75"/>
  <c r="E128" i="75"/>
  <c r="E144" i="75"/>
  <c r="E160" i="75"/>
  <c r="E176" i="75"/>
  <c r="E192" i="75"/>
  <c r="E208" i="75"/>
  <c r="E224" i="75"/>
  <c r="E240" i="75"/>
  <c r="E256" i="75"/>
  <c r="E272" i="75"/>
  <c r="E288" i="75"/>
  <c r="E304" i="75"/>
  <c r="E2" i="75"/>
  <c r="E18" i="75"/>
  <c r="E34" i="75"/>
  <c r="E50" i="75"/>
  <c r="E66" i="75"/>
  <c r="E82" i="75"/>
  <c r="E98" i="75"/>
  <c r="E114" i="75"/>
  <c r="E130" i="75"/>
  <c r="E146" i="75"/>
  <c r="E162" i="75"/>
  <c r="E178" i="75"/>
  <c r="E194" i="75"/>
  <c r="E210" i="75"/>
  <c r="E226" i="75"/>
  <c r="E242" i="75"/>
  <c r="E258" i="75"/>
  <c r="E274" i="75"/>
  <c r="E290" i="75"/>
  <c r="E306" i="75"/>
  <c r="E322" i="75"/>
  <c r="E338" i="75"/>
  <c r="E354" i="75"/>
  <c r="E370" i="75"/>
  <c r="E386" i="75"/>
  <c r="E402" i="75"/>
  <c r="E418" i="75"/>
  <c r="E434" i="75"/>
  <c r="E450" i="75"/>
  <c r="E4" i="75"/>
  <c r="E20" i="75"/>
  <c r="E36" i="75"/>
  <c r="E52" i="75"/>
  <c r="E68" i="75"/>
  <c r="E84" i="75"/>
  <c r="E100" i="75"/>
  <c r="E116" i="75"/>
  <c r="E132" i="75"/>
  <c r="E148" i="75"/>
  <c r="E164" i="75"/>
  <c r="E180" i="75"/>
  <c r="E196" i="75"/>
  <c r="E212" i="75"/>
  <c r="E228" i="75"/>
  <c r="E244" i="75"/>
  <c r="E260" i="75"/>
  <c r="E276" i="75"/>
  <c r="E292" i="75"/>
  <c r="E308" i="75"/>
  <c r="E324" i="75"/>
  <c r="E340" i="75"/>
  <c r="E356" i="75"/>
  <c r="E372" i="75"/>
  <c r="E388" i="75"/>
  <c r="E404" i="75"/>
  <c r="E420" i="75"/>
  <c r="E436" i="75"/>
  <c r="E452" i="75"/>
  <c r="E6" i="75"/>
  <c r="E22" i="75"/>
  <c r="E38" i="75"/>
  <c r="E54" i="75"/>
  <c r="E70" i="75"/>
  <c r="E86" i="75"/>
  <c r="E102" i="75"/>
  <c r="E118" i="75"/>
  <c r="E134" i="75"/>
  <c r="E150" i="75"/>
  <c r="E166" i="75"/>
  <c r="E182" i="75"/>
  <c r="E198" i="75"/>
  <c r="E214" i="75"/>
  <c r="E230" i="75"/>
  <c r="E246" i="75"/>
  <c r="E262" i="75"/>
  <c r="E278" i="75"/>
  <c r="E294" i="75"/>
  <c r="E310" i="75"/>
  <c r="E326" i="75"/>
  <c r="E342" i="75"/>
  <c r="E358" i="75"/>
  <c r="E374" i="75"/>
  <c r="E390" i="75"/>
  <c r="E406" i="75"/>
  <c r="E422" i="75"/>
  <c r="E438" i="75"/>
  <c r="E904" i="75"/>
  <c r="E888" i="75"/>
  <c r="E872" i="75"/>
  <c r="E856" i="75"/>
  <c r="E840" i="75"/>
  <c r="E824" i="75"/>
  <c r="E808" i="75"/>
  <c r="E792" i="75"/>
  <c r="E776" i="75"/>
  <c r="E760" i="75"/>
  <c r="E744" i="75"/>
  <c r="E728" i="75"/>
  <c r="E712" i="75"/>
  <c r="E696" i="75"/>
  <c r="E680" i="75"/>
  <c r="E664" i="75"/>
  <c r="E648" i="75"/>
  <c r="E632" i="75"/>
  <c r="E616" i="75"/>
  <c r="E600" i="75"/>
  <c r="E584" i="75"/>
  <c r="E568" i="75"/>
  <c r="E552" i="75"/>
  <c r="E536" i="75"/>
  <c r="E520" i="75"/>
  <c r="E504" i="75"/>
  <c r="E488" i="75"/>
  <c r="E472" i="75"/>
  <c r="E456" i="75"/>
  <c r="E426" i="75"/>
  <c r="E394" i="75"/>
  <c r="E362" i="75"/>
  <c r="E330" i="75"/>
  <c r="E291" i="75"/>
  <c r="E249" i="75"/>
  <c r="E204" i="75"/>
  <c r="E163" i="75"/>
  <c r="E121" i="75"/>
  <c r="E76" i="75"/>
  <c r="E35" i="75"/>
  <c r="F900" i="75"/>
  <c r="G900" i="75" s="1"/>
  <c r="E839" i="75"/>
  <c r="E791" i="75"/>
  <c r="E775" i="75"/>
  <c r="E759" i="75"/>
  <c r="E743" i="75"/>
  <c r="E727" i="75"/>
  <c r="E711" i="75"/>
  <c r="E647" i="75"/>
  <c r="E599" i="75"/>
  <c r="E583" i="75"/>
  <c r="E567" i="75"/>
  <c r="E551" i="75"/>
  <c r="E535" i="75"/>
  <c r="E503" i="75"/>
  <c r="E487" i="75"/>
  <c r="E471" i="75"/>
  <c r="E455" i="75"/>
  <c r="E425" i="75"/>
  <c r="E393" i="75"/>
  <c r="E361" i="75"/>
  <c r="E329" i="75"/>
  <c r="E289" i="75"/>
  <c r="E245" i="75"/>
  <c r="E202" i="75"/>
  <c r="E161" i="75"/>
  <c r="E117" i="75"/>
  <c r="E74" i="75"/>
  <c r="E33" i="75"/>
  <c r="F896" i="75"/>
  <c r="G896" i="75" s="1"/>
  <c r="E700" i="75"/>
  <c r="E695" i="75"/>
  <c r="E902" i="75"/>
  <c r="E886" i="75"/>
  <c r="E870" i="75"/>
  <c r="E854" i="75"/>
  <c r="E838" i="75"/>
  <c r="E822" i="75"/>
  <c r="E806" i="75"/>
  <c r="E790" i="75"/>
  <c r="E774" i="75"/>
  <c r="E758" i="75"/>
  <c r="E742" i="75"/>
  <c r="E726" i="75"/>
  <c r="E710" i="75"/>
  <c r="E694" i="75"/>
  <c r="E678" i="75"/>
  <c r="E662" i="75"/>
  <c r="E646" i="75"/>
  <c r="E630" i="75"/>
  <c r="E614" i="75"/>
  <c r="E598" i="75"/>
  <c r="E582" i="75"/>
  <c r="E566" i="75"/>
  <c r="E550" i="75"/>
  <c r="E534" i="75"/>
  <c r="E518" i="75"/>
  <c r="E502" i="75"/>
  <c r="E486" i="75"/>
  <c r="E470" i="75"/>
  <c r="E454" i="75"/>
  <c r="E424" i="75"/>
  <c r="E392" i="75"/>
  <c r="E360" i="75"/>
  <c r="E325" i="75"/>
  <c r="E284" i="75"/>
  <c r="E243" i="75"/>
  <c r="E201" i="75"/>
  <c r="E156" i="75"/>
  <c r="E115" i="75"/>
  <c r="E73" i="75"/>
  <c r="E28" i="75"/>
  <c r="F894" i="75"/>
  <c r="G894" i="75" s="1"/>
  <c r="E871" i="75"/>
  <c r="E679" i="75"/>
  <c r="E901" i="75"/>
  <c r="E885" i="75"/>
  <c r="E869" i="75"/>
  <c r="E853" i="75"/>
  <c r="E837" i="75"/>
  <c r="E821" i="75"/>
  <c r="E805" i="75"/>
  <c r="E789" i="75"/>
  <c r="E773" i="75"/>
  <c r="E757" i="75"/>
  <c r="E741" i="75"/>
  <c r="E725" i="75"/>
  <c r="E709" i="75"/>
  <c r="E693" i="75"/>
  <c r="E677" i="75"/>
  <c r="E661" i="75"/>
  <c r="E645" i="75"/>
  <c r="E629" i="75"/>
  <c r="E613" i="75"/>
  <c r="E597" i="75"/>
  <c r="E581" i="75"/>
  <c r="E565" i="75"/>
  <c r="E549" i="75"/>
  <c r="E533" i="75"/>
  <c r="E517" i="75"/>
  <c r="E501" i="75"/>
  <c r="E485" i="75"/>
  <c r="E469" i="75"/>
  <c r="E453" i="75"/>
  <c r="E421" i="75"/>
  <c r="E389" i="75"/>
  <c r="E357" i="75"/>
  <c r="E323" i="75"/>
  <c r="E282" i="75"/>
  <c r="E241" i="75"/>
  <c r="E197" i="75"/>
  <c r="E154" i="75"/>
  <c r="E113" i="75"/>
  <c r="E69" i="75"/>
  <c r="E26" i="75"/>
  <c r="F892" i="75"/>
  <c r="G892" i="75" s="1"/>
  <c r="E892" i="75"/>
  <c r="E668" i="75"/>
  <c r="E887" i="75"/>
  <c r="E807" i="75"/>
  <c r="E631" i="75"/>
  <c r="E900" i="75"/>
  <c r="E884" i="75"/>
  <c r="E868" i="75"/>
  <c r="E852" i="75"/>
  <c r="E836" i="75"/>
  <c r="E820" i="75"/>
  <c r="E804" i="75"/>
  <c r="E788" i="75"/>
  <c r="E772" i="75"/>
  <c r="E756" i="75"/>
  <c r="E740" i="75"/>
  <c r="E724" i="75"/>
  <c r="E708" i="75"/>
  <c r="E692" i="75"/>
  <c r="E676" i="75"/>
  <c r="E660" i="75"/>
  <c r="E644" i="75"/>
  <c r="E628" i="75"/>
  <c r="E612" i="75"/>
  <c r="E596" i="75"/>
  <c r="E580" i="75"/>
  <c r="E564" i="75"/>
  <c r="E548" i="75"/>
  <c r="E532" i="75"/>
  <c r="E516" i="75"/>
  <c r="E500" i="75"/>
  <c r="E484" i="75"/>
  <c r="E468" i="75"/>
  <c r="E451" i="75"/>
  <c r="E419" i="75"/>
  <c r="E387" i="75"/>
  <c r="E355" i="75"/>
  <c r="E321" i="75"/>
  <c r="E281" i="75"/>
  <c r="E236" i="75"/>
  <c r="E195" i="75"/>
  <c r="E153" i="75"/>
  <c r="E108" i="75"/>
  <c r="E67" i="75"/>
  <c r="E25" i="75"/>
  <c r="E855" i="75"/>
  <c r="E663" i="75"/>
  <c r="F2" i="75"/>
  <c r="G2" i="75" s="1"/>
  <c r="F18" i="75"/>
  <c r="G18" i="75" s="1"/>
  <c r="F34" i="75"/>
  <c r="G34" i="75" s="1"/>
  <c r="F50" i="75"/>
  <c r="G50" i="75" s="1"/>
  <c r="F66" i="75"/>
  <c r="G66" i="75" s="1"/>
  <c r="F82" i="75"/>
  <c r="G82" i="75" s="1"/>
  <c r="F98" i="75"/>
  <c r="G98" i="75" s="1"/>
  <c r="F114" i="75"/>
  <c r="G114" i="75" s="1"/>
  <c r="F130" i="75"/>
  <c r="G130" i="75" s="1"/>
  <c r="F146" i="75"/>
  <c r="G146" i="75" s="1"/>
  <c r="F162" i="75"/>
  <c r="G162" i="75" s="1"/>
  <c r="F178" i="75"/>
  <c r="G178" i="75" s="1"/>
  <c r="F194" i="75"/>
  <c r="G194" i="75" s="1"/>
  <c r="F210" i="75"/>
  <c r="G210" i="75" s="1"/>
  <c r="F226" i="75"/>
  <c r="G226" i="75" s="1"/>
  <c r="F242" i="75"/>
  <c r="G242" i="75" s="1"/>
  <c r="F258" i="75"/>
  <c r="G258" i="75" s="1"/>
  <c r="F274" i="75"/>
  <c r="G274" i="75" s="1"/>
  <c r="F290" i="75"/>
  <c r="G290" i="75" s="1"/>
  <c r="F306" i="75"/>
  <c r="G306" i="75" s="1"/>
  <c r="F322" i="75"/>
  <c r="G322" i="75" s="1"/>
  <c r="F338" i="75"/>
  <c r="G338" i="75" s="1"/>
  <c r="F354" i="75"/>
  <c r="G354" i="75" s="1"/>
  <c r="F370" i="75"/>
  <c r="G370" i="75" s="1"/>
  <c r="F386" i="75"/>
  <c r="G386" i="75" s="1"/>
  <c r="F402" i="75"/>
  <c r="G402" i="75" s="1"/>
  <c r="F418" i="75"/>
  <c r="G418" i="75" s="1"/>
  <c r="F434" i="75"/>
  <c r="G434" i="75" s="1"/>
  <c r="F450" i="75"/>
  <c r="G450" i="75" s="1"/>
  <c r="F466" i="75"/>
  <c r="G466" i="75" s="1"/>
  <c r="F482" i="75"/>
  <c r="G482" i="75" s="1"/>
  <c r="F498" i="75"/>
  <c r="G498" i="75" s="1"/>
  <c r="F514" i="75"/>
  <c r="G514" i="75" s="1"/>
  <c r="F530" i="75"/>
  <c r="G530" i="75" s="1"/>
  <c r="F546" i="75"/>
  <c r="G546" i="75" s="1"/>
  <c r="F562" i="75"/>
  <c r="G562" i="75" s="1"/>
  <c r="F578" i="75"/>
  <c r="G578" i="75" s="1"/>
  <c r="F594" i="75"/>
  <c r="G594" i="75" s="1"/>
  <c r="F610" i="75"/>
  <c r="G610" i="75" s="1"/>
  <c r="F626" i="75"/>
  <c r="G626" i="75" s="1"/>
  <c r="F642" i="75"/>
  <c r="G642" i="75" s="1"/>
  <c r="F658" i="75"/>
  <c r="G658" i="75" s="1"/>
  <c r="F674" i="75"/>
  <c r="G674" i="75" s="1"/>
  <c r="F690" i="75"/>
  <c r="G690" i="75" s="1"/>
  <c r="F706" i="75"/>
  <c r="G706" i="75" s="1"/>
  <c r="F722" i="75"/>
  <c r="G722" i="75" s="1"/>
  <c r="F738" i="75"/>
  <c r="G738" i="75" s="1"/>
  <c r="F754" i="75"/>
  <c r="G754" i="75" s="1"/>
  <c r="F770" i="75"/>
  <c r="G770" i="75" s="1"/>
  <c r="F786" i="75"/>
  <c r="G786" i="75" s="1"/>
  <c r="F802" i="75"/>
  <c r="G802" i="75" s="1"/>
  <c r="F818" i="75"/>
  <c r="G818" i="75" s="1"/>
  <c r="F834" i="75"/>
  <c r="G834" i="75" s="1"/>
  <c r="F850" i="75"/>
  <c r="G850" i="75" s="1"/>
  <c r="F866" i="75"/>
  <c r="G866" i="75" s="1"/>
  <c r="F882" i="75"/>
  <c r="G882" i="75" s="1"/>
  <c r="F898" i="75"/>
  <c r="G898" i="75" s="1"/>
  <c r="F3" i="75"/>
  <c r="G3" i="75" s="1"/>
  <c r="C31" i="77" s="1"/>
  <c r="F19" i="75"/>
  <c r="G19" i="75" s="1"/>
  <c r="F35" i="75"/>
  <c r="G35" i="75" s="1"/>
  <c r="F51" i="75"/>
  <c r="G51" i="75" s="1"/>
  <c r="F67" i="75"/>
  <c r="G67" i="75" s="1"/>
  <c r="F83" i="75"/>
  <c r="G83" i="75" s="1"/>
  <c r="F99" i="75"/>
  <c r="G99" i="75" s="1"/>
  <c r="F115" i="75"/>
  <c r="G115" i="75" s="1"/>
  <c r="F131" i="75"/>
  <c r="G131" i="75" s="1"/>
  <c r="F147" i="75"/>
  <c r="G147" i="75" s="1"/>
  <c r="F163" i="75"/>
  <c r="G163" i="75" s="1"/>
  <c r="F179" i="75"/>
  <c r="G179" i="75" s="1"/>
  <c r="F195" i="75"/>
  <c r="G195" i="75" s="1"/>
  <c r="F211" i="75"/>
  <c r="G211" i="75" s="1"/>
  <c r="F227" i="75"/>
  <c r="G227" i="75" s="1"/>
  <c r="F243" i="75"/>
  <c r="G243" i="75" s="1"/>
  <c r="F259" i="75"/>
  <c r="G259" i="75" s="1"/>
  <c r="F275" i="75"/>
  <c r="G275" i="75" s="1"/>
  <c r="F291" i="75"/>
  <c r="G291" i="75" s="1"/>
  <c r="F307" i="75"/>
  <c r="G307" i="75" s="1"/>
  <c r="F323" i="75"/>
  <c r="G323" i="75" s="1"/>
  <c r="F339" i="75"/>
  <c r="G339" i="75" s="1"/>
  <c r="F355" i="75"/>
  <c r="G355" i="75" s="1"/>
  <c r="F371" i="75"/>
  <c r="G371" i="75" s="1"/>
  <c r="F387" i="75"/>
  <c r="G387" i="75" s="1"/>
  <c r="F403" i="75"/>
  <c r="G403" i="75" s="1"/>
  <c r="F419" i="75"/>
  <c r="G419" i="75" s="1"/>
  <c r="F435" i="75"/>
  <c r="G435" i="75" s="1"/>
  <c r="F451" i="75"/>
  <c r="G451" i="75" s="1"/>
  <c r="F467" i="75"/>
  <c r="G467" i="75" s="1"/>
  <c r="F483" i="75"/>
  <c r="G483" i="75" s="1"/>
  <c r="F499" i="75"/>
  <c r="G499" i="75" s="1"/>
  <c r="F515" i="75"/>
  <c r="G515" i="75" s="1"/>
  <c r="F531" i="75"/>
  <c r="G531" i="75" s="1"/>
  <c r="F547" i="75"/>
  <c r="G547" i="75" s="1"/>
  <c r="F563" i="75"/>
  <c r="G563" i="75" s="1"/>
  <c r="F579" i="75"/>
  <c r="G579" i="75" s="1"/>
  <c r="F595" i="75"/>
  <c r="G595" i="75" s="1"/>
  <c r="F611" i="75"/>
  <c r="G611" i="75" s="1"/>
  <c r="F627" i="75"/>
  <c r="G627" i="75" s="1"/>
  <c r="F643" i="75"/>
  <c r="G643" i="75" s="1"/>
  <c r="F659" i="75"/>
  <c r="G659" i="75" s="1"/>
  <c r="F675" i="75"/>
  <c r="G675" i="75" s="1"/>
  <c r="F691" i="75"/>
  <c r="G691" i="75" s="1"/>
  <c r="F707" i="75"/>
  <c r="G707" i="75" s="1"/>
  <c r="F723" i="75"/>
  <c r="G723" i="75" s="1"/>
  <c r="F739" i="75"/>
  <c r="G739" i="75" s="1"/>
  <c r="F755" i="75"/>
  <c r="G755" i="75" s="1"/>
  <c r="F771" i="75"/>
  <c r="G771" i="75" s="1"/>
  <c r="F787" i="75"/>
  <c r="G787" i="75" s="1"/>
  <c r="F803" i="75"/>
  <c r="G803" i="75" s="1"/>
  <c r="F819" i="75"/>
  <c r="G819" i="75" s="1"/>
  <c r="F835" i="75"/>
  <c r="G835" i="75" s="1"/>
  <c r="F851" i="75"/>
  <c r="G851" i="75" s="1"/>
  <c r="F867" i="75"/>
  <c r="G867" i="75" s="1"/>
  <c r="F883" i="75"/>
  <c r="G883" i="75" s="1"/>
  <c r="F899" i="75"/>
  <c r="G899" i="75" s="1"/>
  <c r="F4" i="75"/>
  <c r="G4" i="75" s="1"/>
  <c r="F20" i="75"/>
  <c r="G20" i="75" s="1"/>
  <c r="F36" i="75"/>
  <c r="G36" i="75" s="1"/>
  <c r="F52" i="75"/>
  <c r="G52" i="75" s="1"/>
  <c r="F68" i="75"/>
  <c r="G68" i="75" s="1"/>
  <c r="F84" i="75"/>
  <c r="G84" i="75" s="1"/>
  <c r="F100" i="75"/>
  <c r="G100" i="75" s="1"/>
  <c r="F116" i="75"/>
  <c r="G116" i="75" s="1"/>
  <c r="F132" i="75"/>
  <c r="G132" i="75" s="1"/>
  <c r="F148" i="75"/>
  <c r="G148" i="75" s="1"/>
  <c r="F164" i="75"/>
  <c r="G164" i="75" s="1"/>
  <c r="F180" i="75"/>
  <c r="G180" i="75" s="1"/>
  <c r="F196" i="75"/>
  <c r="G196" i="75" s="1"/>
  <c r="F212" i="75"/>
  <c r="G212" i="75" s="1"/>
  <c r="F228" i="75"/>
  <c r="G228" i="75" s="1"/>
  <c r="F244" i="75"/>
  <c r="G244" i="75" s="1"/>
  <c r="F260" i="75"/>
  <c r="G260" i="75" s="1"/>
  <c r="F276" i="75"/>
  <c r="G276" i="75" s="1"/>
  <c r="F292" i="75"/>
  <c r="G292" i="75" s="1"/>
  <c r="F308" i="75"/>
  <c r="G308" i="75" s="1"/>
  <c r="F324" i="75"/>
  <c r="G324" i="75" s="1"/>
  <c r="F340" i="75"/>
  <c r="G340" i="75" s="1"/>
  <c r="F356" i="75"/>
  <c r="G356" i="75" s="1"/>
  <c r="F372" i="75"/>
  <c r="G372" i="75" s="1"/>
  <c r="F388" i="75"/>
  <c r="G388" i="75" s="1"/>
  <c r="F404" i="75"/>
  <c r="G404" i="75" s="1"/>
  <c r="F420" i="75"/>
  <c r="G420" i="75" s="1"/>
  <c r="F436" i="75"/>
  <c r="G436" i="75" s="1"/>
  <c r="F452" i="75"/>
  <c r="G452" i="75" s="1"/>
  <c r="F468" i="75"/>
  <c r="G468" i="75" s="1"/>
  <c r="F484" i="75"/>
  <c r="G484" i="75" s="1"/>
  <c r="F500" i="75"/>
  <c r="G500" i="75" s="1"/>
  <c r="F516" i="75"/>
  <c r="G516" i="75" s="1"/>
  <c r="F532" i="75"/>
  <c r="G532" i="75" s="1"/>
  <c r="F548" i="75"/>
  <c r="G548" i="75" s="1"/>
  <c r="F564" i="75"/>
  <c r="G564" i="75" s="1"/>
  <c r="F580" i="75"/>
  <c r="G580" i="75" s="1"/>
  <c r="F596" i="75"/>
  <c r="G596" i="75" s="1"/>
  <c r="F612" i="75"/>
  <c r="G612" i="75" s="1"/>
  <c r="F628" i="75"/>
  <c r="G628" i="75" s="1"/>
  <c r="F644" i="75"/>
  <c r="G644" i="75" s="1"/>
  <c r="F660" i="75"/>
  <c r="G660" i="75" s="1"/>
  <c r="F676" i="75"/>
  <c r="G676" i="75" s="1"/>
  <c r="F692" i="75"/>
  <c r="G692" i="75" s="1"/>
  <c r="F708" i="75"/>
  <c r="G708" i="75" s="1"/>
  <c r="F724" i="75"/>
  <c r="G724" i="75" s="1"/>
  <c r="F740" i="75"/>
  <c r="G740" i="75" s="1"/>
  <c r="F756" i="75"/>
  <c r="G756" i="75" s="1"/>
  <c r="F772" i="75"/>
  <c r="G772" i="75" s="1"/>
  <c r="F788" i="75"/>
  <c r="G788" i="75" s="1"/>
  <c r="F804" i="75"/>
  <c r="G804" i="75" s="1"/>
  <c r="F820" i="75"/>
  <c r="G820" i="75" s="1"/>
  <c r="F836" i="75"/>
  <c r="G836" i="75" s="1"/>
  <c r="F852" i="75"/>
  <c r="G852" i="75" s="1"/>
  <c r="F5" i="75"/>
  <c r="G5" i="75" s="1"/>
  <c r="F21" i="75"/>
  <c r="G21" i="75" s="1"/>
  <c r="F37" i="75"/>
  <c r="G37" i="75" s="1"/>
  <c r="F53" i="75"/>
  <c r="G53" i="75" s="1"/>
  <c r="F69" i="75"/>
  <c r="G69" i="75" s="1"/>
  <c r="F85" i="75"/>
  <c r="G85" i="75" s="1"/>
  <c r="F101" i="75"/>
  <c r="G101" i="75" s="1"/>
  <c r="F117" i="75"/>
  <c r="G117" i="75" s="1"/>
  <c r="F133" i="75"/>
  <c r="G133" i="75" s="1"/>
  <c r="F149" i="75"/>
  <c r="G149" i="75" s="1"/>
  <c r="F165" i="75"/>
  <c r="G165" i="75" s="1"/>
  <c r="F181" i="75"/>
  <c r="G181" i="75" s="1"/>
  <c r="F197" i="75"/>
  <c r="G197" i="75" s="1"/>
  <c r="F213" i="75"/>
  <c r="G213" i="75" s="1"/>
  <c r="F229" i="75"/>
  <c r="G229" i="75" s="1"/>
  <c r="F245" i="75"/>
  <c r="G245" i="75" s="1"/>
  <c r="F261" i="75"/>
  <c r="G261" i="75" s="1"/>
  <c r="F277" i="75"/>
  <c r="G277" i="75" s="1"/>
  <c r="F293" i="75"/>
  <c r="G293" i="75" s="1"/>
  <c r="F309" i="75"/>
  <c r="G309" i="75" s="1"/>
  <c r="F325" i="75"/>
  <c r="G325" i="75" s="1"/>
  <c r="F341" i="75"/>
  <c r="G341" i="75" s="1"/>
  <c r="F357" i="75"/>
  <c r="G357" i="75" s="1"/>
  <c r="F373" i="75"/>
  <c r="G373" i="75" s="1"/>
  <c r="F389" i="75"/>
  <c r="G389" i="75" s="1"/>
  <c r="F405" i="75"/>
  <c r="G405" i="75" s="1"/>
  <c r="F421" i="75"/>
  <c r="G421" i="75" s="1"/>
  <c r="F437" i="75"/>
  <c r="G437" i="75" s="1"/>
  <c r="F453" i="75"/>
  <c r="G453" i="75" s="1"/>
  <c r="F469" i="75"/>
  <c r="G469" i="75" s="1"/>
  <c r="F485" i="75"/>
  <c r="G485" i="75" s="1"/>
  <c r="F501" i="75"/>
  <c r="G501" i="75" s="1"/>
  <c r="F517" i="75"/>
  <c r="G517" i="75" s="1"/>
  <c r="F533" i="75"/>
  <c r="G533" i="75" s="1"/>
  <c r="F549" i="75"/>
  <c r="G549" i="75" s="1"/>
  <c r="F565" i="75"/>
  <c r="G565" i="75" s="1"/>
  <c r="F581" i="75"/>
  <c r="G581" i="75" s="1"/>
  <c r="F597" i="75"/>
  <c r="G597" i="75" s="1"/>
  <c r="F613" i="75"/>
  <c r="G613" i="75" s="1"/>
  <c r="F629" i="75"/>
  <c r="G629" i="75" s="1"/>
  <c r="F645" i="75"/>
  <c r="G645" i="75" s="1"/>
  <c r="F661" i="75"/>
  <c r="G661" i="75" s="1"/>
  <c r="F677" i="75"/>
  <c r="G677" i="75" s="1"/>
  <c r="F693" i="75"/>
  <c r="G693" i="75" s="1"/>
  <c r="F709" i="75"/>
  <c r="G709" i="75" s="1"/>
  <c r="F725" i="75"/>
  <c r="G725" i="75" s="1"/>
  <c r="F741" i="75"/>
  <c r="G741" i="75" s="1"/>
  <c r="F757" i="75"/>
  <c r="G757" i="75" s="1"/>
  <c r="F773" i="75"/>
  <c r="G773" i="75" s="1"/>
  <c r="F789" i="75"/>
  <c r="G789" i="75" s="1"/>
  <c r="F805" i="75"/>
  <c r="G805" i="75" s="1"/>
  <c r="F821" i="75"/>
  <c r="G821" i="75" s="1"/>
  <c r="F837" i="75"/>
  <c r="G837" i="75" s="1"/>
  <c r="F853" i="75"/>
  <c r="G853" i="75" s="1"/>
  <c r="F6" i="75"/>
  <c r="G6" i="75" s="1"/>
  <c r="F22" i="75"/>
  <c r="G22" i="75" s="1"/>
  <c r="F38" i="75"/>
  <c r="G38" i="75" s="1"/>
  <c r="F54" i="75"/>
  <c r="G54" i="75" s="1"/>
  <c r="F70" i="75"/>
  <c r="G70" i="75" s="1"/>
  <c r="F86" i="75"/>
  <c r="G86" i="75" s="1"/>
  <c r="F102" i="75"/>
  <c r="G102" i="75" s="1"/>
  <c r="F118" i="75"/>
  <c r="G118" i="75" s="1"/>
  <c r="F134" i="75"/>
  <c r="G134" i="75" s="1"/>
  <c r="F150" i="75"/>
  <c r="G150" i="75" s="1"/>
  <c r="F166" i="75"/>
  <c r="G166" i="75" s="1"/>
  <c r="F182" i="75"/>
  <c r="G182" i="75" s="1"/>
  <c r="F198" i="75"/>
  <c r="G198" i="75" s="1"/>
  <c r="F214" i="75"/>
  <c r="G214" i="75" s="1"/>
  <c r="F230" i="75"/>
  <c r="G230" i="75" s="1"/>
  <c r="F246" i="75"/>
  <c r="G246" i="75" s="1"/>
  <c r="F262" i="75"/>
  <c r="G262" i="75" s="1"/>
  <c r="F278" i="75"/>
  <c r="G278" i="75" s="1"/>
  <c r="F294" i="75"/>
  <c r="G294" i="75" s="1"/>
  <c r="F310" i="75"/>
  <c r="G310" i="75" s="1"/>
  <c r="F326" i="75"/>
  <c r="G326" i="75" s="1"/>
  <c r="F342" i="75"/>
  <c r="G342" i="75" s="1"/>
  <c r="F358" i="75"/>
  <c r="G358" i="75" s="1"/>
  <c r="F374" i="75"/>
  <c r="G374" i="75" s="1"/>
  <c r="F390" i="75"/>
  <c r="G390" i="75" s="1"/>
  <c r="F406" i="75"/>
  <c r="G406" i="75" s="1"/>
  <c r="F422" i="75"/>
  <c r="G422" i="75" s="1"/>
  <c r="F438" i="75"/>
  <c r="G438" i="75" s="1"/>
  <c r="F454" i="75"/>
  <c r="G454" i="75" s="1"/>
  <c r="F470" i="75"/>
  <c r="G470" i="75" s="1"/>
  <c r="F486" i="75"/>
  <c r="G486" i="75" s="1"/>
  <c r="F502" i="75"/>
  <c r="G502" i="75" s="1"/>
  <c r="F518" i="75"/>
  <c r="G518" i="75" s="1"/>
  <c r="F534" i="75"/>
  <c r="G534" i="75" s="1"/>
  <c r="F550" i="75"/>
  <c r="G550" i="75" s="1"/>
  <c r="F566" i="75"/>
  <c r="G566" i="75" s="1"/>
  <c r="F582" i="75"/>
  <c r="G582" i="75" s="1"/>
  <c r="F598" i="75"/>
  <c r="G598" i="75" s="1"/>
  <c r="F614" i="75"/>
  <c r="G614" i="75" s="1"/>
  <c r="F630" i="75"/>
  <c r="G630" i="75" s="1"/>
  <c r="F646" i="75"/>
  <c r="G646" i="75" s="1"/>
  <c r="F662" i="75"/>
  <c r="G662" i="75" s="1"/>
  <c r="F678" i="75"/>
  <c r="G678" i="75" s="1"/>
  <c r="F694" i="75"/>
  <c r="G694" i="75" s="1"/>
  <c r="F710" i="75"/>
  <c r="G710" i="75" s="1"/>
  <c r="F726" i="75"/>
  <c r="G726" i="75" s="1"/>
  <c r="F742" i="75"/>
  <c r="G742" i="75" s="1"/>
  <c r="F758" i="75"/>
  <c r="G758" i="75" s="1"/>
  <c r="F774" i="75"/>
  <c r="G774" i="75" s="1"/>
  <c r="F790" i="75"/>
  <c r="G790" i="75" s="1"/>
  <c r="F806" i="75"/>
  <c r="G806" i="75" s="1"/>
  <c r="F822" i="75"/>
  <c r="G822" i="75" s="1"/>
  <c r="F838" i="75"/>
  <c r="G838" i="75" s="1"/>
  <c r="F854" i="75"/>
  <c r="G854" i="75" s="1"/>
  <c r="F870" i="75"/>
  <c r="G870" i="75" s="1"/>
  <c r="F886" i="75"/>
  <c r="G886" i="75" s="1"/>
  <c r="F902" i="75"/>
  <c r="G902" i="75" s="1"/>
  <c r="F7" i="75"/>
  <c r="G7" i="75" s="1"/>
  <c r="F23" i="75"/>
  <c r="G23" i="75" s="1"/>
  <c r="F39" i="75"/>
  <c r="G39" i="75" s="1"/>
  <c r="F55" i="75"/>
  <c r="G55" i="75" s="1"/>
  <c r="F71" i="75"/>
  <c r="G71" i="75" s="1"/>
  <c r="F87" i="75"/>
  <c r="G87" i="75" s="1"/>
  <c r="F103" i="75"/>
  <c r="G103" i="75" s="1"/>
  <c r="F119" i="75"/>
  <c r="G119" i="75" s="1"/>
  <c r="F135" i="75"/>
  <c r="G135" i="75" s="1"/>
  <c r="F151" i="75"/>
  <c r="G151" i="75" s="1"/>
  <c r="F167" i="75"/>
  <c r="G167" i="75" s="1"/>
  <c r="F183" i="75"/>
  <c r="G183" i="75" s="1"/>
  <c r="F199" i="75"/>
  <c r="G199" i="75" s="1"/>
  <c r="F215" i="75"/>
  <c r="G215" i="75" s="1"/>
  <c r="F231" i="75"/>
  <c r="G231" i="75" s="1"/>
  <c r="F247" i="75"/>
  <c r="G247" i="75" s="1"/>
  <c r="F263" i="75"/>
  <c r="G263" i="75" s="1"/>
  <c r="F279" i="75"/>
  <c r="G279" i="75" s="1"/>
  <c r="F295" i="75"/>
  <c r="G295" i="75" s="1"/>
  <c r="F311" i="75"/>
  <c r="G311" i="75" s="1"/>
  <c r="F327" i="75"/>
  <c r="G327" i="75" s="1"/>
  <c r="F343" i="75"/>
  <c r="G343" i="75" s="1"/>
  <c r="F359" i="75"/>
  <c r="G359" i="75" s="1"/>
  <c r="F375" i="75"/>
  <c r="G375" i="75" s="1"/>
  <c r="F391" i="75"/>
  <c r="G391" i="75" s="1"/>
  <c r="F407" i="75"/>
  <c r="G407" i="75" s="1"/>
  <c r="F423" i="75"/>
  <c r="G423" i="75" s="1"/>
  <c r="F439" i="75"/>
  <c r="G439" i="75" s="1"/>
  <c r="F455" i="75"/>
  <c r="G455" i="75" s="1"/>
  <c r="F471" i="75"/>
  <c r="G471" i="75" s="1"/>
  <c r="F487" i="75"/>
  <c r="G487" i="75" s="1"/>
  <c r="F503" i="75"/>
  <c r="G503" i="75" s="1"/>
  <c r="F519" i="75"/>
  <c r="G519" i="75" s="1"/>
  <c r="F535" i="75"/>
  <c r="G535" i="75" s="1"/>
  <c r="F551" i="75"/>
  <c r="G551" i="75" s="1"/>
  <c r="F567" i="75"/>
  <c r="G567" i="75" s="1"/>
  <c r="F583" i="75"/>
  <c r="G583" i="75" s="1"/>
  <c r="F599" i="75"/>
  <c r="G599" i="75" s="1"/>
  <c r="F615" i="75"/>
  <c r="G615" i="75" s="1"/>
  <c r="F631" i="75"/>
  <c r="G631" i="75" s="1"/>
  <c r="F647" i="75"/>
  <c r="G647" i="75" s="1"/>
  <c r="F663" i="75"/>
  <c r="G663" i="75" s="1"/>
  <c r="F679" i="75"/>
  <c r="G679" i="75" s="1"/>
  <c r="F695" i="75"/>
  <c r="G695" i="75" s="1"/>
  <c r="F711" i="75"/>
  <c r="G711" i="75" s="1"/>
  <c r="F727" i="75"/>
  <c r="G727" i="75" s="1"/>
  <c r="F743" i="75"/>
  <c r="G743" i="75" s="1"/>
  <c r="F759" i="75"/>
  <c r="G759" i="75" s="1"/>
  <c r="F775" i="75"/>
  <c r="G775" i="75" s="1"/>
  <c r="F791" i="75"/>
  <c r="G791" i="75" s="1"/>
  <c r="F807" i="75"/>
  <c r="G807" i="75" s="1"/>
  <c r="F823" i="75"/>
  <c r="G823" i="75" s="1"/>
  <c r="F839" i="75"/>
  <c r="G839" i="75" s="1"/>
  <c r="F855" i="75"/>
  <c r="G855" i="75" s="1"/>
  <c r="F871" i="75"/>
  <c r="G871" i="75" s="1"/>
  <c r="F887" i="75"/>
  <c r="G887" i="75" s="1"/>
  <c r="F8" i="75"/>
  <c r="G8" i="75" s="1"/>
  <c r="F24" i="75"/>
  <c r="G24" i="75" s="1"/>
  <c r="F40" i="75"/>
  <c r="F56" i="75"/>
  <c r="G56" i="75" s="1"/>
  <c r="F72" i="75"/>
  <c r="G72" i="75" s="1"/>
  <c r="F88" i="75"/>
  <c r="G88" i="75" s="1"/>
  <c r="F104" i="75"/>
  <c r="G104" i="75" s="1"/>
  <c r="F120" i="75"/>
  <c r="G120" i="75" s="1"/>
  <c r="F136" i="75"/>
  <c r="G136" i="75" s="1"/>
  <c r="F152" i="75"/>
  <c r="G152" i="75" s="1"/>
  <c r="F168" i="75"/>
  <c r="G168" i="75" s="1"/>
  <c r="F184" i="75"/>
  <c r="G184" i="75" s="1"/>
  <c r="F200" i="75"/>
  <c r="G200" i="75" s="1"/>
  <c r="F216" i="75"/>
  <c r="G216" i="75" s="1"/>
  <c r="F232" i="75"/>
  <c r="G232" i="75" s="1"/>
  <c r="F248" i="75"/>
  <c r="G248" i="75" s="1"/>
  <c r="F264" i="75"/>
  <c r="G264" i="75" s="1"/>
  <c r="F280" i="75"/>
  <c r="G280" i="75" s="1"/>
  <c r="F296" i="75"/>
  <c r="G296" i="75" s="1"/>
  <c r="F312" i="75"/>
  <c r="G312" i="75" s="1"/>
  <c r="F328" i="75"/>
  <c r="G328" i="75" s="1"/>
  <c r="F344" i="75"/>
  <c r="G344" i="75" s="1"/>
  <c r="F360" i="75"/>
  <c r="G360" i="75" s="1"/>
  <c r="F376" i="75"/>
  <c r="G376" i="75" s="1"/>
  <c r="F392" i="75"/>
  <c r="G392" i="75" s="1"/>
  <c r="F408" i="75"/>
  <c r="G408" i="75" s="1"/>
  <c r="F424" i="75"/>
  <c r="G424" i="75" s="1"/>
  <c r="F440" i="75"/>
  <c r="G440" i="75" s="1"/>
  <c r="F456" i="75"/>
  <c r="G456" i="75" s="1"/>
  <c r="F472" i="75"/>
  <c r="G472" i="75" s="1"/>
  <c r="F488" i="75"/>
  <c r="G488" i="75" s="1"/>
  <c r="F504" i="75"/>
  <c r="G504" i="75" s="1"/>
  <c r="F520" i="75"/>
  <c r="G520" i="75" s="1"/>
  <c r="F536" i="75"/>
  <c r="G536" i="75" s="1"/>
  <c r="F552" i="75"/>
  <c r="G552" i="75" s="1"/>
  <c r="F568" i="75"/>
  <c r="G568" i="75" s="1"/>
  <c r="F584" i="75"/>
  <c r="G584" i="75" s="1"/>
  <c r="F600" i="75"/>
  <c r="G600" i="75" s="1"/>
  <c r="F616" i="75"/>
  <c r="G616" i="75" s="1"/>
  <c r="F632" i="75"/>
  <c r="G632" i="75" s="1"/>
  <c r="F648" i="75"/>
  <c r="G648" i="75" s="1"/>
  <c r="F664" i="75"/>
  <c r="G664" i="75" s="1"/>
  <c r="F680" i="75"/>
  <c r="G680" i="75" s="1"/>
  <c r="F696" i="75"/>
  <c r="G696" i="75" s="1"/>
  <c r="F712" i="75"/>
  <c r="G712" i="75" s="1"/>
  <c r="F728" i="75"/>
  <c r="G728" i="75" s="1"/>
  <c r="F744" i="75"/>
  <c r="G744" i="75" s="1"/>
  <c r="F760" i="75"/>
  <c r="G760" i="75" s="1"/>
  <c r="F776" i="75"/>
  <c r="G776" i="75" s="1"/>
  <c r="F792" i="75"/>
  <c r="G792" i="75" s="1"/>
  <c r="F808" i="75"/>
  <c r="G808" i="75" s="1"/>
  <c r="F824" i="75"/>
  <c r="G824" i="75" s="1"/>
  <c r="F840" i="75"/>
  <c r="G840" i="75" s="1"/>
  <c r="F856" i="75"/>
  <c r="G856" i="75" s="1"/>
  <c r="F872" i="75"/>
  <c r="G872" i="75" s="1"/>
  <c r="F888" i="75"/>
  <c r="G888" i="75" s="1"/>
  <c r="F904" i="75"/>
  <c r="G904" i="75" s="1"/>
  <c r="F9" i="75"/>
  <c r="G9" i="75" s="1"/>
  <c r="F25" i="75"/>
  <c r="G25" i="75" s="1"/>
  <c r="F41" i="75"/>
  <c r="G41" i="75" s="1"/>
  <c r="F57" i="75"/>
  <c r="G57" i="75" s="1"/>
  <c r="F73" i="75"/>
  <c r="G73" i="75" s="1"/>
  <c r="F89" i="75"/>
  <c r="G89" i="75" s="1"/>
  <c r="F105" i="75"/>
  <c r="G105" i="75" s="1"/>
  <c r="F121" i="75"/>
  <c r="G121" i="75" s="1"/>
  <c r="F137" i="75"/>
  <c r="G137" i="75" s="1"/>
  <c r="F153" i="75"/>
  <c r="G153" i="75" s="1"/>
  <c r="F169" i="75"/>
  <c r="G169" i="75" s="1"/>
  <c r="F185" i="75"/>
  <c r="G185" i="75" s="1"/>
  <c r="F201" i="75"/>
  <c r="G201" i="75" s="1"/>
  <c r="F217" i="75"/>
  <c r="G217" i="75" s="1"/>
  <c r="F233" i="75"/>
  <c r="G233" i="75" s="1"/>
  <c r="F249" i="75"/>
  <c r="G249" i="75" s="1"/>
  <c r="F265" i="75"/>
  <c r="G265" i="75" s="1"/>
  <c r="F281" i="75"/>
  <c r="G281" i="75" s="1"/>
  <c r="F297" i="75"/>
  <c r="G297" i="75" s="1"/>
  <c r="F313" i="75"/>
  <c r="G313" i="75" s="1"/>
  <c r="F329" i="75"/>
  <c r="G329" i="75" s="1"/>
  <c r="F345" i="75"/>
  <c r="G345" i="75" s="1"/>
  <c r="F361" i="75"/>
  <c r="G361" i="75" s="1"/>
  <c r="F377" i="75"/>
  <c r="G377" i="75" s="1"/>
  <c r="F393" i="75"/>
  <c r="G393" i="75" s="1"/>
  <c r="F409" i="75"/>
  <c r="G409" i="75" s="1"/>
  <c r="F425" i="75"/>
  <c r="G425" i="75" s="1"/>
  <c r="F441" i="75"/>
  <c r="G441" i="75" s="1"/>
  <c r="F457" i="75"/>
  <c r="G457" i="75" s="1"/>
  <c r="F473" i="75"/>
  <c r="G473" i="75" s="1"/>
  <c r="F489" i="75"/>
  <c r="G489" i="75" s="1"/>
  <c r="F505" i="75"/>
  <c r="G505" i="75" s="1"/>
  <c r="F521" i="75"/>
  <c r="G521" i="75" s="1"/>
  <c r="F537" i="75"/>
  <c r="G537" i="75" s="1"/>
  <c r="F553" i="75"/>
  <c r="G553" i="75" s="1"/>
  <c r="F569" i="75"/>
  <c r="G569" i="75" s="1"/>
  <c r="F585" i="75"/>
  <c r="G585" i="75" s="1"/>
  <c r="F601" i="75"/>
  <c r="G601" i="75" s="1"/>
  <c r="F617" i="75"/>
  <c r="G617" i="75" s="1"/>
  <c r="F633" i="75"/>
  <c r="G633" i="75" s="1"/>
  <c r="F649" i="75"/>
  <c r="G649" i="75" s="1"/>
  <c r="F665" i="75"/>
  <c r="G665" i="75" s="1"/>
  <c r="F681" i="75"/>
  <c r="G681" i="75" s="1"/>
  <c r="F697" i="75"/>
  <c r="G697" i="75" s="1"/>
  <c r="F713" i="75"/>
  <c r="G713" i="75" s="1"/>
  <c r="F729" i="75"/>
  <c r="G729" i="75" s="1"/>
  <c r="F745" i="75"/>
  <c r="G745" i="75" s="1"/>
  <c r="F761" i="75"/>
  <c r="G761" i="75" s="1"/>
  <c r="F777" i="75"/>
  <c r="G777" i="75" s="1"/>
  <c r="F793" i="75"/>
  <c r="G793" i="75" s="1"/>
  <c r="F809" i="75"/>
  <c r="G809" i="75" s="1"/>
  <c r="F825" i="75"/>
  <c r="G825" i="75" s="1"/>
  <c r="F841" i="75"/>
  <c r="G841" i="75" s="1"/>
  <c r="F857" i="75"/>
  <c r="G857" i="75" s="1"/>
  <c r="F873" i="75"/>
  <c r="G873" i="75" s="1"/>
  <c r="F889" i="75"/>
  <c r="G889" i="75" s="1"/>
  <c r="F905" i="75"/>
  <c r="G905" i="75" s="1"/>
  <c r="F10" i="75"/>
  <c r="G10" i="75" s="1"/>
  <c r="F26" i="75"/>
  <c r="G26" i="75" s="1"/>
  <c r="F42" i="75"/>
  <c r="G42" i="75" s="1"/>
  <c r="F58" i="75"/>
  <c r="G58" i="75" s="1"/>
  <c r="F74" i="75"/>
  <c r="G74" i="75" s="1"/>
  <c r="F90" i="75"/>
  <c r="G90" i="75" s="1"/>
  <c r="F106" i="75"/>
  <c r="G106" i="75" s="1"/>
  <c r="F122" i="75"/>
  <c r="G122" i="75" s="1"/>
  <c r="F138" i="75"/>
  <c r="G138" i="75" s="1"/>
  <c r="F154" i="75"/>
  <c r="G154" i="75" s="1"/>
  <c r="F170" i="75"/>
  <c r="G170" i="75" s="1"/>
  <c r="F186" i="75"/>
  <c r="G186" i="75" s="1"/>
  <c r="F202" i="75"/>
  <c r="G202" i="75" s="1"/>
  <c r="F218" i="75"/>
  <c r="G218" i="75" s="1"/>
  <c r="F234" i="75"/>
  <c r="G234" i="75" s="1"/>
  <c r="F250" i="75"/>
  <c r="G250" i="75" s="1"/>
  <c r="F266" i="75"/>
  <c r="G266" i="75" s="1"/>
  <c r="F282" i="75"/>
  <c r="G282" i="75" s="1"/>
  <c r="F298" i="75"/>
  <c r="G298" i="75" s="1"/>
  <c r="F314" i="75"/>
  <c r="G314" i="75" s="1"/>
  <c r="F330" i="75"/>
  <c r="G330" i="75" s="1"/>
  <c r="F346" i="75"/>
  <c r="G346" i="75" s="1"/>
  <c r="F362" i="75"/>
  <c r="G362" i="75" s="1"/>
  <c r="F378" i="75"/>
  <c r="G378" i="75" s="1"/>
  <c r="F394" i="75"/>
  <c r="G394" i="75" s="1"/>
  <c r="F410" i="75"/>
  <c r="G410" i="75" s="1"/>
  <c r="F426" i="75"/>
  <c r="G426" i="75" s="1"/>
  <c r="F442" i="75"/>
  <c r="G442" i="75" s="1"/>
  <c r="F458" i="75"/>
  <c r="G458" i="75" s="1"/>
  <c r="F474" i="75"/>
  <c r="G474" i="75" s="1"/>
  <c r="F490" i="75"/>
  <c r="G490" i="75" s="1"/>
  <c r="F506" i="75"/>
  <c r="G506" i="75" s="1"/>
  <c r="F522" i="75"/>
  <c r="G522" i="75" s="1"/>
  <c r="F538" i="75"/>
  <c r="G538" i="75" s="1"/>
  <c r="F554" i="75"/>
  <c r="G554" i="75" s="1"/>
  <c r="F570" i="75"/>
  <c r="G570" i="75" s="1"/>
  <c r="F586" i="75"/>
  <c r="G586" i="75" s="1"/>
  <c r="F602" i="75"/>
  <c r="G602" i="75" s="1"/>
  <c r="F618" i="75"/>
  <c r="G618" i="75" s="1"/>
  <c r="F634" i="75"/>
  <c r="G634" i="75" s="1"/>
  <c r="F650" i="75"/>
  <c r="G650" i="75" s="1"/>
  <c r="F666" i="75"/>
  <c r="G666" i="75" s="1"/>
  <c r="F682" i="75"/>
  <c r="G682" i="75" s="1"/>
  <c r="F698" i="75"/>
  <c r="G698" i="75" s="1"/>
  <c r="F714" i="75"/>
  <c r="G714" i="75" s="1"/>
  <c r="F730" i="75"/>
  <c r="G730" i="75" s="1"/>
  <c r="F746" i="75"/>
  <c r="G746" i="75" s="1"/>
  <c r="F762" i="75"/>
  <c r="G762" i="75" s="1"/>
  <c r="F778" i="75"/>
  <c r="G778" i="75" s="1"/>
  <c r="F794" i="75"/>
  <c r="G794" i="75" s="1"/>
  <c r="F810" i="75"/>
  <c r="G810" i="75" s="1"/>
  <c r="F826" i="75"/>
  <c r="G826" i="75" s="1"/>
  <c r="F842" i="75"/>
  <c r="G842" i="75" s="1"/>
  <c r="F858" i="75"/>
  <c r="G858" i="75" s="1"/>
  <c r="F874" i="75"/>
  <c r="G874" i="75" s="1"/>
  <c r="F890" i="75"/>
  <c r="G890" i="75" s="1"/>
  <c r="F906" i="75"/>
  <c r="G906" i="75" s="1"/>
  <c r="F11" i="75"/>
  <c r="G11" i="75" s="1"/>
  <c r="F27" i="75"/>
  <c r="G27" i="75" s="1"/>
  <c r="F43" i="75"/>
  <c r="G43" i="75" s="1"/>
  <c r="F59" i="75"/>
  <c r="G59" i="75" s="1"/>
  <c r="F75" i="75"/>
  <c r="G75" i="75" s="1"/>
  <c r="F91" i="75"/>
  <c r="G91" i="75" s="1"/>
  <c r="F107" i="75"/>
  <c r="G107" i="75" s="1"/>
  <c r="F123" i="75"/>
  <c r="G123" i="75" s="1"/>
  <c r="F139" i="75"/>
  <c r="G139" i="75" s="1"/>
  <c r="F155" i="75"/>
  <c r="G155" i="75" s="1"/>
  <c r="F171" i="75"/>
  <c r="G171" i="75" s="1"/>
  <c r="F187" i="75"/>
  <c r="G187" i="75" s="1"/>
  <c r="F203" i="75"/>
  <c r="G203" i="75" s="1"/>
  <c r="F219" i="75"/>
  <c r="G219" i="75" s="1"/>
  <c r="F235" i="75"/>
  <c r="G235" i="75" s="1"/>
  <c r="F251" i="75"/>
  <c r="G251" i="75" s="1"/>
  <c r="F267" i="75"/>
  <c r="G267" i="75" s="1"/>
  <c r="F283" i="75"/>
  <c r="G283" i="75" s="1"/>
  <c r="F299" i="75"/>
  <c r="G299" i="75" s="1"/>
  <c r="F315" i="75"/>
  <c r="G315" i="75" s="1"/>
  <c r="F331" i="75"/>
  <c r="G331" i="75" s="1"/>
  <c r="F347" i="75"/>
  <c r="G347" i="75" s="1"/>
  <c r="F363" i="75"/>
  <c r="G363" i="75" s="1"/>
  <c r="F379" i="75"/>
  <c r="G379" i="75" s="1"/>
  <c r="F395" i="75"/>
  <c r="G395" i="75" s="1"/>
  <c r="F411" i="75"/>
  <c r="G411" i="75" s="1"/>
  <c r="F427" i="75"/>
  <c r="G427" i="75" s="1"/>
  <c r="F443" i="75"/>
  <c r="G443" i="75" s="1"/>
  <c r="F459" i="75"/>
  <c r="G459" i="75" s="1"/>
  <c r="F475" i="75"/>
  <c r="G475" i="75" s="1"/>
  <c r="F491" i="75"/>
  <c r="G491" i="75" s="1"/>
  <c r="F507" i="75"/>
  <c r="G507" i="75" s="1"/>
  <c r="F523" i="75"/>
  <c r="G523" i="75" s="1"/>
  <c r="F539" i="75"/>
  <c r="G539" i="75" s="1"/>
  <c r="F555" i="75"/>
  <c r="G555" i="75" s="1"/>
  <c r="F571" i="75"/>
  <c r="G571" i="75" s="1"/>
  <c r="F587" i="75"/>
  <c r="G587" i="75" s="1"/>
  <c r="F603" i="75"/>
  <c r="G603" i="75" s="1"/>
  <c r="F619" i="75"/>
  <c r="G619" i="75" s="1"/>
  <c r="F635" i="75"/>
  <c r="G635" i="75" s="1"/>
  <c r="F651" i="75"/>
  <c r="G651" i="75" s="1"/>
  <c r="F667" i="75"/>
  <c r="G667" i="75" s="1"/>
  <c r="F683" i="75"/>
  <c r="G683" i="75" s="1"/>
  <c r="F699" i="75"/>
  <c r="G699" i="75" s="1"/>
  <c r="F715" i="75"/>
  <c r="G715" i="75" s="1"/>
  <c r="F731" i="75"/>
  <c r="G731" i="75" s="1"/>
  <c r="F747" i="75"/>
  <c r="G747" i="75" s="1"/>
  <c r="F763" i="75"/>
  <c r="G763" i="75" s="1"/>
  <c r="F779" i="75"/>
  <c r="G779" i="75" s="1"/>
  <c r="F795" i="75"/>
  <c r="G795" i="75" s="1"/>
  <c r="F811" i="75"/>
  <c r="G811" i="75" s="1"/>
  <c r="F827" i="75"/>
  <c r="G827" i="75" s="1"/>
  <c r="F843" i="75"/>
  <c r="G843" i="75" s="1"/>
  <c r="F859" i="75"/>
  <c r="G859" i="75" s="1"/>
  <c r="F875" i="75"/>
  <c r="G875" i="75" s="1"/>
  <c r="F891" i="75"/>
  <c r="G891" i="75" s="1"/>
  <c r="F907" i="75"/>
  <c r="G907" i="75" s="1"/>
  <c r="F12" i="75"/>
  <c r="G12" i="75" s="1"/>
  <c r="F28" i="75"/>
  <c r="G28" i="75" s="1"/>
  <c r="F44" i="75"/>
  <c r="F60" i="75"/>
  <c r="G60" i="75" s="1"/>
  <c r="F76" i="75"/>
  <c r="G76" i="75" s="1"/>
  <c r="F92" i="75"/>
  <c r="G92" i="75" s="1"/>
  <c r="F108" i="75"/>
  <c r="G108" i="75" s="1"/>
  <c r="F124" i="75"/>
  <c r="G124" i="75" s="1"/>
  <c r="F140" i="75"/>
  <c r="G140" i="75" s="1"/>
  <c r="F156" i="75"/>
  <c r="G156" i="75" s="1"/>
  <c r="F172" i="75"/>
  <c r="G172" i="75" s="1"/>
  <c r="F188" i="75"/>
  <c r="G188" i="75" s="1"/>
  <c r="F204" i="75"/>
  <c r="G204" i="75" s="1"/>
  <c r="F220" i="75"/>
  <c r="G220" i="75" s="1"/>
  <c r="F236" i="75"/>
  <c r="G236" i="75" s="1"/>
  <c r="F252" i="75"/>
  <c r="G252" i="75" s="1"/>
  <c r="F268" i="75"/>
  <c r="G268" i="75" s="1"/>
  <c r="F284" i="75"/>
  <c r="G284" i="75" s="1"/>
  <c r="F300" i="75"/>
  <c r="G300" i="75" s="1"/>
  <c r="F316" i="75"/>
  <c r="G316" i="75" s="1"/>
  <c r="F332" i="75"/>
  <c r="G332" i="75" s="1"/>
  <c r="F348" i="75"/>
  <c r="G348" i="75" s="1"/>
  <c r="F364" i="75"/>
  <c r="G364" i="75" s="1"/>
  <c r="F380" i="75"/>
  <c r="G380" i="75" s="1"/>
  <c r="F396" i="75"/>
  <c r="G396" i="75" s="1"/>
  <c r="F412" i="75"/>
  <c r="G412" i="75" s="1"/>
  <c r="F428" i="75"/>
  <c r="G428" i="75" s="1"/>
  <c r="F444" i="75"/>
  <c r="G444" i="75" s="1"/>
  <c r="F460" i="75"/>
  <c r="G460" i="75" s="1"/>
  <c r="F476" i="75"/>
  <c r="G476" i="75" s="1"/>
  <c r="F492" i="75"/>
  <c r="G492" i="75" s="1"/>
  <c r="F508" i="75"/>
  <c r="G508" i="75" s="1"/>
  <c r="F524" i="75"/>
  <c r="G524" i="75" s="1"/>
  <c r="F540" i="75"/>
  <c r="G540" i="75" s="1"/>
  <c r="F556" i="75"/>
  <c r="G556" i="75" s="1"/>
  <c r="F572" i="75"/>
  <c r="G572" i="75" s="1"/>
  <c r="F588" i="75"/>
  <c r="G588" i="75" s="1"/>
  <c r="F604" i="75"/>
  <c r="G604" i="75" s="1"/>
  <c r="F620" i="75"/>
  <c r="G620" i="75" s="1"/>
  <c r="F636" i="75"/>
  <c r="G636" i="75" s="1"/>
  <c r="F652" i="75"/>
  <c r="G652" i="75" s="1"/>
  <c r="F668" i="75"/>
  <c r="G668" i="75" s="1"/>
  <c r="F684" i="75"/>
  <c r="G684" i="75" s="1"/>
  <c r="F700" i="75"/>
  <c r="G700" i="75" s="1"/>
  <c r="F716" i="75"/>
  <c r="G716" i="75" s="1"/>
  <c r="F732" i="75"/>
  <c r="G732" i="75" s="1"/>
  <c r="F748" i="75"/>
  <c r="G748" i="75" s="1"/>
  <c r="F764" i="75"/>
  <c r="G764" i="75" s="1"/>
  <c r="F780" i="75"/>
  <c r="G780" i="75" s="1"/>
  <c r="F796" i="75"/>
  <c r="G796" i="75" s="1"/>
  <c r="F812" i="75"/>
  <c r="G812" i="75" s="1"/>
  <c r="F828" i="75"/>
  <c r="G828" i="75" s="1"/>
  <c r="F844" i="75"/>
  <c r="G844" i="75" s="1"/>
  <c r="F13" i="75"/>
  <c r="G13" i="75" s="1"/>
  <c r="F29" i="75"/>
  <c r="G29" i="75" s="1"/>
  <c r="F45" i="75"/>
  <c r="G45" i="75" s="1"/>
  <c r="F61" i="75"/>
  <c r="G61" i="75" s="1"/>
  <c r="F77" i="75"/>
  <c r="G77" i="75" s="1"/>
  <c r="F93" i="75"/>
  <c r="G93" i="75" s="1"/>
  <c r="F109" i="75"/>
  <c r="G109" i="75" s="1"/>
  <c r="F125" i="75"/>
  <c r="G125" i="75" s="1"/>
  <c r="F141" i="75"/>
  <c r="G141" i="75" s="1"/>
  <c r="F157" i="75"/>
  <c r="G157" i="75" s="1"/>
  <c r="F173" i="75"/>
  <c r="G173" i="75" s="1"/>
  <c r="F189" i="75"/>
  <c r="G189" i="75" s="1"/>
  <c r="F205" i="75"/>
  <c r="G205" i="75" s="1"/>
  <c r="F221" i="75"/>
  <c r="G221" i="75" s="1"/>
  <c r="F237" i="75"/>
  <c r="G237" i="75" s="1"/>
  <c r="F253" i="75"/>
  <c r="G253" i="75" s="1"/>
  <c r="F269" i="75"/>
  <c r="G269" i="75" s="1"/>
  <c r="F285" i="75"/>
  <c r="G285" i="75" s="1"/>
  <c r="F301" i="75"/>
  <c r="G301" i="75" s="1"/>
  <c r="F317" i="75"/>
  <c r="G317" i="75" s="1"/>
  <c r="F333" i="75"/>
  <c r="G333" i="75" s="1"/>
  <c r="F349" i="75"/>
  <c r="G349" i="75" s="1"/>
  <c r="F365" i="75"/>
  <c r="G365" i="75" s="1"/>
  <c r="F381" i="75"/>
  <c r="G381" i="75" s="1"/>
  <c r="F397" i="75"/>
  <c r="G397" i="75" s="1"/>
  <c r="F413" i="75"/>
  <c r="G413" i="75" s="1"/>
  <c r="F429" i="75"/>
  <c r="G429" i="75" s="1"/>
  <c r="F445" i="75"/>
  <c r="G445" i="75" s="1"/>
  <c r="F461" i="75"/>
  <c r="G461" i="75" s="1"/>
  <c r="F477" i="75"/>
  <c r="G477" i="75" s="1"/>
  <c r="F493" i="75"/>
  <c r="G493" i="75" s="1"/>
  <c r="F509" i="75"/>
  <c r="G509" i="75" s="1"/>
  <c r="F525" i="75"/>
  <c r="G525" i="75" s="1"/>
  <c r="F541" i="75"/>
  <c r="G541" i="75" s="1"/>
  <c r="F557" i="75"/>
  <c r="G557" i="75" s="1"/>
  <c r="F573" i="75"/>
  <c r="G573" i="75" s="1"/>
  <c r="F589" i="75"/>
  <c r="G589" i="75" s="1"/>
  <c r="F605" i="75"/>
  <c r="G605" i="75" s="1"/>
  <c r="F621" i="75"/>
  <c r="G621" i="75" s="1"/>
  <c r="F637" i="75"/>
  <c r="G637" i="75" s="1"/>
  <c r="F653" i="75"/>
  <c r="G653" i="75" s="1"/>
  <c r="F669" i="75"/>
  <c r="G669" i="75" s="1"/>
  <c r="F685" i="75"/>
  <c r="G685" i="75" s="1"/>
  <c r="F701" i="75"/>
  <c r="G701" i="75" s="1"/>
  <c r="F717" i="75"/>
  <c r="G717" i="75" s="1"/>
  <c r="F733" i="75"/>
  <c r="G733" i="75" s="1"/>
  <c r="F749" i="75"/>
  <c r="G749" i="75" s="1"/>
  <c r="F765" i="75"/>
  <c r="G765" i="75" s="1"/>
  <c r="F781" i="75"/>
  <c r="G781" i="75" s="1"/>
  <c r="F797" i="75"/>
  <c r="G797" i="75" s="1"/>
  <c r="F813" i="75"/>
  <c r="G813" i="75" s="1"/>
  <c r="F829" i="75"/>
  <c r="G829" i="75" s="1"/>
  <c r="F845" i="75"/>
  <c r="G845" i="75" s="1"/>
  <c r="F861" i="75"/>
  <c r="G861" i="75" s="1"/>
  <c r="F877" i="75"/>
  <c r="G877" i="75" s="1"/>
  <c r="F893" i="75"/>
  <c r="G893" i="75" s="1"/>
  <c r="F14" i="75"/>
  <c r="G14" i="75" s="1"/>
  <c r="F30" i="75"/>
  <c r="G30" i="75" s="1"/>
  <c r="F46" i="75"/>
  <c r="G46" i="75" s="1"/>
  <c r="F62" i="75"/>
  <c r="G62" i="75" s="1"/>
  <c r="F78" i="75"/>
  <c r="G78" i="75" s="1"/>
  <c r="F94" i="75"/>
  <c r="G94" i="75" s="1"/>
  <c r="F110" i="75"/>
  <c r="G110" i="75" s="1"/>
  <c r="F126" i="75"/>
  <c r="G126" i="75" s="1"/>
  <c r="F142" i="75"/>
  <c r="G142" i="75" s="1"/>
  <c r="F158" i="75"/>
  <c r="G158" i="75" s="1"/>
  <c r="F174" i="75"/>
  <c r="G174" i="75" s="1"/>
  <c r="F190" i="75"/>
  <c r="G190" i="75" s="1"/>
  <c r="F206" i="75"/>
  <c r="G206" i="75" s="1"/>
  <c r="F222" i="75"/>
  <c r="G222" i="75" s="1"/>
  <c r="F238" i="75"/>
  <c r="G238" i="75" s="1"/>
  <c r="F254" i="75"/>
  <c r="G254" i="75" s="1"/>
  <c r="F270" i="75"/>
  <c r="G270" i="75" s="1"/>
  <c r="F286" i="75"/>
  <c r="G286" i="75" s="1"/>
  <c r="F302" i="75"/>
  <c r="G302" i="75" s="1"/>
  <c r="F318" i="75"/>
  <c r="G318" i="75" s="1"/>
  <c r="F334" i="75"/>
  <c r="G334" i="75" s="1"/>
  <c r="F350" i="75"/>
  <c r="G350" i="75" s="1"/>
  <c r="F366" i="75"/>
  <c r="G366" i="75" s="1"/>
  <c r="F382" i="75"/>
  <c r="G382" i="75" s="1"/>
  <c r="F398" i="75"/>
  <c r="G398" i="75" s="1"/>
  <c r="F414" i="75"/>
  <c r="G414" i="75" s="1"/>
  <c r="F430" i="75"/>
  <c r="G430" i="75" s="1"/>
  <c r="F446" i="75"/>
  <c r="G446" i="75" s="1"/>
  <c r="F462" i="75"/>
  <c r="G462" i="75" s="1"/>
  <c r="F478" i="75"/>
  <c r="G478" i="75" s="1"/>
  <c r="F494" i="75"/>
  <c r="G494" i="75" s="1"/>
  <c r="F510" i="75"/>
  <c r="G510" i="75" s="1"/>
  <c r="F526" i="75"/>
  <c r="G526" i="75" s="1"/>
  <c r="F542" i="75"/>
  <c r="G542" i="75" s="1"/>
  <c r="F558" i="75"/>
  <c r="G558" i="75" s="1"/>
  <c r="F574" i="75"/>
  <c r="G574" i="75" s="1"/>
  <c r="F590" i="75"/>
  <c r="G590" i="75" s="1"/>
  <c r="F606" i="75"/>
  <c r="G606" i="75" s="1"/>
  <c r="F622" i="75"/>
  <c r="G622" i="75" s="1"/>
  <c r="F638" i="75"/>
  <c r="G638" i="75" s="1"/>
  <c r="F654" i="75"/>
  <c r="G654" i="75" s="1"/>
  <c r="F670" i="75"/>
  <c r="G670" i="75" s="1"/>
  <c r="F686" i="75"/>
  <c r="G686" i="75" s="1"/>
  <c r="F702" i="75"/>
  <c r="G702" i="75" s="1"/>
  <c r="F718" i="75"/>
  <c r="G718" i="75" s="1"/>
  <c r="F734" i="75"/>
  <c r="G734" i="75" s="1"/>
  <c r="F750" i="75"/>
  <c r="G750" i="75" s="1"/>
  <c r="F766" i="75"/>
  <c r="G766" i="75" s="1"/>
  <c r="F782" i="75"/>
  <c r="G782" i="75" s="1"/>
  <c r="F798" i="75"/>
  <c r="G798" i="75" s="1"/>
  <c r="F814" i="75"/>
  <c r="G814" i="75" s="1"/>
  <c r="F830" i="75"/>
  <c r="G830" i="75" s="1"/>
  <c r="F846" i="75"/>
  <c r="G846" i="75" s="1"/>
  <c r="F862" i="75"/>
  <c r="G862" i="75" s="1"/>
  <c r="F878" i="75"/>
  <c r="G878" i="75" s="1"/>
  <c r="F15" i="75"/>
  <c r="G15" i="75" s="1"/>
  <c r="F31" i="75"/>
  <c r="G31" i="75" s="1"/>
  <c r="F47" i="75"/>
  <c r="G47" i="75" s="1"/>
  <c r="F63" i="75"/>
  <c r="G63" i="75" s="1"/>
  <c r="F79" i="75"/>
  <c r="G79" i="75" s="1"/>
  <c r="F95" i="75"/>
  <c r="G95" i="75" s="1"/>
  <c r="F111" i="75"/>
  <c r="G111" i="75" s="1"/>
  <c r="F127" i="75"/>
  <c r="G127" i="75" s="1"/>
  <c r="F143" i="75"/>
  <c r="G143" i="75" s="1"/>
  <c r="F159" i="75"/>
  <c r="G159" i="75" s="1"/>
  <c r="F175" i="75"/>
  <c r="G175" i="75" s="1"/>
  <c r="F191" i="75"/>
  <c r="G191" i="75" s="1"/>
  <c r="F207" i="75"/>
  <c r="G207" i="75" s="1"/>
  <c r="F223" i="75"/>
  <c r="G223" i="75" s="1"/>
  <c r="F239" i="75"/>
  <c r="G239" i="75" s="1"/>
  <c r="F255" i="75"/>
  <c r="G255" i="75" s="1"/>
  <c r="F271" i="75"/>
  <c r="G271" i="75" s="1"/>
  <c r="F287" i="75"/>
  <c r="G287" i="75" s="1"/>
  <c r="F303" i="75"/>
  <c r="G303" i="75" s="1"/>
  <c r="F319" i="75"/>
  <c r="G319" i="75" s="1"/>
  <c r="F335" i="75"/>
  <c r="G335" i="75" s="1"/>
  <c r="F351" i="75"/>
  <c r="G351" i="75" s="1"/>
  <c r="F367" i="75"/>
  <c r="G367" i="75" s="1"/>
  <c r="F383" i="75"/>
  <c r="G383" i="75" s="1"/>
  <c r="F399" i="75"/>
  <c r="G399" i="75" s="1"/>
  <c r="F415" i="75"/>
  <c r="G415" i="75" s="1"/>
  <c r="F431" i="75"/>
  <c r="G431" i="75" s="1"/>
  <c r="F447" i="75"/>
  <c r="G447" i="75" s="1"/>
  <c r="F463" i="75"/>
  <c r="G463" i="75" s="1"/>
  <c r="F479" i="75"/>
  <c r="G479" i="75" s="1"/>
  <c r="F495" i="75"/>
  <c r="G495" i="75" s="1"/>
  <c r="F511" i="75"/>
  <c r="G511" i="75" s="1"/>
  <c r="F527" i="75"/>
  <c r="G527" i="75" s="1"/>
  <c r="F543" i="75"/>
  <c r="G543" i="75" s="1"/>
  <c r="F559" i="75"/>
  <c r="G559" i="75" s="1"/>
  <c r="F575" i="75"/>
  <c r="G575" i="75" s="1"/>
  <c r="F591" i="75"/>
  <c r="G591" i="75" s="1"/>
  <c r="F607" i="75"/>
  <c r="G607" i="75" s="1"/>
  <c r="F623" i="75"/>
  <c r="G623" i="75" s="1"/>
  <c r="F639" i="75"/>
  <c r="G639" i="75" s="1"/>
  <c r="F655" i="75"/>
  <c r="G655" i="75" s="1"/>
  <c r="F671" i="75"/>
  <c r="G671" i="75" s="1"/>
  <c r="F687" i="75"/>
  <c r="G687" i="75" s="1"/>
  <c r="F703" i="75"/>
  <c r="G703" i="75" s="1"/>
  <c r="F719" i="75"/>
  <c r="G719" i="75" s="1"/>
  <c r="F735" i="75"/>
  <c r="G735" i="75" s="1"/>
  <c r="F751" i="75"/>
  <c r="G751" i="75" s="1"/>
  <c r="F767" i="75"/>
  <c r="G767" i="75" s="1"/>
  <c r="F783" i="75"/>
  <c r="G783" i="75" s="1"/>
  <c r="F799" i="75"/>
  <c r="G799" i="75" s="1"/>
  <c r="F815" i="75"/>
  <c r="G815" i="75" s="1"/>
  <c r="F831" i="75"/>
  <c r="G831" i="75" s="1"/>
  <c r="F847" i="75"/>
  <c r="G847" i="75" s="1"/>
  <c r="F863" i="75"/>
  <c r="G863" i="75" s="1"/>
  <c r="F879" i="75"/>
  <c r="G879" i="75" s="1"/>
  <c r="F895" i="75"/>
  <c r="G895" i="75" s="1"/>
  <c r="F16" i="75"/>
  <c r="G16" i="75" s="1"/>
  <c r="F32" i="75"/>
  <c r="G32" i="75" s="1"/>
  <c r="F48" i="75"/>
  <c r="G48" i="75" s="1"/>
  <c r="F64" i="75"/>
  <c r="G64" i="75" s="1"/>
  <c r="F80" i="75"/>
  <c r="G80" i="75" s="1"/>
  <c r="F96" i="75"/>
  <c r="G96" i="75" s="1"/>
  <c r="F112" i="75"/>
  <c r="G112" i="75" s="1"/>
  <c r="F128" i="75"/>
  <c r="G128" i="75" s="1"/>
  <c r="F144" i="75"/>
  <c r="G144" i="75" s="1"/>
  <c r="F160" i="75"/>
  <c r="G160" i="75" s="1"/>
  <c r="F176" i="75"/>
  <c r="G176" i="75" s="1"/>
  <c r="F192" i="75"/>
  <c r="G192" i="75" s="1"/>
  <c r="F208" i="75"/>
  <c r="G208" i="75" s="1"/>
  <c r="F224" i="75"/>
  <c r="G224" i="75" s="1"/>
  <c r="F240" i="75"/>
  <c r="G240" i="75" s="1"/>
  <c r="F256" i="75"/>
  <c r="G256" i="75" s="1"/>
  <c r="F272" i="75"/>
  <c r="G272" i="75" s="1"/>
  <c r="F288" i="75"/>
  <c r="G288" i="75" s="1"/>
  <c r="F304" i="75"/>
  <c r="G304" i="75" s="1"/>
  <c r="F320" i="75"/>
  <c r="G320" i="75" s="1"/>
  <c r="F336" i="75"/>
  <c r="G336" i="75" s="1"/>
  <c r="F352" i="75"/>
  <c r="G352" i="75" s="1"/>
  <c r="F368" i="75"/>
  <c r="G368" i="75" s="1"/>
  <c r="F384" i="75"/>
  <c r="G384" i="75" s="1"/>
  <c r="F400" i="75"/>
  <c r="G400" i="75" s="1"/>
  <c r="F416" i="75"/>
  <c r="G416" i="75" s="1"/>
  <c r="F432" i="75"/>
  <c r="G432" i="75" s="1"/>
  <c r="F448" i="75"/>
  <c r="G448" i="75" s="1"/>
  <c r="F464" i="75"/>
  <c r="G464" i="75" s="1"/>
  <c r="F480" i="75"/>
  <c r="G480" i="75" s="1"/>
  <c r="F496" i="75"/>
  <c r="G496" i="75" s="1"/>
  <c r="F512" i="75"/>
  <c r="G512" i="75" s="1"/>
  <c r="F528" i="75"/>
  <c r="G528" i="75" s="1"/>
  <c r="F544" i="75"/>
  <c r="G544" i="75" s="1"/>
  <c r="F560" i="75"/>
  <c r="G560" i="75" s="1"/>
  <c r="F576" i="75"/>
  <c r="G576" i="75" s="1"/>
  <c r="F592" i="75"/>
  <c r="G592" i="75" s="1"/>
  <c r="F608" i="75"/>
  <c r="G608" i="75" s="1"/>
  <c r="F624" i="75"/>
  <c r="G624" i="75" s="1"/>
  <c r="F640" i="75"/>
  <c r="G640" i="75" s="1"/>
  <c r="F656" i="75"/>
  <c r="G656" i="75" s="1"/>
  <c r="F672" i="75"/>
  <c r="G672" i="75" s="1"/>
  <c r="F688" i="75"/>
  <c r="G688" i="75" s="1"/>
  <c r="F704" i="75"/>
  <c r="G704" i="75" s="1"/>
  <c r="F720" i="75"/>
  <c r="G720" i="75" s="1"/>
  <c r="F736" i="75"/>
  <c r="G736" i="75" s="1"/>
  <c r="F752" i="75"/>
  <c r="G752" i="75" s="1"/>
  <c r="F768" i="75"/>
  <c r="G768" i="75" s="1"/>
  <c r="F784" i="75"/>
  <c r="G784" i="75" s="1"/>
  <c r="F800" i="75"/>
  <c r="G800" i="75" s="1"/>
  <c r="F816" i="75"/>
  <c r="G816" i="75" s="1"/>
  <c r="F832" i="75"/>
  <c r="G832" i="75" s="1"/>
  <c r="F848" i="75"/>
  <c r="G848" i="75" s="1"/>
  <c r="F17" i="75"/>
  <c r="G17" i="75" s="1"/>
  <c r="F33" i="75"/>
  <c r="G33" i="75" s="1"/>
  <c r="F49" i="75"/>
  <c r="G49" i="75" s="1"/>
  <c r="F65" i="75"/>
  <c r="G65" i="75" s="1"/>
  <c r="F81" i="75"/>
  <c r="G81" i="75" s="1"/>
  <c r="F97" i="75"/>
  <c r="G97" i="75" s="1"/>
  <c r="F113" i="75"/>
  <c r="G113" i="75" s="1"/>
  <c r="F129" i="75"/>
  <c r="G129" i="75" s="1"/>
  <c r="F145" i="75"/>
  <c r="G145" i="75" s="1"/>
  <c r="F161" i="75"/>
  <c r="G161" i="75" s="1"/>
  <c r="F177" i="75"/>
  <c r="G177" i="75" s="1"/>
  <c r="F193" i="75"/>
  <c r="G193" i="75" s="1"/>
  <c r="F209" i="75"/>
  <c r="G209" i="75" s="1"/>
  <c r="F225" i="75"/>
  <c r="G225" i="75" s="1"/>
  <c r="F241" i="75"/>
  <c r="G241" i="75" s="1"/>
  <c r="F257" i="75"/>
  <c r="G257" i="75" s="1"/>
  <c r="F273" i="75"/>
  <c r="G273" i="75" s="1"/>
  <c r="F289" i="75"/>
  <c r="G289" i="75" s="1"/>
  <c r="F305" i="75"/>
  <c r="G305" i="75" s="1"/>
  <c r="F321" i="75"/>
  <c r="G321" i="75" s="1"/>
  <c r="F337" i="75"/>
  <c r="G337" i="75" s="1"/>
  <c r="F353" i="75"/>
  <c r="G353" i="75" s="1"/>
  <c r="F369" i="75"/>
  <c r="G369" i="75" s="1"/>
  <c r="F385" i="75"/>
  <c r="G385" i="75" s="1"/>
  <c r="F401" i="75"/>
  <c r="G401" i="75" s="1"/>
  <c r="F417" i="75"/>
  <c r="G417" i="75" s="1"/>
  <c r="F433" i="75"/>
  <c r="G433" i="75" s="1"/>
  <c r="F449" i="75"/>
  <c r="G449" i="75" s="1"/>
  <c r="F465" i="75"/>
  <c r="G465" i="75" s="1"/>
  <c r="F481" i="75"/>
  <c r="G481" i="75" s="1"/>
  <c r="F497" i="75"/>
  <c r="G497" i="75" s="1"/>
  <c r="F513" i="75"/>
  <c r="G513" i="75" s="1"/>
  <c r="F529" i="75"/>
  <c r="G529" i="75" s="1"/>
  <c r="F545" i="75"/>
  <c r="G545" i="75" s="1"/>
  <c r="F561" i="75"/>
  <c r="G561" i="75" s="1"/>
  <c r="F577" i="75"/>
  <c r="G577" i="75" s="1"/>
  <c r="F593" i="75"/>
  <c r="G593" i="75" s="1"/>
  <c r="F609" i="75"/>
  <c r="G609" i="75" s="1"/>
  <c r="F625" i="75"/>
  <c r="G625" i="75" s="1"/>
  <c r="F641" i="75"/>
  <c r="G641" i="75" s="1"/>
  <c r="F657" i="75"/>
  <c r="G657" i="75" s="1"/>
  <c r="F673" i="75"/>
  <c r="G673" i="75" s="1"/>
  <c r="F689" i="75"/>
  <c r="G689" i="75" s="1"/>
  <c r="F705" i="75"/>
  <c r="G705" i="75" s="1"/>
  <c r="F721" i="75"/>
  <c r="G721" i="75" s="1"/>
  <c r="F737" i="75"/>
  <c r="G737" i="75" s="1"/>
  <c r="F753" i="75"/>
  <c r="G753" i="75" s="1"/>
  <c r="F769" i="75"/>
  <c r="G769" i="75" s="1"/>
  <c r="F785" i="75"/>
  <c r="G785" i="75" s="1"/>
  <c r="F801" i="75"/>
  <c r="G801" i="75" s="1"/>
  <c r="F817" i="75"/>
  <c r="G817" i="75" s="1"/>
  <c r="F833" i="75"/>
  <c r="G833" i="75" s="1"/>
  <c r="F849" i="75"/>
  <c r="G849" i="75" s="1"/>
  <c r="F865" i="75"/>
  <c r="G865" i="75" s="1"/>
  <c r="F881" i="75"/>
  <c r="G881" i="75" s="1"/>
  <c r="F897" i="75"/>
  <c r="G897" i="75" s="1"/>
  <c r="E899" i="75"/>
  <c r="E883" i="75"/>
  <c r="E867" i="75"/>
  <c r="E851" i="75"/>
  <c r="E835" i="75"/>
  <c r="E819" i="75"/>
  <c r="E803" i="75"/>
  <c r="E787" i="75"/>
  <c r="E771" i="75"/>
  <c r="E755" i="75"/>
  <c r="E739" i="75"/>
  <c r="E723" i="75"/>
  <c r="E707" i="75"/>
  <c r="E691" i="75"/>
  <c r="E675" i="75"/>
  <c r="E659" i="75"/>
  <c r="E643" i="75"/>
  <c r="E627" i="75"/>
  <c r="E611" i="75"/>
  <c r="E595" i="75"/>
  <c r="E579" i="75"/>
  <c r="E563" i="75"/>
  <c r="E547" i="75"/>
  <c r="E531" i="75"/>
  <c r="E515" i="75"/>
  <c r="E499" i="75"/>
  <c r="E483" i="75"/>
  <c r="E467" i="75"/>
  <c r="E449" i="75"/>
  <c r="E417" i="75"/>
  <c r="E385" i="75"/>
  <c r="E353" i="75"/>
  <c r="E320" i="75"/>
  <c r="E277" i="75"/>
  <c r="E234" i="75"/>
  <c r="E193" i="75"/>
  <c r="E149" i="75"/>
  <c r="E106" i="75"/>
  <c r="E65" i="75"/>
  <c r="E21" i="75"/>
  <c r="F884" i="75"/>
  <c r="G884" i="75" s="1"/>
  <c r="E908" i="75"/>
  <c r="E652" i="75"/>
  <c r="E903" i="75"/>
  <c r="E823" i="75"/>
  <c r="E615" i="75"/>
  <c r="E898" i="75"/>
  <c r="E882" i="75"/>
  <c r="E866" i="75"/>
  <c r="E850" i="75"/>
  <c r="E834" i="75"/>
  <c r="E818" i="75"/>
  <c r="E802" i="75"/>
  <c r="E786" i="75"/>
  <c r="E770" i="75"/>
  <c r="E754" i="75"/>
  <c r="E738" i="75"/>
  <c r="E722" i="75"/>
  <c r="E706" i="75"/>
  <c r="E690" i="75"/>
  <c r="E674" i="75"/>
  <c r="E658" i="75"/>
  <c r="E642" i="75"/>
  <c r="E626" i="75"/>
  <c r="E610" i="75"/>
  <c r="E594" i="75"/>
  <c r="E578" i="75"/>
  <c r="E562" i="75"/>
  <c r="E546" i="75"/>
  <c r="E530" i="75"/>
  <c r="E514" i="75"/>
  <c r="E498" i="75"/>
  <c r="E482" i="75"/>
  <c r="E466" i="75"/>
  <c r="E448" i="75"/>
  <c r="E416" i="75"/>
  <c r="E384" i="75"/>
  <c r="E352" i="75"/>
  <c r="E316" i="75"/>
  <c r="E275" i="75"/>
  <c r="E233" i="75"/>
  <c r="E188" i="75"/>
  <c r="E147" i="75"/>
  <c r="E105" i="75"/>
  <c r="E60" i="75"/>
  <c r="E19" i="75"/>
  <c r="F880" i="75"/>
  <c r="G880" i="75" s="1"/>
  <c r="E812" i="75"/>
  <c r="E897" i="75"/>
  <c r="E833" i="75"/>
  <c r="E817" i="75"/>
  <c r="E801" i="75"/>
  <c r="E785" i="75"/>
  <c r="E769" i="75"/>
  <c r="E753" i="75"/>
  <c r="E737" i="75"/>
  <c r="E721" i="75"/>
  <c r="E705" i="75"/>
  <c r="E689" i="75"/>
  <c r="E673" i="75"/>
  <c r="E657" i="75"/>
  <c r="E641" i="75"/>
  <c r="E625" i="75"/>
  <c r="E609" i="75"/>
  <c r="E593" i="75"/>
  <c r="E577" i="75"/>
  <c r="E561" i="75"/>
  <c r="E545" i="75"/>
  <c r="E513" i="75"/>
  <c r="E497" i="75"/>
  <c r="E481" i="75"/>
  <c r="E465" i="75"/>
  <c r="E444" i="75"/>
  <c r="E412" i="75"/>
  <c r="E380" i="75"/>
  <c r="E348" i="75"/>
  <c r="E314" i="75"/>
  <c r="E273" i="75"/>
  <c r="E229" i="75"/>
  <c r="E186" i="75"/>
  <c r="E145" i="75"/>
  <c r="E101" i="75"/>
  <c r="E58" i="75"/>
  <c r="E17" i="75"/>
  <c r="F876" i="75"/>
  <c r="G876" i="75" s="1"/>
  <c r="E881" i="75"/>
  <c r="E896" i="75"/>
  <c r="E864" i="75"/>
  <c r="E832" i="75"/>
  <c r="E800" i="75"/>
  <c r="E768" i="75"/>
  <c r="E736" i="75"/>
  <c r="E704" i="75"/>
  <c r="E672" i="75"/>
  <c r="E640" i="75"/>
  <c r="E608" i="75"/>
  <c r="E560" i="75"/>
  <c r="E512" i="75"/>
  <c r="E496" i="75"/>
  <c r="E480" i="75"/>
  <c r="E464" i="75"/>
  <c r="E442" i="75"/>
  <c r="E410" i="75"/>
  <c r="E378" i="75"/>
  <c r="E346" i="75"/>
  <c r="E313" i="75"/>
  <c r="E268" i="75"/>
  <c r="E227" i="75"/>
  <c r="E185" i="75"/>
  <c r="E140" i="75"/>
  <c r="E99" i="75"/>
  <c r="E57" i="75"/>
  <c r="E12" i="75"/>
  <c r="F869" i="75"/>
  <c r="G869" i="75" s="1"/>
  <c r="E849" i="75"/>
  <c r="E880" i="75"/>
  <c r="E848" i="75"/>
  <c r="E816" i="75"/>
  <c r="E784" i="75"/>
  <c r="E752" i="75"/>
  <c r="E720" i="75"/>
  <c r="E688" i="75"/>
  <c r="E656" i="75"/>
  <c r="E624" i="75"/>
  <c r="E592" i="75"/>
  <c r="E576" i="75"/>
  <c r="E544" i="75"/>
  <c r="E895" i="75"/>
  <c r="E879" i="75"/>
  <c r="E863" i="75"/>
  <c r="E847" i="75"/>
  <c r="E831" i="75"/>
  <c r="E815" i="75"/>
  <c r="E799" i="75"/>
  <c r="E783" i="75"/>
  <c r="E767" i="75"/>
  <c r="E751" i="75"/>
  <c r="E735" i="75"/>
  <c r="E719" i="75"/>
  <c r="E703" i="75"/>
  <c r="E687" i="75"/>
  <c r="E671" i="75"/>
  <c r="E655" i="75"/>
  <c r="E639" i="75"/>
  <c r="E623" i="75"/>
  <c r="E607" i="75"/>
  <c r="E591" i="75"/>
  <c r="E575" i="75"/>
  <c r="E559" i="75"/>
  <c r="E543" i="75"/>
  <c r="E527" i="75"/>
  <c r="E511" i="75"/>
  <c r="E495" i="75"/>
  <c r="E479" i="75"/>
  <c r="E463" i="75"/>
  <c r="E441" i="75"/>
  <c r="E409" i="75"/>
  <c r="E377" i="75"/>
  <c r="E345" i="75"/>
  <c r="E309" i="75"/>
  <c r="E266" i="75"/>
  <c r="E225" i="75"/>
  <c r="E181" i="75"/>
  <c r="E138" i="75"/>
  <c r="E97" i="75"/>
  <c r="E53" i="75"/>
  <c r="E10" i="75"/>
  <c r="F868" i="75"/>
  <c r="G868" i="75" s="1"/>
  <c r="E830" i="75"/>
  <c r="E798" i="75"/>
  <c r="E718" i="75"/>
  <c r="E686" i="75"/>
  <c r="E638" i="75"/>
  <c r="E179" i="75"/>
  <c r="E137" i="75"/>
  <c r="E92" i="75"/>
  <c r="E51" i="75"/>
  <c r="E846" i="75"/>
  <c r="E814" i="75"/>
  <c r="E782" i="75"/>
  <c r="E766" i="75"/>
  <c r="E702" i="75"/>
  <c r="E670" i="75"/>
  <c r="E654" i="75"/>
  <c r="E622" i="75"/>
  <c r="E606" i="75"/>
  <c r="E590" i="75"/>
  <c r="E574" i="75"/>
  <c r="E558" i="75"/>
  <c r="E542" i="75"/>
  <c r="E510" i="75"/>
  <c r="E494" i="75"/>
  <c r="E478" i="75"/>
  <c r="E462" i="75"/>
  <c r="E440" i="75"/>
  <c r="E408" i="75"/>
  <c r="E376" i="75"/>
  <c r="E344" i="75"/>
  <c r="E307" i="75"/>
  <c r="E265" i="75"/>
  <c r="E220" i="75"/>
  <c r="E9" i="75"/>
  <c r="E893" i="75"/>
  <c r="E877" i="75"/>
  <c r="E861" i="75"/>
  <c r="E845" i="75"/>
  <c r="E829" i="75"/>
  <c r="E813" i="75"/>
  <c r="E797" i="75"/>
  <c r="E781" i="75"/>
  <c r="E765" i="75"/>
  <c r="E749" i="75"/>
  <c r="E733" i="75"/>
  <c r="E717" i="75"/>
  <c r="E701" i="75"/>
  <c r="E685" i="75"/>
  <c r="E669" i="75"/>
  <c r="E653" i="75"/>
  <c r="E637" i="75"/>
  <c r="E621" i="75"/>
  <c r="E605" i="75"/>
  <c r="E589" i="75"/>
  <c r="E573" i="75"/>
  <c r="E557" i="75"/>
  <c r="E541" i="75"/>
  <c r="E525" i="75"/>
  <c r="E509" i="75"/>
  <c r="E493" i="75"/>
  <c r="E477" i="75"/>
  <c r="E461" i="75"/>
  <c r="E437" i="75"/>
  <c r="E405" i="75"/>
  <c r="E373" i="75"/>
  <c r="E341" i="75"/>
  <c r="E305" i="75"/>
  <c r="E261" i="75"/>
  <c r="E218" i="75"/>
  <c r="E177" i="75"/>
  <c r="E133" i="75"/>
  <c r="E90" i="75"/>
  <c r="E49" i="75"/>
  <c r="E5" i="75"/>
  <c r="F860" i="75"/>
  <c r="G860" i="75" s="1"/>
  <c r="D25" i="77" l="1"/>
  <c r="E34" i="77"/>
  <c r="D24" i="77"/>
  <c r="C26" i="77"/>
  <c r="C34" i="77"/>
  <c r="G23" i="77"/>
  <c r="E23" i="77"/>
  <c r="E31" i="77"/>
  <c r="C33" i="77"/>
  <c r="F34" i="77"/>
  <c r="C25" i="77"/>
  <c r="G26" i="77"/>
  <c r="H34" i="77"/>
  <c r="H33" i="77"/>
  <c r="C24" i="77"/>
  <c r="D32" i="77"/>
  <c r="D31" i="77"/>
  <c r="H32" i="77"/>
  <c r="H25" i="77"/>
  <c r="H24" i="77"/>
  <c r="F26" i="77"/>
  <c r="D23" i="77"/>
  <c r="G33" i="77"/>
  <c r="H23" i="77"/>
  <c r="H31" i="77"/>
  <c r="G32" i="77"/>
  <c r="G31" i="77"/>
  <c r="K31" i="77" s="1"/>
  <c r="G24" i="77"/>
  <c r="G34" i="77"/>
  <c r="K34" i="77" s="1"/>
  <c r="F33" i="77"/>
  <c r="F32" i="77"/>
  <c r="C32" i="77"/>
  <c r="J32" i="77" s="1"/>
  <c r="F24" i="77"/>
  <c r="F40" i="77" s="1"/>
  <c r="D26" i="77"/>
  <c r="G25" i="77"/>
  <c r="E33" i="77"/>
  <c r="F23" i="77"/>
  <c r="C23" i="77"/>
  <c r="E24" i="77"/>
  <c r="F25" i="77"/>
  <c r="D34" i="77"/>
  <c r="D33" i="77"/>
  <c r="E25" i="77"/>
  <c r="E26" i="77"/>
  <c r="E42" i="77" s="1"/>
  <c r="F31" i="77"/>
  <c r="H26" i="77"/>
  <c r="E32" i="77"/>
  <c r="R44" i="76"/>
  <c r="R41" i="76"/>
  <c r="R42" i="76"/>
  <c r="L3" i="71"/>
  <c r="L4" i="71"/>
  <c r="L5" i="71"/>
  <c r="L2" i="71"/>
  <c r="C42" i="77" l="1"/>
  <c r="F42" i="77"/>
  <c r="J25" i="77"/>
  <c r="E39" i="77"/>
  <c r="C27" i="77"/>
  <c r="E41" i="77"/>
  <c r="N34" i="77"/>
  <c r="H42" i="77"/>
  <c r="J34" i="77"/>
  <c r="J31" i="77"/>
  <c r="E40" i="77"/>
  <c r="F35" i="77"/>
  <c r="G40" i="77"/>
  <c r="N33" i="77"/>
  <c r="H35" i="77"/>
  <c r="Q33" i="77"/>
  <c r="F41" i="77"/>
  <c r="G39" i="77"/>
  <c r="J33" i="77"/>
  <c r="P33" i="77"/>
  <c r="P34" i="77"/>
  <c r="Q34" i="77"/>
  <c r="K33" i="77"/>
  <c r="D42" i="77"/>
  <c r="M42" i="77" s="1"/>
  <c r="M31" i="77"/>
  <c r="D35" i="77"/>
  <c r="G7" i="77" s="1"/>
  <c r="K24" i="77"/>
  <c r="P26" i="77"/>
  <c r="J24" i="77"/>
  <c r="G35" i="77"/>
  <c r="C41" i="77"/>
  <c r="D41" i="77"/>
  <c r="K32" i="77"/>
  <c r="F27" i="77"/>
  <c r="D27" i="77"/>
  <c r="B7" i="77" s="1"/>
  <c r="N25" i="77"/>
  <c r="D40" i="77"/>
  <c r="C40" i="77"/>
  <c r="M33" i="77"/>
  <c r="M34" i="77"/>
  <c r="Q26" i="77"/>
  <c r="G42" i="77"/>
  <c r="J23" i="77"/>
  <c r="F39" i="77"/>
  <c r="K26" i="77"/>
  <c r="C39" i="77"/>
  <c r="N32" i="77"/>
  <c r="Q31" i="77"/>
  <c r="D39" i="77"/>
  <c r="P25" i="77"/>
  <c r="Q25" i="77"/>
  <c r="Q32" i="77"/>
  <c r="H27" i="77"/>
  <c r="K25" i="77"/>
  <c r="P32" i="77"/>
  <c r="N31" i="77"/>
  <c r="H41" i="77"/>
  <c r="P23" i="77"/>
  <c r="M24" i="77"/>
  <c r="Q23" i="77"/>
  <c r="K23" i="77"/>
  <c r="H39" i="77"/>
  <c r="N23" i="77"/>
  <c r="M23" i="77"/>
  <c r="E35" i="77"/>
  <c r="J35" i="77" s="1"/>
  <c r="J26" i="77"/>
  <c r="P31" i="77"/>
  <c r="G27" i="77"/>
  <c r="P24" i="77"/>
  <c r="N26" i="77"/>
  <c r="E27" i="77"/>
  <c r="J27" i="77" s="1"/>
  <c r="G41" i="77"/>
  <c r="C35" i="77"/>
  <c r="Q24" i="77"/>
  <c r="M26" i="77"/>
  <c r="M32" i="77"/>
  <c r="M25" i="77"/>
  <c r="H40" i="77"/>
  <c r="N24" i="77"/>
  <c r="G5" i="77"/>
  <c r="L6" i="71"/>
  <c r="E43" i="77" l="1"/>
  <c r="J43" i="77" s="1"/>
  <c r="K27" i="77"/>
  <c r="H7" i="77"/>
  <c r="K39" i="77"/>
  <c r="K35" i="77"/>
  <c r="J40" i="77"/>
  <c r="Q39" i="77"/>
  <c r="F43" i="77"/>
  <c r="D43" i="77"/>
  <c r="Q42" i="77"/>
  <c r="P41" i="77"/>
  <c r="N41" i="77"/>
  <c r="N42" i="77"/>
  <c r="J42" i="77"/>
  <c r="K42" i="77"/>
  <c r="N39" i="77"/>
  <c r="P35" i="77"/>
  <c r="Q35" i="77"/>
  <c r="Q27" i="77"/>
  <c r="M41" i="77"/>
  <c r="G43" i="77"/>
  <c r="N40" i="77"/>
  <c r="P39" i="77"/>
  <c r="M35" i="77"/>
  <c r="K40" i="77"/>
  <c r="H43" i="77"/>
  <c r="N35" i="77"/>
  <c r="P40" i="77"/>
  <c r="Q40" i="77"/>
  <c r="M39" i="77"/>
  <c r="P42" i="77"/>
  <c r="C43" i="77"/>
  <c r="J39" i="77"/>
  <c r="P27" i="77"/>
  <c r="K41" i="77"/>
  <c r="J41" i="77"/>
  <c r="Q41" i="77"/>
  <c r="M40" i="77"/>
  <c r="N27" i="77"/>
  <c r="B5" i="77"/>
  <c r="C7" i="77" s="1"/>
  <c r="M27" i="77"/>
  <c r="N43" i="77" l="1"/>
  <c r="P43" i="77"/>
  <c r="Q43" i="77"/>
  <c r="M43" i="77"/>
  <c r="K43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<sst xmlns="http://schemas.openxmlformats.org/spreadsheetml/2006/main" count="3328" uniqueCount="979">
  <si>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</si>
  <si>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</si>
  <si>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</si>
  <si>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</si>
  <si>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</si>
  <si>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</si>
  <si>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</si>
  <si>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</si>
  <si>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</si>
  <si>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</si>
  <si>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</si>
  <si>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</si>
  <si>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</si>
  <si>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</si>
  <si>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</si>
  <si>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</si>
  <si>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</si>
  <si>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</si>
  <si>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</si>
  <si>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</si>
  <si>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</si>
  <si>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</si>
  <si>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</si>
  <si>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</si>
  <si>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</si>
  <si>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</si>
  <si>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</si>
  <si>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</si>
  <si>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</si>
  <si>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</si>
  <si>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</si>
  <si>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</si>
  <si>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</si>
  <si>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</si>
  <si>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</si>
  <si>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</si>
  <si>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</si>
  <si>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</si>
  <si>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</si>
  <si>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</si>
  <si>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</si>
  <si>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</si>
  <si>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</si>
  <si>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</si>
  <si>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</si>
  <si>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</si>
  <si>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</si>
  <si>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</si>
  <si>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</si>
  <si>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</si>
  <si>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</si>
  <si>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</si>
  <si>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</si>
  <si>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</si>
  <si>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</si>
  <si>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</si>
  <si>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</si>
  <si>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</si>
  <si>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</si>
  <si>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</si>
  <si>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</si>
  <si>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</si>
  <si>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</si>
  <si>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</si>
  <si>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</si>
  <si>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</si>
  <si>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</si>
  <si>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</si>
  <si>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</si>
  <si>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</si>
  <si>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</si>
  <si>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</si>
  <si>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</si>
  <si>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</si>
  <si>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</si>
  <si>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</si>
  <si>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</si>
  <si>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</si>
  <si>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</si>
  <si>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</si>
  <si>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</si>
  <si>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</si>
  <si>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</si>
  <si>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</si>
  <si>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</si>
  <si>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</si>
  <si>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</si>
  <si>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</si>
  <si>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</si>
  <si>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</si>
  <si>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</si>
  <si>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</si>
  <si>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</si>
  <si>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</si>
  <si>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</si>
  <si>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</si>
  <si>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</si>
  <si>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</si>
  <si>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</si>
  <si>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</si>
  <si>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</si>
  <si>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</si>
  <si>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</si>
  <si>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</si>
  <si>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</si>
  <si>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</si>
  <si>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</si>
  <si>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</si>
  <si>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</si>
  <si>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</si>
  <si>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</si>
  <si>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</si>
  <si>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</si>
  <si>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</si>
  <si>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</si>
  <si>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</si>
  <si>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</si>
  <si>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</si>
  <si>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</si>
  <si>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</si>
  <si>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</si>
  <si>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</si>
  <si>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</si>
  <si>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</si>
  <si>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</si>
  <si>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</si>
  <si>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</si>
  <si>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</si>
  <si>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</si>
  <si>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</si>
  <si>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</si>
  <si>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</si>
  <si>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</si>
  <si>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</si>
  <si>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</si>
  <si>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</si>
  <si>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</si>
  <si>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</si>
  <si>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</si>
  <si>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</si>
  <si>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</si>
  <si>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</si>
  <si>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</si>
  <si>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</si>
  <si>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</si>
  <si>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</si>
  <si>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</si>
  <si>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</si>
  <si>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</si>
  <si>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</si>
  <si>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</si>
  <si>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</si>
  <si>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</si>
  <si>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</si>
  <si>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</si>
  <si>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</si>
  <si>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</si>
  <si>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</si>
  <si>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</si>
  <si>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</si>
  <si>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</si>
  <si>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</si>
  <si>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</si>
  <si>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</si>
  <si>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</si>
  <si>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</si>
  <si>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</si>
  <si>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</si>
  <si>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</si>
  <si>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</si>
  <si>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</si>
  <si>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</si>
  <si>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</si>
  <si>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</si>
  <si>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</si>
  <si>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</si>
  <si>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</si>
  <si>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</si>
  <si>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</si>
  <si>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</si>
  <si>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</si>
  <si>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</si>
  <si>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</si>
  <si>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</si>
  <si>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</si>
  <si>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</si>
  <si>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</si>
  <si>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</si>
  <si>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</si>
  <si>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</si>
  <si>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</si>
  <si>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</si>
  <si>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</si>
  <si>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</si>
  <si>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</si>
  <si>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</si>
  <si>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</si>
  <si>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</si>
  <si>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</si>
  <si>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</si>
  <si>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</si>
  <si>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</si>
  <si>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</si>
  <si>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</si>
  <si>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</si>
  <si>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</si>
  <si>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</si>
  <si>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</si>
  <si>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</si>
  <si>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</si>
  <si>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</si>
  <si>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</si>
  <si>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</si>
  <si>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</si>
  <si>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</si>
  <si>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</si>
  <si>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</si>
  <si>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</si>
  <si>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</si>
  <si>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</si>
  <si>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</si>
  <si>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</si>
  <si>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</si>
  <si>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</si>
  <si>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</si>
  <si>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</si>
  <si>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</si>
  <si>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</si>
  <si>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</si>
  <si>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</si>
  <si>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</si>
  <si>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</si>
  <si>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</si>
  <si>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</si>
  <si>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</si>
  <si>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</si>
  <si>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</si>
  <si>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</si>
  <si>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</si>
  <si>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</si>
  <si>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</si>
  <si>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</si>
  <si>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</si>
  <si>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</si>
  <si>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</si>
  <si>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</si>
  <si>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</si>
  <si>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</si>
  <si>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</si>
  <si>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</si>
  <si>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</si>
  <si>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</si>
  <si>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</si>
  <si>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</si>
  <si>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</si>
  <si>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</si>
  <si>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</si>
  <si>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</si>
  <si>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</si>
  <si>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</si>
  <si>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</si>
  <si>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</si>
  <si>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</si>
  <si>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</si>
  <si>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</si>
  <si>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</si>
  <si>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</si>
  <si>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</si>
  <si>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</si>
  <si>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</si>
  <si>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</si>
  <si>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</si>
  <si>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</si>
  <si>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</si>
  <si>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</si>
  <si>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</si>
  <si>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</si>
  <si>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</si>
  <si>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</si>
  <si>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</si>
  <si>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</si>
  <si>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</si>
  <si>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</si>
  <si>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</si>
  <si>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</si>
  <si>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</si>
  <si>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</si>
  <si>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</si>
  <si>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</si>
  <si>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</si>
  <si>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</si>
  <si>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</si>
  <si>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</si>
  <si>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</si>
  <si>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</si>
  <si>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</si>
  <si>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</si>
  <si>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</si>
  <si>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</si>
  <si>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</si>
  <si>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</si>
  <si>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</si>
  <si>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</si>
  <si>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</si>
  <si>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</si>
  <si>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</si>
  <si>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</si>
  <si>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</si>
  <si>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</si>
  <si>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</si>
  <si>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</si>
  <si>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</si>
  <si>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</si>
  <si>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</si>
  <si>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</si>
  <si>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</si>
  <si>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</si>
  <si>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</si>
  <si>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</si>
  <si>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</si>
  <si>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</si>
  <si>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</si>
  <si>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</si>
  <si>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</si>
  <si>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</si>
  <si>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</si>
  <si>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</si>
  <si>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</si>
  <si>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</si>
  <si>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</si>
  <si>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</si>
  <si>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</si>
  <si>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</si>
  <si>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</si>
  <si>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</si>
  <si>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</si>
  <si>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</si>
  <si>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</si>
  <si>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</si>
  <si>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</si>
  <si>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</si>
  <si>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</si>
  <si>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</si>
  <si>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</si>
  <si>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</si>
  <si>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</si>
  <si>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</si>
  <si>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</si>
  <si>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</si>
  <si>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</si>
  <si>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</si>
  <si>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</si>
  <si>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</si>
  <si>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</si>
  <si>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</si>
  <si>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</si>
  <si>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</si>
  <si>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</si>
  <si>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</si>
  <si>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</si>
  <si>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</si>
  <si>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</si>
  <si>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</si>
  <si>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</si>
  <si>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</si>
  <si>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</si>
  <si>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</si>
  <si>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</si>
  <si>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</si>
  <si>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</si>
  <si>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</si>
  <si>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</si>
  <si>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</si>
  <si>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</si>
  <si>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</si>
  <si>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</si>
  <si>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</si>
  <si>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</si>
  <si>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</si>
  <si>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</si>
  <si>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</si>
  <si>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</si>
  <si>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</si>
  <si>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</si>
  <si>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</si>
  <si>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</si>
  <si>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</si>
  <si>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</si>
  <si>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</si>
  <si>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</si>
  <si>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</si>
  <si>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</si>
  <si>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</si>
  <si>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</si>
  <si>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</si>
  <si>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</si>
  <si>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</si>
  <si>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</si>
  <si>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</si>
  <si>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</si>
  <si>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</si>
  <si>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</si>
  <si>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</si>
  <si>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</si>
  <si>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</si>
  <si>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</si>
  <si>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</si>
  <si>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</si>
  <si>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</si>
  <si>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</si>
  <si>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</si>
  <si>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</si>
  <si>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</si>
  <si>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</si>
  <si>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</si>
  <si>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</si>
  <si>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</si>
  <si>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</si>
  <si>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</si>
  <si>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</si>
  <si>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</si>
  <si>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</si>
  <si>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</si>
  <si>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</si>
  <si>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</si>
  <si>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</si>
  <si>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</si>
  <si>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</si>
  <si>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</si>
  <si>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</si>
  <si>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</si>
  <si>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</si>
  <si>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</si>
  <si>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</si>
  <si>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</si>
  <si>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</si>
  <si>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</si>
  <si>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</si>
  <si>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</si>
  <si>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</si>
  <si>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</si>
  <si>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</si>
  <si>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</si>
  <si>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</si>
  <si>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</si>
  <si>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</si>
  <si>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</si>
  <si>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</si>
  <si>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</si>
  <si>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</si>
  <si>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</si>
  <si>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</si>
  <si>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</si>
  <si>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</si>
  <si>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</si>
  <si>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</si>
  <si>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</si>
  <si>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</si>
  <si>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</si>
  <si>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</si>
  <si>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</si>
  <si>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</si>
  <si>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</si>
  <si>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</si>
  <si>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</si>
  <si>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</si>
  <si>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</si>
  <si>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</si>
  <si>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</si>
  <si>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</si>
  <si>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</si>
  <si>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</si>
  <si>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</si>
  <si>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</si>
  <si>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</si>
  <si>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</si>
  <si>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</si>
  <si>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</si>
  <si>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</si>
  <si>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</si>
  <si>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</si>
  <si>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</si>
  <si>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</si>
  <si>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</si>
  <si>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</si>
  <si>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</si>
  <si>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</si>
  <si>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</si>
  <si>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</si>
  <si>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</si>
  <si>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</si>
  <si>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</si>
  <si>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</si>
  <si>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</si>
  <si>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</si>
  <si>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</si>
  <si>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</si>
  <si>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</si>
  <si>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</si>
  <si>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</si>
  <si>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</si>
  <si>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</si>
  <si>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</si>
  <si>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</si>
  <si>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</si>
  <si>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</si>
  <si>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</si>
  <si>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</si>
  <si>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</si>
  <si>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</si>
  <si>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</si>
  <si>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</si>
  <si>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</si>
  <si>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</si>
  <si>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</si>
  <si>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</si>
  <si>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</si>
  <si>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</si>
  <si>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</si>
  <si>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</si>
  <si>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</si>
  <si>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</si>
  <si>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</si>
  <si>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</si>
  <si>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</si>
  <si>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</si>
  <si>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</si>
  <si>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</si>
  <si>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</si>
  <si>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</si>
  <si>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</si>
  <si>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</si>
  <si>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</si>
  <si>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</si>
  <si>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</si>
  <si>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</si>
  <si>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</si>
  <si>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</si>
  <si>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</si>
  <si>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</si>
  <si>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</si>
  <si>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</si>
  <si>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</si>
  <si>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</si>
  <si>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</si>
  <si>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</si>
  <si>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</si>
  <si>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</si>
  <si>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</si>
  <si>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</si>
  <si>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</si>
  <si>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</si>
  <si>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</si>
  <si>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</si>
  <si>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</si>
  <si>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</si>
  <si>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</si>
  <si>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</si>
  <si>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</si>
  <si>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</si>
  <si>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</si>
  <si>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</si>
  <si>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</si>
  <si>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</si>
  <si>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</si>
  <si>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</si>
  <si>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</si>
  <si>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</si>
  <si>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</si>
  <si>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</si>
  <si>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</si>
  <si>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</si>
  <si>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</si>
  <si>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</si>
  <si>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</si>
  <si>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</si>
  <si>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</si>
  <si>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</si>
  <si>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</si>
  <si>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</si>
  <si>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</si>
  <si>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</si>
  <si>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</si>
  <si>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</si>
  <si>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</si>
  <si>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</si>
  <si>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</si>
  <si>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</si>
  <si>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</si>
  <si>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</si>
  <si>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</si>
  <si>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</si>
  <si>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</si>
  <si>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</si>
  <si>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</si>
  <si>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</si>
  <si>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</si>
  <si>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</si>
  <si>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</si>
  <si>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</si>
  <si>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</si>
  <si>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</si>
  <si>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</si>
  <si>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</si>
  <si>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</si>
  <si>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</si>
  <si>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</si>
  <si>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</si>
  <si>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</si>
  <si>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</si>
  <si>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</si>
  <si>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</si>
  <si>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</si>
  <si>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</si>
  <si>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</si>
  <si>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</si>
  <si>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</si>
  <si>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</si>
  <si>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</si>
  <si>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</si>
  <si>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</si>
  <si>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</si>
  <si>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</si>
  <si>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</si>
  <si>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</si>
  <si>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</si>
  <si>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</si>
  <si>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</si>
  <si>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</si>
  <si>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</si>
  <si>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</si>
  <si>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</si>
  <si>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</si>
  <si>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</si>
  <si>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</si>
  <si>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</si>
  <si>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</si>
  <si>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</si>
  <si>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</si>
  <si>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</si>
  <si>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</si>
  <si>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</si>
  <si>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</si>
  <si>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</si>
  <si>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</si>
  <si>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</si>
  <si>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</si>
  <si>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</si>
  <si>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</si>
  <si>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</si>
  <si>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</si>
  <si>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</si>
  <si>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</si>
  <si>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</si>
  <si>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</si>
  <si>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</si>
  <si>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</si>
  <si>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</si>
  <si>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</si>
  <si>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</si>
  <si>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</si>
  <si>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</si>
  <si>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</si>
  <si>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</si>
  <si>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</si>
  <si>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</si>
  <si>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</si>
  <si>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</si>
  <si>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</si>
  <si>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</si>
  <si>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</si>
  <si>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</si>
  <si>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</si>
  <si>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</si>
  <si>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</si>
  <si>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</si>
  <si>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</si>
  <si>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</si>
  <si>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</si>
  <si>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</si>
  <si>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</si>
  <si>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</si>
  <si>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</si>
  <si>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</si>
  <si>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</si>
  <si>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</si>
  <si>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</si>
  <si>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</si>
  <si>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</si>
  <si>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</si>
  <si>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</si>
  <si>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</si>
  <si>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</si>
  <si>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</si>
  <si>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</si>
  <si>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</si>
  <si>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</si>
  <si>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</si>
  <si>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</si>
  <si>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</si>
  <si>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</si>
  <si>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</si>
  <si>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</si>
  <si>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</si>
  <si>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</si>
  <si>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</si>
  <si>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</si>
  <si>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</si>
  <si>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</si>
  <si>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</si>
  <si>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</si>
  <si>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</si>
  <si>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</si>
  <si>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</si>
  <si>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</si>
  <si>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</si>
  <si>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</si>
  <si>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</si>
  <si>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</si>
  <si>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</si>
  <si>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</si>
  <si>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</si>
  <si>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</si>
  <si>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</si>
  <si>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</si>
  <si>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</si>
  <si>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</si>
  <si>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</si>
  <si>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</si>
  <si>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</si>
  <si>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</si>
  <si>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</si>
  <si>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</si>
  <si>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</si>
  <si>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</si>
  <si>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</si>
  <si>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</si>
  <si>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</si>
  <si>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</si>
  <si>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</si>
  <si>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</si>
  <si>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</si>
  <si>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</si>
  <si>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</si>
  <si>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</si>
  <si>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</si>
  <si>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</si>
  <si>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</si>
  <si>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</si>
  <si>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</si>
  <si>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</si>
  <si>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</si>
  <si>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</si>
  <si>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</si>
  <si>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</si>
  <si>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</si>
  <si>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</si>
  <si>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</si>
  <si>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</si>
  <si>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</si>
  <si>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</si>
  <si>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</si>
  <si>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</si>
  <si>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</si>
  <si>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</si>
  <si>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</si>
  <si>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</si>
  <si>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</si>
  <si>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</si>
  <si>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</si>
  <si>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</si>
  <si>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</si>
  <si>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</si>
  <si>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</si>
  <si>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</si>
  <si>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</si>
  <si>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</si>
  <si>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</si>
  <si>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</si>
  <si>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</si>
  <si>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</si>
  <si>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</si>
  <si>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</si>
  <si>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</si>
  <si>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</si>
  <si>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</si>
  <si>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</si>
  <si>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</si>
  <si>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</si>
  <si>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</si>
  <si>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</si>
  <si>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</si>
  <si>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</si>
  <si>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</si>
  <si>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</si>
  <si>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</si>
  <si>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</si>
  <si>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</si>
  <si>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</si>
  <si>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</si>
  <si>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</si>
  <si>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</si>
  <si>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</si>
  <si>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</si>
  <si>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</si>
  <si>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</si>
  <si>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</si>
  <si>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</si>
  <si>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</si>
  <si>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</si>
  <si>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</si>
  <si>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</si>
  <si>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</si>
  <si>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</si>
  <si>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</si>
  <si>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</si>
  <si>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</si>
  <si>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</si>
  <si>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</si>
  <si>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</si>
  <si>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</si>
  <si>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</si>
  <si>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</si>
  <si>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</si>
  <si>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</si>
  <si>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</si>
  <si>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</si>
  <si>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</si>
  <si>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</si>
  <si>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</si>
  <si>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</si>
  <si>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</si>
  <si>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</si>
  <si>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</si>
  <si>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</si>
  <si>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</si>
  <si>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</si>
  <si>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</si>
  <si>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</si>
  <si>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</si>
  <si>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</si>
  <si>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</si>
  <si>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</si>
  <si>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</si>
  <si>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</si>
  <si>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</si>
  <si>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</si>
  <si>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</si>
  <si>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</si>
  <si>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</si>
  <si>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</si>
  <si>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</si>
  <si>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</si>
  <si>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</si>
  <si>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</si>
  <si>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</si>
  <si>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</si>
  <si>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</si>
  <si>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</si>
  <si>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</si>
  <si>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</si>
  <si>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</si>
  <si>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</si>
  <si>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</si>
  <si>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</si>
  <si>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</si>
  <si>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</si>
  <si>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</si>
  <si>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</si>
  <si>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</si>
  <si>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</si>
  <si>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</si>
  <si>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</si>
  <si>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</si>
  <si>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</si>
  <si>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</si>
  <si>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</si>
  <si>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</si>
  <si>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</si>
  <si>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</si>
  <si>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</si>
  <si>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</si>
  <si>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</si>
  <si>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</si>
  <si>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</si>
  <si>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</si>
  <si>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</si>
  <si>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</si>
  <si>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</si>
  <si>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</si>
  <si>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</si>
  <si>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</si>
  <si>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</si>
  <si>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</si>
  <si>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</si>
  <si>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</si>
  <si>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</si>
  <si>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</si>
  <si>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</si>
  <si>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</si>
  <si>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</si>
  <si>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</si>
  <si>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</si>
  <si>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</si>
  <si>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</si>
  <si>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</si>
  <si>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</si>
  <si>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</si>
  <si>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</si>
  <si>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</si>
  <si>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</si>
  <si>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</si>
  <si>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</si>
  <si>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</si>
  <si>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</si>
  <si>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</si>
  <si>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</si>
  <si>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</si>
  <si>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</si>
  <si>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</si>
  <si>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</si>
  <si>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</si>
  <si>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</si>
  <si>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</si>
  <si>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</si>
  <si>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</si>
  <si>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</si>
  <si>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</si>
  <si>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</si>
  <si>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</si>
  <si>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</si>
  <si>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</si>
  <si>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</si>
  <si>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</si>
  <si>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</si>
  <si>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</si>
  <si>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</si>
  <si>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</si>
  <si>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</si>
  <si>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</si>
  <si>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</si>
  <si>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</si>
  <si>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</si>
  <si>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</si>
  <si>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</si>
  <si>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</si>
  <si>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</si>
  <si>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#</t>
  </si>
  <si>
    <t>%</t>
  </si>
  <si>
    <t>Q2 YoY</t>
  </si>
  <si>
    <t>Q1 YoY</t>
  </si>
  <si>
    <t>Q2 Fcst</t>
  </si>
  <si>
    <t>Years</t>
  </si>
  <si>
    <t>Quarters</t>
  </si>
  <si>
    <t>NAM Total</t>
  </si>
  <si>
    <t>APAC Total</t>
  </si>
  <si>
    <t>EMEA Total</t>
  </si>
  <si>
    <t>LATAM Total</t>
  </si>
  <si>
    <t>Total</t>
  </si>
  <si>
    <t>2 customers left region in Q2, taking about 7k in volume away</t>
  </si>
  <si>
    <t>Q2 YoY growth slowed from Q1 growth of 4% down to 2.7% primarily driven by;</t>
  </si>
  <si>
    <t>-.7% or 7k volume decline from loss of two customers in LATAM driving overall growth for region down from 9% in Q1 to flat in Q2 YoY</t>
  </si>
  <si>
    <t>same store sales slower than expected in Q2 vs Q1 YoY, comprising majority of remaining variance</t>
  </si>
  <si>
    <t>-NAM client onboarding Q2 2020 anniversaried in Q2 2021, slowing perceived growth</t>
  </si>
  <si>
    <t>Q2 2021 Widget Inc. Overview</t>
  </si>
  <si>
    <t>All data as of 6/30/2021</t>
  </si>
  <si>
    <t>Customers</t>
  </si>
  <si>
    <t>Prior Year</t>
  </si>
  <si>
    <t>% Change</t>
  </si>
  <si>
    <t>H1 YoY</t>
  </si>
  <si>
    <t>Average Volume / Customer</t>
  </si>
  <si>
    <t>Q2 Volume</t>
  </si>
  <si>
    <t>Q2 Customers</t>
  </si>
  <si>
    <t>Key Notes</t>
  </si>
  <si>
    <t>Q2 YoY growth slowed from Q1 growth of 4% down to 2.7% or -13k in volume, primarily driven by;</t>
  </si>
  <si>
    <t>- (7k) volume or 55% of the total decline from loss of two customers in LATAM, driving overall growth for region down from 9% in Q1 to flat in Q2 YoY</t>
  </si>
  <si>
    <t>- NAM client onboarding Q2 2020 anniversaried in Q2 2021, slowing perceived growth and amplifying Q1 growth by -5k units, or 1%</t>
  </si>
  <si>
    <t>Report Run as of 9/7/2021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</si>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</sst>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"/>
    <numFmt numFmtId="167" formatCode="0,&quot;k&quot;"/>
    <numFmt numFmtId="168" formatCode="0.0%;\(0.0%\)"/>
  </numFmts>
  <fonts count="11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b/>
      <sz val="26"/>
      <color theme="0"/>
      <name val="Arial"/>
      <family val="2"/>
    </font>
    <font>
      <sz val="10"/>
      <name val="ARIAL"/>
      <family val="2"/>
      <charset val="1"/>
    </font>
    <font>
      <b/>
      <sz val="11"/>
      <color theme="0"/>
      <name val="Arial"/>
      <family val="2"/>
    </font>
    <font>
      <b/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164" fontId="0" fillId="0" borderId="0" xfId="0" applyNumberFormat="1">
      <alignment wrapText="1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2"/>
    </xf>
    <xf numFmtId="165" fontId="0" fillId="0" borderId="0" xfId="3" applyNumberFormat="1" applyFont="1" applyAlignment="1">
      <alignment wrapText="1"/>
    </xf>
    <xf numFmtId="43" fontId="0" fillId="0" borderId="0" xfId="0" applyNumberForma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 applyAlignment="1"/>
    <xf numFmtId="164" fontId="4" fillId="0" borderId="1" xfId="0" applyNumberFormat="1" applyFont="1" applyBorder="1" applyAlignment="1"/>
    <xf numFmtId="164" fontId="4" fillId="0" borderId="0" xfId="0" applyNumberFormat="1" applyFont="1" applyAlignment="1">
      <alignment horizontal="left" indent="1"/>
    </xf>
    <xf numFmtId="0" fontId="4" fillId="0" borderId="0" xfId="0" applyFont="1" applyAlignment="1"/>
    <xf numFmtId="0" fontId="4" fillId="0" borderId="1" xfId="0" applyFont="1" applyBorder="1" applyAlignment="1"/>
    <xf numFmtId="165" fontId="0" fillId="0" borderId="0" xfId="3" applyNumberFormat="1" applyFont="1" applyAlignment="1"/>
    <xf numFmtId="0" fontId="1" fillId="0" borderId="0" xfId="0" applyFont="1" applyAlignment="1"/>
    <xf numFmtId="166" fontId="0" fillId="0" borderId="0" xfId="0" applyNumberFormat="1" applyAlignment="1"/>
    <xf numFmtId="0" fontId="1" fillId="0" borderId="0" xfId="0" quotePrefix="1" applyFont="1" applyAlignment="1"/>
    <xf numFmtId="0" fontId="1" fillId="0" borderId="0" xfId="0" applyFont="1">
      <alignment wrapText="1"/>
    </xf>
    <xf numFmtId="9" fontId="5" fillId="2" borderId="0" xfId="3" applyFont="1" applyFill="1" applyAlignment="1">
      <alignment horizontal="center" vertical="center" wrapText="1"/>
    </xf>
    <xf numFmtId="0" fontId="5" fillId="2" borderId="0" xfId="0" applyFont="1" applyFill="1" applyAlignment="1">
      <alignment horizontal="centerContinuous" vertical="center" wrapText="1"/>
    </xf>
    <xf numFmtId="0" fontId="6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left" vertical="center"/>
    </xf>
    <xf numFmtId="167" fontId="7" fillId="2" borderId="0" xfId="0" applyNumberFormat="1" applyFont="1" applyFill="1" applyAlignment="1">
      <alignment horizontal="centerContinuous" vertical="center" wrapText="1"/>
    </xf>
    <xf numFmtId="167" fontId="5" fillId="2" borderId="0" xfId="0" applyNumberFormat="1" applyFont="1" applyFill="1" applyAlignment="1">
      <alignment horizontal="center" vertical="center" wrapText="1"/>
    </xf>
    <xf numFmtId="165" fontId="5" fillId="2" borderId="0" xfId="3" applyNumberFormat="1" applyFont="1" applyFill="1" applyAlignment="1">
      <alignment horizontal="right" vertical="center" wrapText="1"/>
    </xf>
    <xf numFmtId="0" fontId="8" fillId="0" borderId="0" xfId="0" applyFont="1" applyAlignment="1"/>
    <xf numFmtId="0" fontId="4" fillId="0" borderId="0" xfId="0" applyFont="1" applyAlignment="1">
      <alignment horizontal="left" indent="1"/>
    </xf>
    <xf numFmtId="0" fontId="9" fillId="2" borderId="0" xfId="0" applyFont="1" applyFill="1">
      <alignment wrapText="1"/>
    </xf>
    <xf numFmtId="0" fontId="9" fillId="2" borderId="0" xfId="0" applyFont="1" applyFill="1" applyAlignment="1">
      <alignment horizontal="centerContinuous"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/>
    <xf numFmtId="0" fontId="4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9" fillId="2" borderId="0" xfId="0" applyFont="1" applyFill="1" applyAlignment="1"/>
    <xf numFmtId="168" fontId="1" fillId="3" borderId="0" xfId="3" applyNumberFormat="1" applyFont="1" applyFill="1" applyAlignment="1">
      <alignment horizontal="right" vertical="center" wrapText="1"/>
    </xf>
    <xf numFmtId="168" fontId="4" fillId="3" borderId="1" xfId="3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/>
    <xf numFmtId="164" fontId="0" fillId="5" borderId="0" xfId="2" applyNumberFormat="1" applyFont="1" applyFill="1" applyAlignment="1"/>
    <xf numFmtId="164" fontId="4" fillId="5" borderId="1" xfId="0" applyNumberFormat="1" applyFont="1" applyFill="1" applyBorder="1" applyAlignment="1"/>
    <xf numFmtId="168" fontId="1" fillId="3" borderId="1" xfId="3" applyNumberFormat="1" applyFont="1" applyFill="1" applyBorder="1" applyAlignment="1">
      <alignment horizontal="right" vertical="center" wrapText="1"/>
    </xf>
    <xf numFmtId="164" fontId="5" fillId="2" borderId="0" xfId="0" applyNumberFormat="1" applyFont="1" applyFill="1" applyAlignment="1">
      <alignment vertical="center" wrapText="1"/>
    </xf>
    <xf numFmtId="164" fontId="7" fillId="2" borderId="0" xfId="0" applyNumberFormat="1" applyFont="1" applyFill="1" applyAlignment="1">
      <alignment horizontal="centerContinuous" vertic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18-4F7C-8C69-EEAF74910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8-4F7C-8C69-EEAF749103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8-4F7C-8C69-EEAF74910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8-4F7C-8C69-EEAF7491038A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APAC</c:v>
                </c:pt>
                <c:pt idx="2">
                  <c:v>EMEA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109811</c:v>
                </c:pt>
                <c:pt idx="2">
                  <c:v>176338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06-4FCE-89B3-02C41BBC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B18-4F7C-8C69-EEAF7491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B18-4F7C-8C69-EEAF7491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B18-4F7C-8C69-EEAF7491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B18-4F7C-8C69-EEAF7491038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95736</c:v>
                      </c:pt>
                      <c:pt idx="2">
                        <c:v>147852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06-4FCE-89B3-02C41BBC376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EB18-4F7C-8C69-EEAF7491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B18-4F7C-8C69-EEAF7491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B18-4F7C-8C69-EEAF7491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B18-4F7C-8C69-EEAF7491038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107338</c:v>
                      </c:pt>
                      <c:pt idx="2">
                        <c:v>173566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06-4FCE-89B3-02C41BBC376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EB18-4F7C-8C69-EEAF7491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EB18-4F7C-8C69-EEAF7491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EB18-4F7C-8C69-EEAF7491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EB18-4F7C-8C69-EEAF7491038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69198</c:v>
                      </c:pt>
                      <c:pt idx="2">
                        <c:v>103536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06-4FCE-89B3-02C41BBC376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EB18-4F7C-8C69-EEAF7491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EB18-4F7C-8C69-EEAF7491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EB18-4F7C-8C69-EEAF7491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EB18-4F7C-8C69-EEAF7491038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80144</c:v>
                      </c:pt>
                      <c:pt idx="2">
                        <c:v>129264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06-4FCE-89B3-02C41BBC376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EB18-4F7C-8C69-EEAF7491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EB18-4F7C-8C69-EEAF7491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EB18-4F7C-8C69-EEAF7491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EB18-4F7C-8C69-EEAF7491038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99778</c:v>
                      </c:pt>
                      <c:pt idx="2">
                        <c:v>150204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06-4FCE-89B3-02C41BBC376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1-4C27-BD4E-E4ECFD8E29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1-4C27-BD4E-E4ECFD8E29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51-4C27-BD4E-E4ECFD8E29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51-4C27-BD4E-E4ECFD8E2979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APAC</c:v>
                </c:pt>
                <c:pt idx="2">
                  <c:v>EMEA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51-4C27-BD4E-E4ECFD8E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151-4C27-BD4E-E4ECFD8E297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151-4C27-BD4E-E4ECFD8E297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151-4C27-BD4E-E4ECFD8E297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151-4C27-BD4E-E4ECFD8E297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13</c:v>
                      </c:pt>
                      <c:pt idx="2">
                        <c:v>8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151-4C27-BD4E-E4ECFD8E297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151-4C27-BD4E-E4ECFD8E297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151-4C27-BD4E-E4ECFD8E297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151-4C27-BD4E-E4ECFD8E297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151-4C27-BD4E-E4ECFD8E297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13</c:v>
                      </c:pt>
                      <c:pt idx="2">
                        <c:v>8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151-4C27-BD4E-E4ECFD8E297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5151-4C27-BD4E-E4ECFD8E297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5151-4C27-BD4E-E4ECFD8E297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5151-4C27-BD4E-E4ECFD8E297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5151-4C27-BD4E-E4ECFD8E297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14</c:v>
                      </c:pt>
                      <c:pt idx="2">
                        <c:v>8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51-4C27-BD4E-E4ECFD8E297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151-4C27-BD4E-E4ECFD8E297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151-4C27-BD4E-E4ECFD8E297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5151-4C27-BD4E-E4ECFD8E297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5151-4C27-BD4E-E4ECFD8E297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14</c:v>
                      </c:pt>
                      <c:pt idx="2">
                        <c:v>8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151-4C27-BD4E-E4ECFD8E297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5151-4C27-BD4E-E4ECFD8E297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5151-4C27-BD4E-E4ECFD8E297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5151-4C27-BD4E-E4ECFD8E297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5151-4C27-BD4E-E4ECFD8E297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14</c:v>
                      </c:pt>
                      <c:pt idx="2">
                        <c:v>8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151-4C27-BD4E-E4ECFD8E297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7CC-4CF7-A6E0-67209EE623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C-4CF7-A6E0-67209EE623B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7CC-4CF7-A6E0-67209EE623BE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APAC</c:v>
                </c:pt>
                <c:pt idx="2">
                  <c:v>EMEA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107338</c:v>
                </c:pt>
                <c:pt idx="2">
                  <c:v>173566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C-4CF7-A6E0-67209EE623BE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C-4CF7-A6E0-67209EE623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CC-4CF7-A6E0-67209EE623B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C-4CF7-A6E0-67209EE623BE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APAC</c:v>
                </c:pt>
                <c:pt idx="2">
                  <c:v>EMEA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109811</c:v>
                </c:pt>
                <c:pt idx="2">
                  <c:v>176338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C-4CF7-A6E0-67209EE6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772921952"/>
        <c:axId val="772915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95736</c:v>
                      </c:pt>
                      <c:pt idx="2">
                        <c:v>147852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CC-4CF7-A6E0-67209EE623B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69198</c:v>
                      </c:pt>
                      <c:pt idx="2">
                        <c:v>103536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7CC-4CF7-A6E0-67209EE623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80144</c:v>
                      </c:pt>
                      <c:pt idx="2">
                        <c:v>129264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7CC-4CF7-A6E0-67209EE623B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APAC</c:v>
                      </c:pt>
                      <c:pt idx="2">
                        <c:v>EMEA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99778</c:v>
                      </c:pt>
                      <c:pt idx="2">
                        <c:v>150204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7CC-4CF7-A6E0-67209EE623BE}"/>
                  </c:ext>
                </c:extLst>
              </c15:ser>
            </c15:filteredBarSeries>
          </c:ext>
        </c:extLst>
      </c:barChart>
      <c:catAx>
        <c:axId val="772921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5296"/>
        <c:crosses val="autoZero"/>
        <c:auto val="1"/>
        <c:lblAlgn val="ctr"/>
        <c:lblOffset val="100"/>
        <c:noMultiLvlLbl val="0"/>
      </c:catAx>
      <c:valAx>
        <c:axId val="772915296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7729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7566446101123"/>
          <c:y val="8.9733231506596789E-2"/>
          <c:w val="0.15881158607897619"/>
          <c:h val="0.16934751785698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Project Series Source File Ver3.xlsx]Pivot!PivotTable1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3-4912-8940-C653ED6D104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3-4912-8940-C653ED6D104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3-4912-8940-C653ED6D1040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43-4912-8940-C653ED6D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72543"/>
        <c:axId val="1013372959"/>
      </c:lineChart>
      <c:catAx>
        <c:axId val="10133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72959"/>
        <c:crosses val="autoZero"/>
        <c:auto val="1"/>
        <c:lblAlgn val="ctr"/>
        <c:lblOffset val="100"/>
        <c:noMultiLvlLbl val="0"/>
      </c:catAx>
      <c:valAx>
        <c:axId val="10133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50801</xdr:colOff>
      <xdr:row>6</xdr:row>
      <xdr:rowOff>136525</xdr:rowOff>
    </xdr:from>
    <xdr:to>
      <xdr:col>4</xdr:col>
      <xdr:colOff>552450</xdr:colOff>
      <xdr:row>19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C630D-7FC2-43DE-941F-6948774F5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571501</xdr:colOff>
      <xdr:row>6</xdr:row>
      <xdr:rowOff>133350</xdr:rowOff>
    </xdr:from>
    <xdr:to>
      <xdr:col>9</xdr:col>
      <xdr:colOff>323849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1B4C5-6F5D-4A27-A834-0178361E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</xdr:row>
      <xdr:rowOff>228600</xdr:rowOff>
    </xdr:from>
    <xdr:to>
      <xdr:col>17</xdr:col>
      <xdr:colOff>247651</xdr:colOff>
      <xdr:row>19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56398-ED88-45A8-9C61-E1A4E09A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9525</xdr:rowOff>
    </xdr:from>
    <xdr:to>
      <xdr:col>18</xdr:col>
      <xdr:colOff>95250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4BB0A-F138-406F-A522-61A595D91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im6" refreshedDate="44442.376886805556" createdVersion="7" refreshedVersion="7" minRefreshableVersion="3" recordCount="907" xr:uid="{DD531CE0-3088-4CC2-A51E-E25D188F18C0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APAC"/>
        <s v="EMEA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  <s v="Q1 2020"/>
  </r>
  <r>
    <x v="0"/>
    <x v="1"/>
    <n v="886"/>
    <n v="7"/>
    <s v="GEO1004"/>
    <s v="GEO1004"/>
    <x v="0"/>
    <x v="1"/>
    <s v="Q2 2020"/>
  </r>
  <r>
    <x v="0"/>
    <x v="2"/>
    <n v="968"/>
    <n v="7"/>
    <s v="GEO1004"/>
    <s v="GEO1004"/>
    <x v="0"/>
    <x v="1"/>
    <s v="Q2 2020"/>
  </r>
  <r>
    <x v="0"/>
    <x v="3"/>
    <n v="564"/>
    <n v="7"/>
    <s v="GEO1004"/>
    <s v="GEO1004"/>
    <x v="0"/>
    <x v="1"/>
    <s v="Q2 2020"/>
  </r>
  <r>
    <x v="0"/>
    <x v="4"/>
    <n v="648"/>
    <n v="7"/>
    <s v="GEO1004"/>
    <s v="GEO1004"/>
    <x v="0"/>
    <x v="2"/>
    <s v="Q3 2020"/>
  </r>
  <r>
    <x v="0"/>
    <x v="5"/>
    <n v="406"/>
    <n v="7"/>
    <s v="GEO1004"/>
    <s v="GEO1004"/>
    <x v="0"/>
    <x v="2"/>
    <s v="Q3 2020"/>
  </r>
  <r>
    <x v="0"/>
    <x v="6"/>
    <n v="569"/>
    <n v="7"/>
    <s v="GEO1004"/>
    <s v="GEO1004"/>
    <x v="0"/>
    <x v="2"/>
    <s v="Q3 2020"/>
  </r>
  <r>
    <x v="0"/>
    <x v="7"/>
    <n v="487"/>
    <n v="7"/>
    <s v="GEO1004"/>
    <s v="GEO1004"/>
    <x v="0"/>
    <x v="3"/>
    <s v="Q4 2020"/>
  </r>
  <r>
    <x v="0"/>
    <x v="8"/>
    <n v="729"/>
    <n v="7"/>
    <s v="GEO1004"/>
    <s v="GEO1004"/>
    <x v="0"/>
    <x v="3"/>
    <s v="Q4 2020"/>
  </r>
  <r>
    <x v="0"/>
    <x v="9"/>
    <n v="565"/>
    <n v="7"/>
    <s v="GEO1004"/>
    <s v="GEO1004"/>
    <x v="0"/>
    <x v="3"/>
    <s v="Q4 2020"/>
  </r>
  <r>
    <x v="0"/>
    <x v="10"/>
    <n v="561"/>
    <n v="7"/>
    <s v="GEO1004"/>
    <s v="GEO1004"/>
    <x v="0"/>
    <x v="4"/>
    <s v="Q2 2021"/>
  </r>
  <r>
    <x v="0"/>
    <x v="11"/>
    <n v="1014"/>
    <n v="7"/>
    <s v="GEO1004"/>
    <s v="GEO1004"/>
    <x v="0"/>
    <x v="4"/>
    <s v="Q2 2021"/>
  </r>
  <r>
    <x v="0"/>
    <x v="12"/>
    <n v="878"/>
    <n v="7"/>
    <s v="GEO1004"/>
    <s v="GEO1004"/>
    <x v="0"/>
    <x v="4"/>
    <s v="Q2 2021"/>
  </r>
  <r>
    <x v="0"/>
    <x v="13"/>
    <n v="922"/>
    <n v="7"/>
    <s v="GEO1004"/>
    <s v="GEO1004"/>
    <x v="0"/>
    <x v="5"/>
    <s v="Q1 2021"/>
  </r>
  <r>
    <x v="0"/>
    <x v="14"/>
    <n v="668"/>
    <n v="7"/>
    <s v="GEO1004"/>
    <s v="GEO1004"/>
    <x v="0"/>
    <x v="5"/>
    <s v="Q1 2021"/>
  </r>
  <r>
    <x v="0"/>
    <x v="15"/>
    <n v="725"/>
    <n v="7"/>
    <s v="GEO1004"/>
    <s v="GEO1004"/>
    <x v="0"/>
    <x v="5"/>
    <s v="Q1 2021"/>
  </r>
  <r>
    <x v="1"/>
    <x v="16"/>
    <n v="1194"/>
    <n v="7"/>
    <s v="GEO1001"/>
    <s v="GEO1001"/>
    <x v="1"/>
    <x v="0"/>
    <s v="Q1 2020"/>
  </r>
  <r>
    <x v="1"/>
    <x v="17"/>
    <n v="942"/>
    <n v="7"/>
    <s v="GEO1001"/>
    <s v="GEO1001"/>
    <x v="1"/>
    <x v="0"/>
    <s v="Q1 2020"/>
  </r>
  <r>
    <x v="1"/>
    <x v="0"/>
    <n v="1448"/>
    <n v="7"/>
    <s v="GEO1001"/>
    <s v="GEO1001"/>
    <x v="1"/>
    <x v="0"/>
    <s v="Q1 2020"/>
  </r>
  <r>
    <x v="1"/>
    <x v="1"/>
    <n v="1323"/>
    <n v="7"/>
    <s v="GEO1001"/>
    <s v="GEO1001"/>
    <x v="1"/>
    <x v="1"/>
    <s v="Q2 2020"/>
  </r>
  <r>
    <x v="1"/>
    <x v="2"/>
    <n v="1573"/>
    <n v="7"/>
    <s v="GEO1001"/>
    <s v="GEO1001"/>
    <x v="1"/>
    <x v="1"/>
    <s v="Q2 2020"/>
  </r>
  <r>
    <x v="1"/>
    <x v="3"/>
    <n v="820"/>
    <n v="7"/>
    <s v="GEO1001"/>
    <s v="GEO1001"/>
    <x v="1"/>
    <x v="1"/>
    <s v="Q2 2020"/>
  </r>
  <r>
    <x v="1"/>
    <x v="4"/>
    <n v="1069"/>
    <n v="7"/>
    <s v="GEO1001"/>
    <s v="GEO1001"/>
    <x v="1"/>
    <x v="2"/>
    <s v="Q3 2020"/>
  </r>
  <r>
    <x v="1"/>
    <x v="5"/>
    <n v="571"/>
    <n v="7"/>
    <s v="GEO1001"/>
    <s v="GEO1001"/>
    <x v="1"/>
    <x v="2"/>
    <s v="Q3 2020"/>
  </r>
  <r>
    <x v="1"/>
    <x v="6"/>
    <n v="947"/>
    <n v="7"/>
    <s v="GEO1001"/>
    <s v="GEO1001"/>
    <x v="1"/>
    <x v="2"/>
    <s v="Q3 2020"/>
  </r>
  <r>
    <x v="1"/>
    <x v="7"/>
    <n v="694"/>
    <n v="7"/>
    <s v="GEO1001"/>
    <s v="GEO1001"/>
    <x v="1"/>
    <x v="3"/>
    <s v="Q4 2020"/>
  </r>
  <r>
    <x v="1"/>
    <x v="8"/>
    <n v="1197"/>
    <n v="7"/>
    <s v="GEO1001"/>
    <s v="GEO1001"/>
    <x v="1"/>
    <x v="3"/>
    <s v="Q4 2020"/>
  </r>
  <r>
    <x v="1"/>
    <x v="9"/>
    <n v="822"/>
    <n v="7"/>
    <s v="GEO1001"/>
    <s v="GEO1001"/>
    <x v="1"/>
    <x v="3"/>
    <s v="Q4 2020"/>
  </r>
  <r>
    <x v="1"/>
    <x v="10"/>
    <n v="846"/>
    <n v="7"/>
    <s v="GEO1001"/>
    <s v="GEO1001"/>
    <x v="1"/>
    <x v="4"/>
    <s v="Q2 2021"/>
  </r>
  <r>
    <x v="1"/>
    <x v="11"/>
    <n v="1553"/>
    <n v="7"/>
    <s v="GEO1001"/>
    <s v="GEO1001"/>
    <x v="1"/>
    <x v="4"/>
    <s v="Q2 2021"/>
  </r>
  <r>
    <x v="1"/>
    <x v="12"/>
    <n v="1344"/>
    <n v="7"/>
    <s v="GEO1001"/>
    <s v="GEO1001"/>
    <x v="1"/>
    <x v="4"/>
    <s v="Q2 2021"/>
  </r>
  <r>
    <x v="1"/>
    <x v="13"/>
    <n v="1436"/>
    <n v="7"/>
    <s v="GEO1001"/>
    <s v="GEO1001"/>
    <x v="1"/>
    <x v="5"/>
    <s v="Q1 2021"/>
  </r>
  <r>
    <x v="1"/>
    <x v="14"/>
    <n v="970"/>
    <n v="7"/>
    <s v="GEO1001"/>
    <s v="GEO1001"/>
    <x v="1"/>
    <x v="5"/>
    <s v="Q1 2021"/>
  </r>
  <r>
    <x v="1"/>
    <x v="15"/>
    <n v="1207"/>
    <n v="7"/>
    <s v="GEO1001"/>
    <s v="GEO1001"/>
    <x v="1"/>
    <x v="5"/>
    <s v="Q1 2021"/>
  </r>
  <r>
    <x v="2"/>
    <x v="16"/>
    <n v="532"/>
    <n v="7"/>
    <s v="GEO1003"/>
    <s v="GEO1003"/>
    <x v="2"/>
    <x v="0"/>
    <s v="Q1 2020"/>
  </r>
  <r>
    <x v="2"/>
    <x v="17"/>
    <n v="760"/>
    <n v="7"/>
    <s v="GEO1003"/>
    <s v="GEO1003"/>
    <x v="2"/>
    <x v="0"/>
    <s v="Q1 2020"/>
  </r>
  <r>
    <x v="2"/>
    <x v="0"/>
    <n v="682"/>
    <n v="7"/>
    <s v="GEO1003"/>
    <s v="GEO1003"/>
    <x v="2"/>
    <x v="0"/>
    <s v="Q1 2020"/>
  </r>
  <r>
    <x v="2"/>
    <x v="1"/>
    <n v="984"/>
    <n v="7"/>
    <s v="GEO1003"/>
    <s v="GEO1003"/>
    <x v="2"/>
    <x v="1"/>
    <s v="Q2 2020"/>
  </r>
  <r>
    <x v="2"/>
    <x v="2"/>
    <n v="760"/>
    <n v="7"/>
    <s v="GEO1003"/>
    <s v="GEO1003"/>
    <x v="2"/>
    <x v="1"/>
    <s v="Q2 2020"/>
  </r>
  <r>
    <x v="2"/>
    <x v="3"/>
    <n v="681"/>
    <n v="7"/>
    <s v="GEO1003"/>
    <s v="GEO1003"/>
    <x v="2"/>
    <x v="1"/>
    <s v="Q2 2020"/>
  </r>
  <r>
    <x v="2"/>
    <x v="4"/>
    <n v="457"/>
    <n v="7"/>
    <s v="GEO1003"/>
    <s v="GEO1003"/>
    <x v="2"/>
    <x v="2"/>
    <s v="Q3 2020"/>
  </r>
  <r>
    <x v="2"/>
    <x v="5"/>
    <n v="528"/>
    <n v="7"/>
    <s v="GEO1003"/>
    <s v="GEO1003"/>
    <x v="2"/>
    <x v="2"/>
    <s v="Q3 2020"/>
  </r>
  <r>
    <x v="2"/>
    <x v="6"/>
    <n v="377"/>
    <n v="7"/>
    <s v="GEO1003"/>
    <s v="GEO1003"/>
    <x v="2"/>
    <x v="2"/>
    <s v="Q3 2020"/>
  </r>
  <r>
    <x v="2"/>
    <x v="7"/>
    <n v="606"/>
    <n v="7"/>
    <s v="GEO1003"/>
    <s v="GEO1003"/>
    <x v="2"/>
    <x v="3"/>
    <s v="Q4 2020"/>
  </r>
  <r>
    <x v="2"/>
    <x v="8"/>
    <n v="534"/>
    <n v="7"/>
    <s v="GEO1003"/>
    <s v="GEO1003"/>
    <x v="2"/>
    <x v="3"/>
    <s v="Q4 2020"/>
  </r>
  <r>
    <x v="2"/>
    <x v="9"/>
    <n v="681"/>
    <n v="7"/>
    <s v="GEO1003"/>
    <s v="GEO1003"/>
    <x v="2"/>
    <x v="3"/>
    <s v="Q4 2020"/>
  </r>
  <r>
    <x v="2"/>
    <x v="11"/>
    <n v="764"/>
    <n v="7"/>
    <s v="GEO1003"/>
    <s v="GEO1003"/>
    <x v="2"/>
    <x v="4"/>
    <s v="Q2 2021"/>
  </r>
  <r>
    <x v="2"/>
    <x v="12"/>
    <n v="973"/>
    <n v="7"/>
    <s v="GEO1003"/>
    <s v="GEO1003"/>
    <x v="2"/>
    <x v="4"/>
    <s v="Q2 2021"/>
  </r>
  <r>
    <x v="2"/>
    <x v="13"/>
    <n v="688"/>
    <n v="7"/>
    <s v="GEO1003"/>
    <s v="GEO1003"/>
    <x v="2"/>
    <x v="5"/>
    <s v="Q1 2021"/>
  </r>
  <r>
    <x v="2"/>
    <x v="14"/>
    <n v="750"/>
    <n v="7"/>
    <s v="GEO1003"/>
    <s v="GEO1003"/>
    <x v="2"/>
    <x v="5"/>
    <s v="Q1 2021"/>
  </r>
  <r>
    <x v="2"/>
    <x v="15"/>
    <n v="554"/>
    <n v="7"/>
    <s v="GEO1003"/>
    <s v="GEO1003"/>
    <x v="2"/>
    <x v="5"/>
    <s v="Q1 2021"/>
  </r>
  <r>
    <x v="3"/>
    <x v="3"/>
    <n v="1342"/>
    <n v="7"/>
    <s v="GEO1001"/>
    <s v="GEO1001"/>
    <x v="1"/>
    <x v="1"/>
    <s v="Q2 2020"/>
  </r>
  <r>
    <x v="3"/>
    <x v="4"/>
    <n v="1526"/>
    <n v="7"/>
    <s v="GEO1001"/>
    <s v="GEO1001"/>
    <x v="1"/>
    <x v="2"/>
    <s v="Q3 2020"/>
  </r>
  <r>
    <x v="3"/>
    <x v="5"/>
    <n v="958"/>
    <n v="7"/>
    <s v="GEO1001"/>
    <s v="GEO1001"/>
    <x v="1"/>
    <x v="2"/>
    <s v="Q3 2020"/>
  </r>
  <r>
    <x v="3"/>
    <x v="6"/>
    <n v="1340"/>
    <n v="7"/>
    <s v="GEO1001"/>
    <s v="GEO1001"/>
    <x v="1"/>
    <x v="2"/>
    <s v="Q3 2020"/>
  </r>
  <r>
    <x v="3"/>
    <x v="7"/>
    <n v="1150"/>
    <n v="7"/>
    <s v="GEO1001"/>
    <s v="GEO1001"/>
    <x v="1"/>
    <x v="3"/>
    <s v="Q4 2020"/>
  </r>
  <r>
    <x v="3"/>
    <x v="8"/>
    <n v="1721"/>
    <n v="7"/>
    <s v="GEO1001"/>
    <s v="GEO1001"/>
    <x v="1"/>
    <x v="3"/>
    <s v="Q4 2020"/>
  </r>
  <r>
    <x v="3"/>
    <x v="9"/>
    <n v="1342"/>
    <n v="7"/>
    <s v="GEO1001"/>
    <s v="GEO1001"/>
    <x v="1"/>
    <x v="3"/>
    <s v="Q4 2020"/>
  </r>
  <r>
    <x v="3"/>
    <x v="10"/>
    <n v="1325"/>
    <n v="7"/>
    <s v="GEO1001"/>
    <s v="GEO1001"/>
    <x v="1"/>
    <x v="4"/>
    <s v="Q2 2021"/>
  </r>
  <r>
    <x v="3"/>
    <x v="11"/>
    <n v="2403"/>
    <n v="7"/>
    <s v="GEO1001"/>
    <s v="GEO1001"/>
    <x v="1"/>
    <x v="4"/>
    <s v="Q2 2021"/>
  </r>
  <r>
    <x v="3"/>
    <x v="12"/>
    <n v="2089"/>
    <n v="7"/>
    <s v="GEO1001"/>
    <s v="GEO1001"/>
    <x v="1"/>
    <x v="4"/>
    <s v="Q2 2021"/>
  </r>
  <r>
    <x v="3"/>
    <x v="13"/>
    <n v="2185"/>
    <n v="7"/>
    <s v="GEO1001"/>
    <s v="GEO1001"/>
    <x v="1"/>
    <x v="5"/>
    <s v="Q1 2021"/>
  </r>
  <r>
    <x v="3"/>
    <x v="14"/>
    <n v="1542"/>
    <n v="7"/>
    <s v="GEO1001"/>
    <s v="GEO1001"/>
    <x v="1"/>
    <x v="5"/>
    <s v="Q1 2021"/>
  </r>
  <r>
    <x v="3"/>
    <x v="15"/>
    <n v="1804"/>
    <n v="7"/>
    <s v="GEO1001"/>
    <s v="GEO1001"/>
    <x v="1"/>
    <x v="5"/>
    <s v="Q1 2021"/>
  </r>
  <r>
    <x v="4"/>
    <x v="16"/>
    <n v="12887"/>
    <n v="7"/>
    <s v="GEO1001"/>
    <s v="GEO1001"/>
    <x v="1"/>
    <x v="0"/>
    <s v="Q1 2020"/>
  </r>
  <r>
    <x v="4"/>
    <x v="17"/>
    <n v="18411"/>
    <n v="7"/>
    <s v="GEO1001"/>
    <s v="GEO1001"/>
    <x v="1"/>
    <x v="0"/>
    <s v="Q1 2020"/>
  </r>
  <r>
    <x v="4"/>
    <x v="0"/>
    <n v="16571"/>
    <n v="7"/>
    <s v="GEO1001"/>
    <s v="GEO1001"/>
    <x v="1"/>
    <x v="0"/>
    <s v="Q1 2020"/>
  </r>
  <r>
    <x v="4"/>
    <x v="1"/>
    <n v="23929"/>
    <n v="7"/>
    <s v="GEO1001"/>
    <s v="GEO1001"/>
    <x v="1"/>
    <x v="1"/>
    <s v="Q2 2020"/>
  </r>
  <r>
    <x v="4"/>
    <x v="2"/>
    <n v="18409"/>
    <n v="7"/>
    <s v="GEO1001"/>
    <s v="GEO1001"/>
    <x v="1"/>
    <x v="1"/>
    <s v="Q2 2020"/>
  </r>
  <r>
    <x v="4"/>
    <x v="3"/>
    <n v="16572"/>
    <n v="7"/>
    <s v="GEO1001"/>
    <s v="GEO1001"/>
    <x v="1"/>
    <x v="1"/>
    <s v="Q2 2020"/>
  </r>
  <r>
    <x v="4"/>
    <x v="4"/>
    <n v="11044"/>
    <n v="7"/>
    <s v="GEO1001"/>
    <s v="GEO1001"/>
    <x v="1"/>
    <x v="2"/>
    <s v="Q3 2020"/>
  </r>
  <r>
    <x v="4"/>
    <x v="5"/>
    <n v="12885"/>
    <n v="7"/>
    <s v="GEO1001"/>
    <s v="GEO1001"/>
    <x v="1"/>
    <x v="2"/>
    <s v="Q3 2020"/>
  </r>
  <r>
    <x v="4"/>
    <x v="6"/>
    <n v="9208"/>
    <n v="7"/>
    <s v="GEO1001"/>
    <s v="GEO1001"/>
    <x v="1"/>
    <x v="2"/>
    <s v="Q3 2020"/>
  </r>
  <r>
    <x v="4"/>
    <x v="7"/>
    <n v="14725"/>
    <n v="7"/>
    <s v="GEO1001"/>
    <s v="GEO1001"/>
    <x v="1"/>
    <x v="3"/>
    <s v="Q4 2020"/>
  </r>
  <r>
    <x v="4"/>
    <x v="8"/>
    <n v="12888"/>
    <n v="7"/>
    <s v="GEO1001"/>
    <s v="GEO1001"/>
    <x v="1"/>
    <x v="3"/>
    <s v="Q4 2020"/>
  </r>
  <r>
    <x v="4"/>
    <x v="9"/>
    <n v="16571"/>
    <n v="7"/>
    <s v="GEO1001"/>
    <s v="GEO1001"/>
    <x v="1"/>
    <x v="3"/>
    <s v="Q4 2020"/>
  </r>
  <r>
    <x v="4"/>
    <x v="10"/>
    <n v="17235"/>
    <n v="7"/>
    <s v="GEO1001"/>
    <s v="GEO1001"/>
    <x v="1"/>
    <x v="4"/>
    <s v="Q2 2021"/>
  </r>
  <r>
    <x v="4"/>
    <x v="11"/>
    <n v="19146"/>
    <n v="7"/>
    <s v="GEO1001"/>
    <s v="GEO1001"/>
    <x v="1"/>
    <x v="4"/>
    <s v="Q2 2021"/>
  </r>
  <r>
    <x v="4"/>
    <x v="12"/>
    <n v="23690"/>
    <n v="7"/>
    <s v="GEO1001"/>
    <s v="GEO1001"/>
    <x v="1"/>
    <x v="4"/>
    <s v="Q2 2021"/>
  </r>
  <r>
    <x v="4"/>
    <x v="13"/>
    <n v="17229"/>
    <n v="7"/>
    <s v="GEO1001"/>
    <s v="GEO1001"/>
    <x v="1"/>
    <x v="5"/>
    <s v="Q1 2021"/>
  </r>
  <r>
    <x v="4"/>
    <x v="14"/>
    <n v="19330"/>
    <n v="7"/>
    <s v="GEO1001"/>
    <s v="GEO1001"/>
    <x v="1"/>
    <x v="5"/>
    <s v="Q1 2021"/>
  </r>
  <r>
    <x v="4"/>
    <x v="15"/>
    <n v="12826"/>
    <n v="7"/>
    <s v="GEO1001"/>
    <s v="GEO1001"/>
    <x v="1"/>
    <x v="5"/>
    <s v="Q1 2021"/>
  </r>
  <r>
    <x v="5"/>
    <x v="6"/>
    <n v="1249"/>
    <n v="7"/>
    <s v="GEO1004"/>
    <s v="GEO1004"/>
    <x v="0"/>
    <x v="2"/>
    <s v="Q3 2020"/>
  </r>
  <r>
    <x v="5"/>
    <x v="7"/>
    <n v="913"/>
    <n v="7"/>
    <s v="GEO1004"/>
    <s v="GEO1004"/>
    <x v="0"/>
    <x v="3"/>
    <s v="Q4 2020"/>
  </r>
  <r>
    <x v="5"/>
    <x v="8"/>
    <n v="1574"/>
    <n v="7"/>
    <s v="GEO1004"/>
    <s v="GEO1004"/>
    <x v="0"/>
    <x v="3"/>
    <s v="Q4 2020"/>
  </r>
  <r>
    <x v="5"/>
    <x v="9"/>
    <n v="1082"/>
    <n v="7"/>
    <s v="GEO1004"/>
    <s v="GEO1004"/>
    <x v="0"/>
    <x v="3"/>
    <s v="Q4 2020"/>
  </r>
  <r>
    <x v="5"/>
    <x v="13"/>
    <n v="1945"/>
    <n v="7"/>
    <s v="GEO1004"/>
    <s v="GEO1004"/>
    <x v="0"/>
    <x v="5"/>
    <s v="Q1 2021"/>
  </r>
  <r>
    <x v="5"/>
    <x v="14"/>
    <n v="1296"/>
    <n v="7"/>
    <s v="GEO1004"/>
    <s v="GEO1004"/>
    <x v="0"/>
    <x v="5"/>
    <s v="Q1 2021"/>
  </r>
  <r>
    <x v="5"/>
    <x v="15"/>
    <n v="1568"/>
    <n v="7"/>
    <s v="GEO1004"/>
    <s v="GEO1004"/>
    <x v="0"/>
    <x v="5"/>
    <s v="Q1 2021"/>
  </r>
  <r>
    <x v="6"/>
    <x v="16"/>
    <n v="756"/>
    <n v="7"/>
    <s v="GEO1004"/>
    <s v="GEO1004"/>
    <x v="0"/>
    <x v="0"/>
    <s v="Q1 2020"/>
  </r>
  <r>
    <x v="6"/>
    <x v="17"/>
    <n v="954"/>
    <n v="7"/>
    <s v="GEO1004"/>
    <s v="GEO1004"/>
    <x v="0"/>
    <x v="0"/>
    <s v="Q1 2020"/>
  </r>
  <r>
    <x v="6"/>
    <x v="0"/>
    <n v="955"/>
    <n v="7"/>
    <s v="GEO1004"/>
    <s v="GEO1004"/>
    <x v="0"/>
    <x v="0"/>
    <s v="Q1 2020"/>
  </r>
  <r>
    <x v="6"/>
    <x v="1"/>
    <n v="1261"/>
    <n v="7"/>
    <s v="GEO1004"/>
    <s v="GEO1004"/>
    <x v="0"/>
    <x v="1"/>
    <s v="Q2 2020"/>
  </r>
  <r>
    <x v="6"/>
    <x v="2"/>
    <n v="1058"/>
    <n v="7"/>
    <s v="GEO1004"/>
    <s v="GEO1004"/>
    <x v="0"/>
    <x v="1"/>
    <s v="Q2 2020"/>
  </r>
  <r>
    <x v="6"/>
    <x v="3"/>
    <n v="855"/>
    <n v="7"/>
    <s v="GEO1004"/>
    <s v="GEO1004"/>
    <x v="0"/>
    <x v="1"/>
    <s v="Q2 2020"/>
  </r>
  <r>
    <x v="6"/>
    <x v="4"/>
    <n v="654"/>
    <n v="7"/>
    <s v="GEO1004"/>
    <s v="GEO1004"/>
    <x v="0"/>
    <x v="2"/>
    <s v="Q3 2020"/>
  </r>
  <r>
    <x v="6"/>
    <x v="5"/>
    <n v="656"/>
    <n v="7"/>
    <s v="GEO1004"/>
    <s v="GEO1004"/>
    <x v="0"/>
    <x v="2"/>
    <s v="Q3 2020"/>
  </r>
  <r>
    <x v="6"/>
    <x v="6"/>
    <n v="554"/>
    <n v="7"/>
    <s v="GEO1004"/>
    <s v="GEO1004"/>
    <x v="0"/>
    <x v="2"/>
    <s v="Q3 2020"/>
  </r>
  <r>
    <x v="6"/>
    <x v="7"/>
    <n v="760"/>
    <n v="7"/>
    <s v="GEO1004"/>
    <s v="GEO1004"/>
    <x v="0"/>
    <x v="3"/>
    <s v="Q4 2020"/>
  </r>
  <r>
    <x v="6"/>
    <x v="8"/>
    <n v="759"/>
    <n v="7"/>
    <s v="GEO1004"/>
    <s v="GEO1004"/>
    <x v="0"/>
    <x v="3"/>
    <s v="Q4 2020"/>
  </r>
  <r>
    <x v="6"/>
    <x v="9"/>
    <n v="857"/>
    <n v="7"/>
    <s v="GEO1004"/>
    <s v="GEO1004"/>
    <x v="0"/>
    <x v="3"/>
    <s v="Q4 2020"/>
  </r>
  <r>
    <x v="6"/>
    <x v="10"/>
    <n v="865"/>
    <n v="7"/>
    <s v="GEO1004"/>
    <s v="GEO1004"/>
    <x v="0"/>
    <x v="4"/>
    <s v="Q2 2021"/>
  </r>
  <r>
    <x v="6"/>
    <x v="11"/>
    <n v="1078"/>
    <n v="7"/>
    <s v="GEO1004"/>
    <s v="GEO1004"/>
    <x v="0"/>
    <x v="4"/>
    <s v="Q2 2021"/>
  </r>
  <r>
    <x v="6"/>
    <x v="12"/>
    <n v="1305"/>
    <n v="7"/>
    <s v="GEO1004"/>
    <s v="GEO1004"/>
    <x v="0"/>
    <x v="4"/>
    <s v="Q2 2021"/>
  </r>
  <r>
    <x v="6"/>
    <x v="13"/>
    <n v="950"/>
    <n v="7"/>
    <s v="GEO1004"/>
    <s v="GEO1004"/>
    <x v="0"/>
    <x v="5"/>
    <s v="Q1 2021"/>
  </r>
  <r>
    <x v="6"/>
    <x v="14"/>
    <n v="968"/>
    <n v="7"/>
    <s v="GEO1004"/>
    <s v="GEO1004"/>
    <x v="0"/>
    <x v="5"/>
    <s v="Q1 2021"/>
  </r>
  <r>
    <x v="6"/>
    <x v="15"/>
    <n v="749"/>
    <n v="7"/>
    <s v="GEO1004"/>
    <s v="GEO1004"/>
    <x v="0"/>
    <x v="5"/>
    <s v="Q1 2021"/>
  </r>
  <r>
    <x v="7"/>
    <x v="16"/>
    <n v="945"/>
    <n v="7"/>
    <s v="GEO1002"/>
    <s v="GEO1002"/>
    <x v="3"/>
    <x v="0"/>
    <s v="Q1 2020"/>
  </r>
  <r>
    <x v="7"/>
    <x v="17"/>
    <n v="941"/>
    <n v="7"/>
    <s v="GEO1002"/>
    <s v="GEO1002"/>
    <x v="3"/>
    <x v="0"/>
    <s v="Q1 2020"/>
  </r>
  <r>
    <x v="7"/>
    <x v="0"/>
    <n v="1164"/>
    <n v="7"/>
    <s v="GEO1002"/>
    <s v="GEO1002"/>
    <x v="3"/>
    <x v="0"/>
    <s v="Q1 2020"/>
  </r>
  <r>
    <x v="7"/>
    <x v="1"/>
    <n v="1276"/>
    <n v="7"/>
    <s v="GEO1002"/>
    <s v="GEO1002"/>
    <x v="3"/>
    <x v="1"/>
    <s v="Q2 2020"/>
  </r>
  <r>
    <x v="7"/>
    <x v="2"/>
    <n v="1275"/>
    <n v="7"/>
    <s v="GEO1002"/>
    <s v="GEO1002"/>
    <x v="3"/>
    <x v="1"/>
    <s v="Q2 2020"/>
  </r>
  <r>
    <x v="7"/>
    <x v="3"/>
    <n v="834"/>
    <n v="7"/>
    <s v="GEO1002"/>
    <s v="GEO1002"/>
    <x v="3"/>
    <x v="1"/>
    <s v="Q2 2020"/>
  </r>
  <r>
    <x v="7"/>
    <x v="4"/>
    <n v="833"/>
    <n v="7"/>
    <s v="GEO1002"/>
    <s v="GEO1002"/>
    <x v="3"/>
    <x v="2"/>
    <s v="Q3 2020"/>
  </r>
  <r>
    <x v="7"/>
    <x v="5"/>
    <n v="610"/>
    <n v="7"/>
    <s v="GEO1002"/>
    <s v="GEO1002"/>
    <x v="3"/>
    <x v="2"/>
    <s v="Q3 2020"/>
  </r>
  <r>
    <x v="7"/>
    <x v="6"/>
    <n v="722"/>
    <n v="7"/>
    <s v="GEO1002"/>
    <s v="GEO1002"/>
    <x v="3"/>
    <x v="2"/>
    <s v="Q3 2020"/>
  </r>
  <r>
    <x v="7"/>
    <x v="7"/>
    <n v="722"/>
    <n v="7"/>
    <s v="GEO1002"/>
    <s v="GEO1002"/>
    <x v="3"/>
    <x v="3"/>
    <s v="Q4 2020"/>
  </r>
  <r>
    <x v="7"/>
    <x v="8"/>
    <n v="939"/>
    <n v="7"/>
    <s v="GEO1002"/>
    <s v="GEO1002"/>
    <x v="3"/>
    <x v="3"/>
    <s v="Q4 2020"/>
  </r>
  <r>
    <x v="7"/>
    <x v="9"/>
    <n v="829"/>
    <n v="7"/>
    <s v="GEO1002"/>
    <s v="GEO1002"/>
    <x v="3"/>
    <x v="3"/>
    <s v="Q4 2020"/>
  </r>
  <r>
    <x v="7"/>
    <x v="10"/>
    <n v="848"/>
    <n v="7"/>
    <s v="GEO1002"/>
    <s v="GEO1002"/>
    <x v="3"/>
    <x v="4"/>
    <s v="Q2 2021"/>
  </r>
  <r>
    <x v="7"/>
    <x v="11"/>
    <n v="1326"/>
    <n v="7"/>
    <s v="GEO1002"/>
    <s v="GEO1002"/>
    <x v="3"/>
    <x v="4"/>
    <s v="Q2 2021"/>
  </r>
  <r>
    <x v="7"/>
    <x v="12"/>
    <n v="1309"/>
    <n v="7"/>
    <s v="GEO1002"/>
    <s v="GEO1002"/>
    <x v="3"/>
    <x v="4"/>
    <s v="Q2 2021"/>
  </r>
  <r>
    <x v="7"/>
    <x v="13"/>
    <n v="1173"/>
    <n v="7"/>
    <s v="GEO1002"/>
    <s v="GEO1002"/>
    <x v="3"/>
    <x v="5"/>
    <s v="Q1 2021"/>
  </r>
  <r>
    <x v="7"/>
    <x v="14"/>
    <n v="935"/>
    <n v="7"/>
    <s v="GEO1002"/>
    <s v="GEO1002"/>
    <x v="3"/>
    <x v="5"/>
    <s v="Q1 2021"/>
  </r>
  <r>
    <x v="7"/>
    <x v="15"/>
    <n v="973"/>
    <n v="7"/>
    <s v="GEO1002"/>
    <s v="GEO1002"/>
    <x v="3"/>
    <x v="5"/>
    <s v="Q1 2021"/>
  </r>
  <r>
    <x v="8"/>
    <x v="16"/>
    <n v="188"/>
    <n v="7"/>
    <s v="GEO1004"/>
    <s v="GEO1004"/>
    <x v="0"/>
    <x v="0"/>
    <s v="Q1 2020"/>
  </r>
  <r>
    <x v="8"/>
    <x v="17"/>
    <n v="168"/>
    <n v="7"/>
    <s v="GEO1004"/>
    <s v="GEO1004"/>
    <x v="0"/>
    <x v="0"/>
    <s v="Q1 2020"/>
  </r>
  <r>
    <x v="8"/>
    <x v="0"/>
    <n v="226"/>
    <n v="7"/>
    <s v="GEO1004"/>
    <s v="GEO1004"/>
    <x v="0"/>
    <x v="0"/>
    <s v="Q1 2020"/>
  </r>
  <r>
    <x v="8"/>
    <x v="1"/>
    <n v="223"/>
    <n v="7"/>
    <s v="GEO1004"/>
    <s v="GEO1004"/>
    <x v="0"/>
    <x v="1"/>
    <s v="Q2 2020"/>
  </r>
  <r>
    <x v="8"/>
    <x v="2"/>
    <n v="247"/>
    <n v="7"/>
    <s v="GEO1004"/>
    <s v="GEO1004"/>
    <x v="0"/>
    <x v="1"/>
    <s v="Q2 2020"/>
  </r>
  <r>
    <x v="8"/>
    <x v="3"/>
    <n v="142"/>
    <n v="7"/>
    <s v="GEO1004"/>
    <s v="GEO1004"/>
    <x v="0"/>
    <x v="1"/>
    <s v="Q2 2020"/>
  </r>
  <r>
    <x v="8"/>
    <x v="4"/>
    <n v="163"/>
    <n v="7"/>
    <s v="GEO1004"/>
    <s v="GEO1004"/>
    <x v="0"/>
    <x v="2"/>
    <s v="Q3 2020"/>
  </r>
  <r>
    <x v="8"/>
    <x v="5"/>
    <n v="101"/>
    <n v="7"/>
    <s v="GEO1004"/>
    <s v="GEO1004"/>
    <x v="0"/>
    <x v="2"/>
    <s v="Q3 2020"/>
  </r>
  <r>
    <x v="8"/>
    <x v="6"/>
    <n v="142"/>
    <n v="7"/>
    <s v="GEO1004"/>
    <s v="GEO1004"/>
    <x v="0"/>
    <x v="2"/>
    <s v="Q3 2020"/>
  </r>
  <r>
    <x v="8"/>
    <x v="7"/>
    <n v="123"/>
    <n v="7"/>
    <s v="GEO1004"/>
    <s v="GEO1004"/>
    <x v="0"/>
    <x v="3"/>
    <s v="Q4 2020"/>
  </r>
  <r>
    <x v="8"/>
    <x v="8"/>
    <n v="183"/>
    <n v="7"/>
    <s v="GEO1004"/>
    <s v="GEO1004"/>
    <x v="0"/>
    <x v="3"/>
    <s v="Q4 2020"/>
  </r>
  <r>
    <x v="8"/>
    <x v="9"/>
    <n v="144"/>
    <n v="7"/>
    <s v="GEO1004"/>
    <s v="GEO1004"/>
    <x v="0"/>
    <x v="3"/>
    <s v="Q4 2020"/>
  </r>
  <r>
    <x v="8"/>
    <x v="10"/>
    <n v="145"/>
    <n v="7"/>
    <s v="GEO1004"/>
    <s v="GEO1004"/>
    <x v="0"/>
    <x v="4"/>
    <s v="Q2 2021"/>
  </r>
  <r>
    <x v="8"/>
    <x v="11"/>
    <n v="244"/>
    <n v="7"/>
    <s v="GEO1004"/>
    <s v="GEO1004"/>
    <x v="0"/>
    <x v="4"/>
    <s v="Q2 2021"/>
  </r>
  <r>
    <x v="8"/>
    <x v="12"/>
    <n v="226"/>
    <n v="7"/>
    <s v="GEO1004"/>
    <s v="GEO1004"/>
    <x v="0"/>
    <x v="4"/>
    <s v="Q2 2021"/>
  </r>
  <r>
    <x v="8"/>
    <x v="13"/>
    <n v="227"/>
    <n v="7"/>
    <s v="GEO1004"/>
    <s v="GEO1004"/>
    <x v="0"/>
    <x v="5"/>
    <s v="Q1 2021"/>
  </r>
  <r>
    <x v="8"/>
    <x v="14"/>
    <n v="172"/>
    <n v="7"/>
    <s v="GEO1004"/>
    <s v="GEO1004"/>
    <x v="0"/>
    <x v="5"/>
    <s v="Q1 2021"/>
  </r>
  <r>
    <x v="8"/>
    <x v="15"/>
    <n v="190"/>
    <n v="7"/>
    <s v="GEO1004"/>
    <s v="GEO1004"/>
    <x v="0"/>
    <x v="5"/>
    <s v="Q1 2021"/>
  </r>
  <r>
    <x v="9"/>
    <x v="16"/>
    <n v="391"/>
    <n v="7"/>
    <s v="GEO1003"/>
    <s v="GEO1003"/>
    <x v="2"/>
    <x v="0"/>
    <s v="Q1 2020"/>
  </r>
  <r>
    <x v="9"/>
    <x v="17"/>
    <n v="553"/>
    <n v="7"/>
    <s v="GEO1003"/>
    <s v="GEO1003"/>
    <x v="2"/>
    <x v="0"/>
    <s v="Q1 2020"/>
  </r>
  <r>
    <x v="9"/>
    <x v="0"/>
    <n v="498"/>
    <n v="7"/>
    <s v="GEO1003"/>
    <s v="GEO1003"/>
    <x v="2"/>
    <x v="0"/>
    <s v="Q1 2020"/>
  </r>
  <r>
    <x v="9"/>
    <x v="1"/>
    <n v="719"/>
    <n v="7"/>
    <s v="GEO1003"/>
    <s v="GEO1003"/>
    <x v="2"/>
    <x v="1"/>
    <s v="Q2 2020"/>
  </r>
  <r>
    <x v="9"/>
    <x v="2"/>
    <n v="555"/>
    <n v="7"/>
    <s v="GEO1003"/>
    <s v="GEO1003"/>
    <x v="2"/>
    <x v="1"/>
    <s v="Q2 2020"/>
  </r>
  <r>
    <x v="9"/>
    <x v="3"/>
    <n v="499"/>
    <n v="7"/>
    <s v="GEO1003"/>
    <s v="GEO1003"/>
    <x v="2"/>
    <x v="1"/>
    <s v="Q2 2020"/>
  </r>
  <r>
    <x v="9"/>
    <x v="4"/>
    <n v="338"/>
    <n v="7"/>
    <s v="GEO1003"/>
    <s v="GEO1003"/>
    <x v="2"/>
    <x v="2"/>
    <s v="Q3 2020"/>
  </r>
  <r>
    <x v="9"/>
    <x v="5"/>
    <n v="391"/>
    <n v="7"/>
    <s v="GEO1003"/>
    <s v="GEO1003"/>
    <x v="2"/>
    <x v="2"/>
    <s v="Q3 2020"/>
  </r>
  <r>
    <x v="9"/>
    <x v="6"/>
    <n v="279"/>
    <n v="7"/>
    <s v="GEO1003"/>
    <s v="GEO1003"/>
    <x v="2"/>
    <x v="2"/>
    <s v="Q3 2020"/>
  </r>
  <r>
    <x v="9"/>
    <x v="7"/>
    <n v="447"/>
    <n v="7"/>
    <s v="GEO1003"/>
    <s v="GEO1003"/>
    <x v="2"/>
    <x v="3"/>
    <s v="Q4 2020"/>
  </r>
  <r>
    <x v="9"/>
    <x v="8"/>
    <n v="390"/>
    <n v="7"/>
    <s v="GEO1003"/>
    <s v="GEO1003"/>
    <x v="2"/>
    <x v="3"/>
    <s v="Q4 2020"/>
  </r>
  <r>
    <x v="9"/>
    <x v="9"/>
    <n v="500"/>
    <n v="7"/>
    <s v="GEO1003"/>
    <s v="GEO1003"/>
    <x v="2"/>
    <x v="3"/>
    <s v="Q4 2020"/>
  </r>
  <r>
    <x v="9"/>
    <x v="10"/>
    <n v="505"/>
    <n v="7"/>
    <s v="GEO1003"/>
    <s v="GEO1003"/>
    <x v="2"/>
    <x v="4"/>
    <s v="Q2 2021"/>
  </r>
  <r>
    <x v="9"/>
    <x v="11"/>
    <n v="574"/>
    <n v="7"/>
    <s v="GEO1003"/>
    <s v="GEO1003"/>
    <x v="2"/>
    <x v="4"/>
    <s v="Q2 2021"/>
  </r>
  <r>
    <x v="9"/>
    <x v="12"/>
    <n v="747"/>
    <n v="7"/>
    <s v="GEO1003"/>
    <s v="GEO1003"/>
    <x v="2"/>
    <x v="4"/>
    <s v="Q2 2021"/>
  </r>
  <r>
    <x v="9"/>
    <x v="13"/>
    <n v="515"/>
    <n v="7"/>
    <s v="GEO1003"/>
    <s v="GEO1003"/>
    <x v="2"/>
    <x v="5"/>
    <s v="Q1 2021"/>
  </r>
  <r>
    <x v="9"/>
    <x v="14"/>
    <n v="564"/>
    <n v="7"/>
    <s v="GEO1003"/>
    <s v="GEO1003"/>
    <x v="2"/>
    <x v="5"/>
    <s v="Q1 2021"/>
  </r>
  <r>
    <x v="9"/>
    <x v="15"/>
    <n v="404"/>
    <n v="7"/>
    <s v="GEO1003"/>
    <s v="GEO1003"/>
    <x v="2"/>
    <x v="5"/>
    <s v="Q1 2021"/>
  </r>
  <r>
    <x v="10"/>
    <x v="16"/>
    <n v="16996"/>
    <n v="7"/>
    <s v="GEO1001"/>
    <s v="GEO1001"/>
    <x v="1"/>
    <x v="0"/>
    <s v="Q1 2020"/>
  </r>
  <r>
    <x v="10"/>
    <x v="17"/>
    <n v="19114"/>
    <n v="7"/>
    <s v="GEO1001"/>
    <s v="GEO1001"/>
    <x v="1"/>
    <x v="0"/>
    <s v="Q1 2020"/>
  </r>
  <r>
    <x v="10"/>
    <x v="0"/>
    <n v="21243"/>
    <n v="7"/>
    <s v="GEO1001"/>
    <s v="GEO1001"/>
    <x v="1"/>
    <x v="0"/>
    <s v="Q1 2020"/>
  </r>
  <r>
    <x v="10"/>
    <x v="1"/>
    <n v="25486"/>
    <n v="7"/>
    <s v="GEO1001"/>
    <s v="GEO1001"/>
    <x v="1"/>
    <x v="1"/>
    <s v="Q2 2020"/>
  </r>
  <r>
    <x v="10"/>
    <x v="2"/>
    <n v="23366"/>
    <n v="7"/>
    <s v="GEO1001"/>
    <s v="GEO1001"/>
    <x v="1"/>
    <x v="1"/>
    <s v="Q2 2020"/>
  </r>
  <r>
    <x v="10"/>
    <x v="3"/>
    <n v="16995"/>
    <n v="7"/>
    <s v="GEO1001"/>
    <s v="GEO1001"/>
    <x v="1"/>
    <x v="1"/>
    <s v="Q2 2020"/>
  </r>
  <r>
    <x v="10"/>
    <x v="4"/>
    <n v="14870"/>
    <n v="7"/>
    <s v="GEO1001"/>
    <s v="GEO1001"/>
    <x v="1"/>
    <x v="2"/>
    <s v="Q3 2020"/>
  </r>
  <r>
    <x v="10"/>
    <x v="5"/>
    <n v="12746"/>
    <n v="7"/>
    <s v="GEO1001"/>
    <s v="GEO1001"/>
    <x v="1"/>
    <x v="2"/>
    <s v="Q3 2020"/>
  </r>
  <r>
    <x v="10"/>
    <x v="6"/>
    <n v="12748"/>
    <n v="7"/>
    <s v="GEO1001"/>
    <s v="GEO1001"/>
    <x v="1"/>
    <x v="2"/>
    <s v="Q3 2020"/>
  </r>
  <r>
    <x v="10"/>
    <x v="7"/>
    <n v="14871"/>
    <n v="7"/>
    <s v="GEO1001"/>
    <s v="GEO1001"/>
    <x v="1"/>
    <x v="3"/>
    <s v="Q4 2020"/>
  </r>
  <r>
    <x v="10"/>
    <x v="8"/>
    <n v="16997"/>
    <n v="7"/>
    <s v="GEO1001"/>
    <s v="GEO1001"/>
    <x v="1"/>
    <x v="3"/>
    <s v="Q4 2020"/>
  </r>
  <r>
    <x v="10"/>
    <x v="9"/>
    <n v="16997"/>
    <n v="7"/>
    <s v="GEO1001"/>
    <s v="GEO1001"/>
    <x v="1"/>
    <x v="3"/>
    <s v="Q4 2020"/>
  </r>
  <r>
    <x v="10"/>
    <x v="10"/>
    <n v="17844"/>
    <n v="7"/>
    <s v="GEO1001"/>
    <s v="GEO1001"/>
    <x v="1"/>
    <x v="4"/>
    <s v="Q2 2021"/>
  </r>
  <r>
    <x v="10"/>
    <x v="11"/>
    <n v="23129"/>
    <n v="7"/>
    <s v="GEO1001"/>
    <s v="GEO1001"/>
    <x v="1"/>
    <x v="4"/>
    <s v="Q2 2021"/>
  </r>
  <r>
    <x v="10"/>
    <x v="12"/>
    <n v="26253"/>
    <n v="7"/>
    <s v="GEO1001"/>
    <s v="GEO1001"/>
    <x v="1"/>
    <x v="4"/>
    <s v="Q2 2021"/>
  </r>
  <r>
    <x v="10"/>
    <x v="13"/>
    <n v="21877"/>
    <n v="7"/>
    <s v="GEO1001"/>
    <s v="GEO1001"/>
    <x v="1"/>
    <x v="5"/>
    <s v="Q1 2021"/>
  </r>
  <r>
    <x v="10"/>
    <x v="14"/>
    <n v="19020"/>
    <n v="7"/>
    <s v="GEO1001"/>
    <s v="GEO1001"/>
    <x v="1"/>
    <x v="5"/>
    <s v="Q1 2021"/>
  </r>
  <r>
    <x v="10"/>
    <x v="15"/>
    <n v="17843"/>
    <n v="7"/>
    <s v="GEO1001"/>
    <s v="GEO1001"/>
    <x v="1"/>
    <x v="5"/>
    <s v="Q1 2021"/>
  </r>
  <r>
    <x v="11"/>
    <x v="16"/>
    <n v="13879"/>
    <n v="7"/>
    <s v="GEO1001"/>
    <s v="GEO1001"/>
    <x v="1"/>
    <x v="0"/>
    <s v="Q1 2020"/>
  </r>
  <r>
    <x v="11"/>
    <x v="17"/>
    <n v="19822"/>
    <n v="7"/>
    <s v="GEO1001"/>
    <s v="GEO1001"/>
    <x v="1"/>
    <x v="0"/>
    <s v="Q1 2020"/>
  </r>
  <r>
    <x v="11"/>
    <x v="0"/>
    <n v="17842"/>
    <n v="7"/>
    <s v="GEO1001"/>
    <s v="GEO1001"/>
    <x v="1"/>
    <x v="0"/>
    <s v="Q1 2020"/>
  </r>
  <r>
    <x v="11"/>
    <x v="1"/>
    <n v="25770"/>
    <n v="7"/>
    <s v="GEO1001"/>
    <s v="GEO1001"/>
    <x v="1"/>
    <x v="1"/>
    <s v="Q2 2020"/>
  </r>
  <r>
    <x v="11"/>
    <x v="2"/>
    <n v="19823"/>
    <n v="7"/>
    <s v="GEO1001"/>
    <s v="GEO1001"/>
    <x v="1"/>
    <x v="1"/>
    <s v="Q2 2020"/>
  </r>
  <r>
    <x v="11"/>
    <x v="3"/>
    <n v="17845"/>
    <n v="7"/>
    <s v="GEO1001"/>
    <s v="GEO1001"/>
    <x v="1"/>
    <x v="1"/>
    <s v="Q2 2020"/>
  </r>
  <r>
    <x v="11"/>
    <x v="4"/>
    <n v="11899"/>
    <n v="7"/>
    <s v="GEO1001"/>
    <s v="GEO1001"/>
    <x v="1"/>
    <x v="2"/>
    <s v="Q3 2020"/>
  </r>
  <r>
    <x v="11"/>
    <x v="5"/>
    <n v="13879"/>
    <n v="7"/>
    <s v="GEO1001"/>
    <s v="GEO1001"/>
    <x v="1"/>
    <x v="2"/>
    <s v="Q3 2020"/>
  </r>
  <r>
    <x v="11"/>
    <x v="6"/>
    <n v="9913"/>
    <n v="7"/>
    <s v="GEO1001"/>
    <s v="GEO1001"/>
    <x v="1"/>
    <x v="2"/>
    <s v="Q3 2020"/>
  </r>
  <r>
    <x v="11"/>
    <x v="7"/>
    <n v="15858"/>
    <n v="7"/>
    <s v="GEO1001"/>
    <s v="GEO1001"/>
    <x v="1"/>
    <x v="3"/>
    <s v="Q4 2020"/>
  </r>
  <r>
    <x v="11"/>
    <x v="8"/>
    <n v="13882"/>
    <n v="7"/>
    <s v="GEO1001"/>
    <s v="GEO1001"/>
    <x v="1"/>
    <x v="3"/>
    <s v="Q4 2020"/>
  </r>
  <r>
    <x v="11"/>
    <x v="9"/>
    <n v="17841"/>
    <n v="7"/>
    <s v="GEO1001"/>
    <s v="GEO1001"/>
    <x v="1"/>
    <x v="3"/>
    <s v="Q4 2020"/>
  </r>
  <r>
    <x v="11"/>
    <x v="10"/>
    <n v="18554"/>
    <n v="7"/>
    <s v="GEO1001"/>
    <s v="GEO1001"/>
    <x v="1"/>
    <x v="4"/>
    <s v="Q2 2021"/>
  </r>
  <r>
    <x v="11"/>
    <x v="11"/>
    <n v="20218"/>
    <n v="7"/>
    <s v="GEO1001"/>
    <s v="GEO1001"/>
    <x v="1"/>
    <x v="4"/>
    <s v="Q2 2021"/>
  </r>
  <r>
    <x v="11"/>
    <x v="12"/>
    <n v="27062"/>
    <n v="7"/>
    <s v="GEO1001"/>
    <s v="GEO1001"/>
    <x v="1"/>
    <x v="4"/>
    <s v="Q2 2021"/>
  </r>
  <r>
    <x v="11"/>
    <x v="13"/>
    <n v="18378"/>
    <n v="7"/>
    <s v="GEO1001"/>
    <s v="GEO1001"/>
    <x v="1"/>
    <x v="5"/>
    <s v="Q1 2021"/>
  </r>
  <r>
    <x v="11"/>
    <x v="14"/>
    <n v="19729"/>
    <n v="7"/>
    <s v="GEO1001"/>
    <s v="GEO1001"/>
    <x v="1"/>
    <x v="5"/>
    <s v="Q1 2021"/>
  </r>
  <r>
    <x v="11"/>
    <x v="15"/>
    <n v="14159"/>
    <n v="7"/>
    <s v="GEO1001"/>
    <s v="GEO1001"/>
    <x v="1"/>
    <x v="5"/>
    <s v="Q1 2021"/>
  </r>
  <r>
    <x v="12"/>
    <x v="17"/>
    <n v="815"/>
    <n v="7"/>
    <s v="GEO1002"/>
    <s v="GEO1002"/>
    <x v="3"/>
    <x v="0"/>
    <s v="Q1 2020"/>
  </r>
  <r>
    <x v="12"/>
    <x v="0"/>
    <n v="910"/>
    <n v="7"/>
    <s v="GEO1002"/>
    <s v="GEO1002"/>
    <x v="3"/>
    <x v="0"/>
    <s v="Q1 2020"/>
  </r>
  <r>
    <x v="12"/>
    <x v="1"/>
    <n v="1091"/>
    <n v="7"/>
    <s v="GEO1002"/>
    <s v="GEO1002"/>
    <x v="3"/>
    <x v="1"/>
    <s v="Q2 2020"/>
  </r>
  <r>
    <x v="12"/>
    <x v="2"/>
    <n v="995"/>
    <n v="7"/>
    <s v="GEO1002"/>
    <s v="GEO1002"/>
    <x v="3"/>
    <x v="1"/>
    <s v="Q2 2020"/>
  </r>
  <r>
    <x v="12"/>
    <x v="3"/>
    <n v="727"/>
    <n v="7"/>
    <s v="GEO1002"/>
    <s v="GEO1002"/>
    <x v="3"/>
    <x v="1"/>
    <s v="Q2 2020"/>
  </r>
  <r>
    <x v="12"/>
    <x v="4"/>
    <n v="635"/>
    <n v="7"/>
    <s v="GEO1002"/>
    <s v="GEO1002"/>
    <x v="3"/>
    <x v="2"/>
    <s v="Q3 2020"/>
  </r>
  <r>
    <x v="12"/>
    <x v="5"/>
    <n v="544"/>
    <n v="7"/>
    <s v="GEO1002"/>
    <s v="GEO1002"/>
    <x v="3"/>
    <x v="2"/>
    <s v="Q3 2020"/>
  </r>
  <r>
    <x v="12"/>
    <x v="6"/>
    <n v="545"/>
    <n v="7"/>
    <s v="GEO1002"/>
    <s v="GEO1002"/>
    <x v="3"/>
    <x v="2"/>
    <s v="Q3 2020"/>
  </r>
  <r>
    <x v="12"/>
    <x v="7"/>
    <n v="637"/>
    <n v="7"/>
    <s v="GEO1002"/>
    <s v="GEO1002"/>
    <x v="3"/>
    <x v="3"/>
    <s v="Q4 2020"/>
  </r>
  <r>
    <x v="12"/>
    <x v="8"/>
    <n v="723"/>
    <n v="7"/>
    <s v="GEO1002"/>
    <s v="GEO1002"/>
    <x v="3"/>
    <x v="3"/>
    <s v="Q4 2020"/>
  </r>
  <r>
    <x v="12"/>
    <x v="9"/>
    <n v="727"/>
    <n v="7"/>
    <s v="GEO1002"/>
    <s v="GEO1002"/>
    <x v="3"/>
    <x v="3"/>
    <s v="Q4 2020"/>
  </r>
  <r>
    <x v="12"/>
    <x v="10"/>
    <n v="722"/>
    <n v="7"/>
    <s v="GEO1002"/>
    <s v="GEO1002"/>
    <x v="3"/>
    <x v="4"/>
    <s v="Q2 2021"/>
  </r>
  <r>
    <x v="12"/>
    <x v="11"/>
    <n v="1039"/>
    <n v="7"/>
    <s v="GEO1002"/>
    <s v="GEO1002"/>
    <x v="3"/>
    <x v="4"/>
    <s v="Q2 2021"/>
  </r>
  <r>
    <x v="12"/>
    <x v="12"/>
    <n v="1124"/>
    <n v="7"/>
    <s v="GEO1002"/>
    <s v="GEO1002"/>
    <x v="3"/>
    <x v="4"/>
    <s v="Q2 2021"/>
  </r>
  <r>
    <x v="12"/>
    <x v="13"/>
    <n v="895"/>
    <n v="7"/>
    <s v="GEO1002"/>
    <s v="GEO1002"/>
    <x v="3"/>
    <x v="5"/>
    <s v="Q1 2021"/>
  </r>
  <r>
    <x v="12"/>
    <x v="14"/>
    <n v="851"/>
    <n v="7"/>
    <s v="GEO1002"/>
    <s v="GEO1002"/>
    <x v="3"/>
    <x v="5"/>
    <s v="Q1 2021"/>
  </r>
  <r>
    <x v="12"/>
    <x v="15"/>
    <n v="741"/>
    <n v="7"/>
    <s v="GEO1002"/>
    <s v="GEO1002"/>
    <x v="3"/>
    <x v="5"/>
    <s v="Q1 2021"/>
  </r>
  <r>
    <x v="13"/>
    <x v="16"/>
    <n v="1172"/>
    <n v="7"/>
    <s v="GEO1004"/>
    <s v="GEO1004"/>
    <x v="0"/>
    <x v="0"/>
    <s v="Q1 2020"/>
  </r>
  <r>
    <x v="13"/>
    <x v="17"/>
    <n v="1483"/>
    <n v="7"/>
    <s v="GEO1004"/>
    <s v="GEO1004"/>
    <x v="0"/>
    <x v="0"/>
    <s v="Q1 2020"/>
  </r>
  <r>
    <x v="13"/>
    <x v="0"/>
    <n v="1484"/>
    <n v="7"/>
    <s v="GEO1004"/>
    <s v="GEO1004"/>
    <x v="0"/>
    <x v="0"/>
    <s v="Q1 2020"/>
  </r>
  <r>
    <x v="13"/>
    <x v="1"/>
    <n v="1949"/>
    <n v="7"/>
    <s v="GEO1004"/>
    <s v="GEO1004"/>
    <x v="0"/>
    <x v="1"/>
    <s v="Q2 2020"/>
  </r>
  <r>
    <x v="13"/>
    <x v="2"/>
    <n v="1635"/>
    <n v="7"/>
    <s v="GEO1004"/>
    <s v="GEO1004"/>
    <x v="0"/>
    <x v="1"/>
    <s v="Q2 2020"/>
  </r>
  <r>
    <x v="13"/>
    <x v="3"/>
    <n v="1326"/>
    <n v="7"/>
    <s v="GEO1004"/>
    <s v="GEO1004"/>
    <x v="0"/>
    <x v="1"/>
    <s v="Q2 2020"/>
  </r>
  <r>
    <x v="13"/>
    <x v="4"/>
    <n v="1012"/>
    <n v="7"/>
    <s v="GEO1004"/>
    <s v="GEO1004"/>
    <x v="0"/>
    <x v="2"/>
    <s v="Q3 2020"/>
  </r>
  <r>
    <x v="13"/>
    <x v="5"/>
    <n v="1018"/>
    <n v="7"/>
    <s v="GEO1004"/>
    <s v="GEO1004"/>
    <x v="0"/>
    <x v="2"/>
    <s v="Q3 2020"/>
  </r>
  <r>
    <x v="13"/>
    <x v="6"/>
    <n v="861"/>
    <n v="7"/>
    <s v="GEO1004"/>
    <s v="GEO1004"/>
    <x v="0"/>
    <x v="2"/>
    <s v="Q3 2020"/>
  </r>
  <r>
    <x v="13"/>
    <x v="7"/>
    <n v="1173"/>
    <n v="7"/>
    <s v="GEO1004"/>
    <s v="GEO1004"/>
    <x v="0"/>
    <x v="3"/>
    <s v="Q4 2020"/>
  </r>
  <r>
    <x v="13"/>
    <x v="8"/>
    <n v="1169"/>
    <n v="7"/>
    <s v="GEO1004"/>
    <s v="GEO1004"/>
    <x v="0"/>
    <x v="3"/>
    <s v="Q4 2020"/>
  </r>
  <r>
    <x v="13"/>
    <x v="9"/>
    <n v="1323"/>
    <n v="7"/>
    <s v="GEO1004"/>
    <s v="GEO1004"/>
    <x v="0"/>
    <x v="3"/>
    <s v="Q4 2020"/>
  </r>
  <r>
    <x v="13"/>
    <x v="10"/>
    <n v="1318"/>
    <n v="7"/>
    <s v="GEO1004"/>
    <s v="GEO1004"/>
    <x v="0"/>
    <x v="4"/>
    <s v="Q2 2021"/>
  </r>
  <r>
    <x v="13"/>
    <x v="11"/>
    <n v="1656"/>
    <n v="7"/>
    <s v="GEO1004"/>
    <s v="GEO1004"/>
    <x v="0"/>
    <x v="4"/>
    <s v="Q2 2021"/>
  </r>
  <r>
    <x v="13"/>
    <x v="12"/>
    <n v="1987"/>
    <n v="7"/>
    <s v="GEO1004"/>
    <s v="GEO1004"/>
    <x v="0"/>
    <x v="4"/>
    <s v="Q2 2021"/>
  </r>
  <r>
    <x v="13"/>
    <x v="13"/>
    <n v="1528"/>
    <n v="7"/>
    <s v="GEO1004"/>
    <s v="GEO1004"/>
    <x v="0"/>
    <x v="5"/>
    <s v="Q1 2021"/>
  </r>
  <r>
    <x v="13"/>
    <x v="14"/>
    <n v="1557"/>
    <n v="7"/>
    <s v="GEO1004"/>
    <s v="GEO1004"/>
    <x v="0"/>
    <x v="5"/>
    <s v="Q1 2021"/>
  </r>
  <r>
    <x v="13"/>
    <x v="15"/>
    <n v="1183"/>
    <n v="7"/>
    <s v="GEO1004"/>
    <s v="GEO1004"/>
    <x v="0"/>
    <x v="5"/>
    <s v="Q1 2021"/>
  </r>
  <r>
    <x v="14"/>
    <x v="16"/>
    <n v="11332"/>
    <n v="7"/>
    <s v="GEO1001"/>
    <s v="GEO1001"/>
    <x v="1"/>
    <x v="0"/>
    <s v="Q1 2020"/>
  </r>
  <r>
    <x v="14"/>
    <x v="17"/>
    <n v="12748"/>
    <n v="7"/>
    <s v="GEO1001"/>
    <s v="GEO1001"/>
    <x v="1"/>
    <x v="0"/>
    <s v="Q1 2020"/>
  </r>
  <r>
    <x v="14"/>
    <x v="0"/>
    <n v="14162"/>
    <n v="7"/>
    <s v="GEO1001"/>
    <s v="GEO1001"/>
    <x v="1"/>
    <x v="0"/>
    <s v="Q1 2020"/>
  </r>
  <r>
    <x v="14"/>
    <x v="1"/>
    <n v="16992"/>
    <n v="7"/>
    <s v="GEO1001"/>
    <s v="GEO1001"/>
    <x v="1"/>
    <x v="1"/>
    <s v="Q2 2020"/>
  </r>
  <r>
    <x v="14"/>
    <x v="2"/>
    <n v="15578"/>
    <n v="7"/>
    <s v="GEO1001"/>
    <s v="GEO1001"/>
    <x v="1"/>
    <x v="1"/>
    <s v="Q2 2020"/>
  </r>
  <r>
    <x v="14"/>
    <x v="3"/>
    <n v="11330"/>
    <n v="7"/>
    <s v="GEO1001"/>
    <s v="GEO1001"/>
    <x v="1"/>
    <x v="1"/>
    <s v="Q2 2020"/>
  </r>
  <r>
    <x v="14"/>
    <x v="4"/>
    <n v="9912"/>
    <n v="7"/>
    <s v="GEO1001"/>
    <s v="GEO1001"/>
    <x v="1"/>
    <x v="2"/>
    <s v="Q3 2020"/>
  </r>
  <r>
    <x v="14"/>
    <x v="5"/>
    <n v="8496"/>
    <n v="7"/>
    <s v="GEO1001"/>
    <s v="GEO1001"/>
    <x v="1"/>
    <x v="2"/>
    <s v="Q3 2020"/>
  </r>
  <r>
    <x v="14"/>
    <x v="6"/>
    <n v="8502"/>
    <n v="7"/>
    <s v="GEO1001"/>
    <s v="GEO1001"/>
    <x v="1"/>
    <x v="2"/>
    <s v="Q3 2020"/>
  </r>
  <r>
    <x v="14"/>
    <x v="7"/>
    <n v="9917"/>
    <n v="7"/>
    <s v="GEO1001"/>
    <s v="GEO1001"/>
    <x v="1"/>
    <x v="3"/>
    <s v="Q4 2020"/>
  </r>
  <r>
    <x v="14"/>
    <x v="8"/>
    <n v="11330"/>
    <n v="7"/>
    <s v="GEO1001"/>
    <s v="GEO1001"/>
    <x v="1"/>
    <x v="3"/>
    <s v="Q4 2020"/>
  </r>
  <r>
    <x v="14"/>
    <x v="9"/>
    <n v="11328"/>
    <n v="7"/>
    <s v="GEO1001"/>
    <s v="GEO1001"/>
    <x v="1"/>
    <x v="3"/>
    <s v="Q4 2020"/>
  </r>
  <r>
    <x v="14"/>
    <x v="10"/>
    <n v="11781"/>
    <n v="7"/>
    <s v="GEO1001"/>
    <s v="GEO1001"/>
    <x v="1"/>
    <x v="4"/>
    <s v="Q2 2021"/>
  </r>
  <r>
    <x v="14"/>
    <x v="11"/>
    <n v="15424"/>
    <n v="7"/>
    <s v="GEO1001"/>
    <s v="GEO1001"/>
    <x v="1"/>
    <x v="4"/>
    <s v="Q2 2021"/>
  </r>
  <r>
    <x v="14"/>
    <x v="12"/>
    <n v="16906"/>
    <n v="7"/>
    <s v="GEO1001"/>
    <s v="GEO1001"/>
    <x v="1"/>
    <x v="4"/>
    <s v="Q2 2021"/>
  </r>
  <r>
    <x v="14"/>
    <x v="13"/>
    <n v="14020"/>
    <n v="7"/>
    <s v="GEO1001"/>
    <s v="GEO1001"/>
    <x v="1"/>
    <x v="5"/>
    <s v="Q1 2021"/>
  </r>
  <r>
    <x v="14"/>
    <x v="14"/>
    <n v="13386"/>
    <n v="7"/>
    <s v="GEO1001"/>
    <s v="GEO1001"/>
    <x v="1"/>
    <x v="5"/>
    <s v="Q1 2021"/>
  </r>
  <r>
    <x v="14"/>
    <x v="15"/>
    <n v="11896"/>
    <n v="7"/>
    <s v="GEO1001"/>
    <s v="GEO1001"/>
    <x v="1"/>
    <x v="5"/>
    <s v="Q1 2021"/>
  </r>
  <r>
    <x v="15"/>
    <x v="16"/>
    <n v="358"/>
    <n v="7"/>
    <s v="GEO1004"/>
    <s v="GEO1004"/>
    <x v="0"/>
    <x v="0"/>
    <s v="Q1 2020"/>
  </r>
  <r>
    <x v="15"/>
    <x v="17"/>
    <n v="508"/>
    <n v="7"/>
    <s v="GEO1004"/>
    <s v="GEO1004"/>
    <x v="0"/>
    <x v="0"/>
    <s v="Q1 2020"/>
  </r>
  <r>
    <x v="15"/>
    <x v="0"/>
    <n v="458"/>
    <n v="7"/>
    <s v="GEO1004"/>
    <s v="GEO1004"/>
    <x v="0"/>
    <x v="0"/>
    <s v="Q1 2020"/>
  </r>
  <r>
    <x v="15"/>
    <x v="1"/>
    <n v="655"/>
    <n v="7"/>
    <s v="GEO1004"/>
    <s v="GEO1004"/>
    <x v="0"/>
    <x v="1"/>
    <s v="Q2 2020"/>
  </r>
  <r>
    <x v="15"/>
    <x v="2"/>
    <n v="506"/>
    <n v="7"/>
    <s v="GEO1004"/>
    <s v="GEO1004"/>
    <x v="0"/>
    <x v="1"/>
    <s v="Q2 2020"/>
  </r>
  <r>
    <x v="15"/>
    <x v="3"/>
    <n v="458"/>
    <n v="7"/>
    <s v="GEO1004"/>
    <s v="GEO1004"/>
    <x v="0"/>
    <x v="1"/>
    <s v="Q2 2020"/>
  </r>
  <r>
    <x v="15"/>
    <x v="4"/>
    <n v="308"/>
    <n v="7"/>
    <s v="GEO1004"/>
    <s v="GEO1004"/>
    <x v="0"/>
    <x v="2"/>
    <s v="Q3 2020"/>
  </r>
  <r>
    <x v="15"/>
    <x v="5"/>
    <n v="353"/>
    <n v="7"/>
    <s v="GEO1004"/>
    <s v="GEO1004"/>
    <x v="0"/>
    <x v="2"/>
    <s v="Q3 2020"/>
  </r>
  <r>
    <x v="15"/>
    <x v="6"/>
    <n v="252"/>
    <n v="7"/>
    <s v="GEO1004"/>
    <s v="GEO1004"/>
    <x v="0"/>
    <x v="2"/>
    <s v="Q3 2020"/>
  </r>
  <r>
    <x v="15"/>
    <x v="7"/>
    <n v="402"/>
    <n v="7"/>
    <s v="GEO1004"/>
    <s v="GEO1004"/>
    <x v="0"/>
    <x v="3"/>
    <s v="Q4 2020"/>
  </r>
  <r>
    <x v="15"/>
    <x v="8"/>
    <n v="352"/>
    <n v="7"/>
    <s v="GEO1004"/>
    <s v="GEO1004"/>
    <x v="0"/>
    <x v="3"/>
    <s v="Q4 2020"/>
  </r>
  <r>
    <x v="15"/>
    <x v="9"/>
    <n v="457"/>
    <n v="7"/>
    <s v="GEO1004"/>
    <s v="GEO1004"/>
    <x v="0"/>
    <x v="3"/>
    <s v="Q4 2020"/>
  </r>
  <r>
    <x v="15"/>
    <x v="10"/>
    <n v="472"/>
    <n v="7"/>
    <s v="GEO1004"/>
    <s v="GEO1004"/>
    <x v="0"/>
    <x v="4"/>
    <s v="Q2 2021"/>
  </r>
  <r>
    <x v="15"/>
    <x v="11"/>
    <n v="499"/>
    <n v="7"/>
    <s v="GEO1004"/>
    <s v="GEO1004"/>
    <x v="0"/>
    <x v="4"/>
    <s v="Q2 2021"/>
  </r>
  <r>
    <x v="15"/>
    <x v="12"/>
    <n v="665"/>
    <n v="7"/>
    <s v="GEO1004"/>
    <s v="GEO1004"/>
    <x v="0"/>
    <x v="4"/>
    <s v="Q2 2021"/>
  </r>
  <r>
    <x v="15"/>
    <x v="13"/>
    <n v="459"/>
    <n v="7"/>
    <s v="GEO1004"/>
    <s v="GEO1004"/>
    <x v="0"/>
    <x v="5"/>
    <s v="Q1 2021"/>
  </r>
  <r>
    <x v="15"/>
    <x v="14"/>
    <n v="519"/>
    <n v="7"/>
    <s v="GEO1004"/>
    <s v="GEO1004"/>
    <x v="0"/>
    <x v="5"/>
    <s v="Q1 2021"/>
  </r>
  <r>
    <x v="15"/>
    <x v="15"/>
    <n v="358"/>
    <n v="7"/>
    <s v="GEO1004"/>
    <s v="GEO1004"/>
    <x v="0"/>
    <x v="5"/>
    <s v="Q1 2021"/>
  </r>
  <r>
    <x v="16"/>
    <x v="16"/>
    <n v="20394"/>
    <n v="7"/>
    <s v="GEO1001"/>
    <s v="GEO1001"/>
    <x v="1"/>
    <x v="0"/>
    <s v="Q1 2020"/>
  </r>
  <r>
    <x v="16"/>
    <x v="17"/>
    <n v="22941"/>
    <n v="7"/>
    <s v="GEO1001"/>
    <s v="GEO1001"/>
    <x v="1"/>
    <x v="0"/>
    <s v="Q1 2020"/>
  </r>
  <r>
    <x v="16"/>
    <x v="0"/>
    <n v="25487"/>
    <n v="7"/>
    <s v="GEO1001"/>
    <s v="GEO1001"/>
    <x v="1"/>
    <x v="0"/>
    <s v="Q1 2020"/>
  </r>
  <r>
    <x v="16"/>
    <x v="1"/>
    <n v="30586"/>
    <n v="7"/>
    <s v="GEO1001"/>
    <s v="GEO1001"/>
    <x v="1"/>
    <x v="1"/>
    <s v="Q2 2020"/>
  </r>
  <r>
    <x v="16"/>
    <x v="2"/>
    <n v="28040"/>
    <n v="7"/>
    <s v="GEO1001"/>
    <s v="GEO1001"/>
    <x v="1"/>
    <x v="1"/>
    <s v="Q2 2020"/>
  </r>
  <r>
    <x v="16"/>
    <x v="3"/>
    <n v="20393"/>
    <n v="7"/>
    <s v="GEO1001"/>
    <s v="GEO1001"/>
    <x v="1"/>
    <x v="1"/>
    <s v="Q2 2020"/>
  </r>
  <r>
    <x v="16"/>
    <x v="4"/>
    <n v="17841"/>
    <n v="7"/>
    <s v="GEO1001"/>
    <s v="GEO1001"/>
    <x v="1"/>
    <x v="2"/>
    <s v="Q3 2020"/>
  </r>
  <r>
    <x v="16"/>
    <x v="5"/>
    <n v="15298"/>
    <n v="7"/>
    <s v="GEO1001"/>
    <s v="GEO1001"/>
    <x v="1"/>
    <x v="2"/>
    <s v="Q3 2020"/>
  </r>
  <r>
    <x v="16"/>
    <x v="6"/>
    <n v="15295"/>
    <n v="7"/>
    <s v="GEO1001"/>
    <s v="GEO1001"/>
    <x v="1"/>
    <x v="2"/>
    <s v="Q3 2020"/>
  </r>
  <r>
    <x v="16"/>
    <x v="7"/>
    <n v="17846"/>
    <n v="7"/>
    <s v="GEO1001"/>
    <s v="GEO1001"/>
    <x v="1"/>
    <x v="3"/>
    <s v="Q4 2020"/>
  </r>
  <r>
    <x v="16"/>
    <x v="8"/>
    <n v="20388"/>
    <n v="7"/>
    <s v="GEO1001"/>
    <s v="GEO1001"/>
    <x v="1"/>
    <x v="3"/>
    <s v="Q4 2020"/>
  </r>
  <r>
    <x v="16"/>
    <x v="9"/>
    <n v="20391"/>
    <n v="7"/>
    <s v="GEO1001"/>
    <s v="GEO1001"/>
    <x v="1"/>
    <x v="3"/>
    <s v="Q4 2020"/>
  </r>
  <r>
    <x v="16"/>
    <x v="10"/>
    <n v="20289"/>
    <n v="7"/>
    <s v="GEO1001"/>
    <s v="GEO1001"/>
    <x v="1"/>
    <x v="4"/>
    <s v="Q2 2021"/>
  </r>
  <r>
    <x v="16"/>
    <x v="11"/>
    <n v="29437"/>
    <n v="7"/>
    <s v="GEO1001"/>
    <s v="GEO1001"/>
    <x v="1"/>
    <x v="4"/>
    <s v="Q2 2021"/>
  </r>
  <r>
    <x v="16"/>
    <x v="12"/>
    <n v="32113"/>
    <n v="7"/>
    <s v="GEO1001"/>
    <s v="GEO1001"/>
    <x v="1"/>
    <x v="4"/>
    <s v="Q2 2021"/>
  </r>
  <r>
    <x v="16"/>
    <x v="13"/>
    <n v="26762"/>
    <n v="7"/>
    <s v="GEO1001"/>
    <s v="GEO1001"/>
    <x v="1"/>
    <x v="5"/>
    <s v="Q1 2021"/>
  </r>
  <r>
    <x v="16"/>
    <x v="14"/>
    <n v="22713"/>
    <n v="7"/>
    <s v="GEO1001"/>
    <s v="GEO1001"/>
    <x v="1"/>
    <x v="5"/>
    <s v="Q1 2021"/>
  </r>
  <r>
    <x v="16"/>
    <x v="15"/>
    <n v="20286"/>
    <n v="7"/>
    <s v="GEO1001"/>
    <s v="GEO1001"/>
    <x v="1"/>
    <x v="5"/>
    <s v="Q1 2021"/>
  </r>
  <r>
    <x v="17"/>
    <x v="16"/>
    <n v="11682"/>
    <n v="7"/>
    <s v="GEO1004"/>
    <s v="GEO1004"/>
    <x v="0"/>
    <x v="0"/>
    <s v="Q1 2020"/>
  </r>
  <r>
    <x v="17"/>
    <x v="17"/>
    <n v="14802"/>
    <n v="7"/>
    <s v="GEO1004"/>
    <s v="GEO1004"/>
    <x v="0"/>
    <x v="0"/>
    <s v="Q1 2020"/>
  </r>
  <r>
    <x v="17"/>
    <x v="0"/>
    <n v="14798"/>
    <n v="7"/>
    <s v="GEO1004"/>
    <s v="GEO1004"/>
    <x v="0"/>
    <x v="0"/>
    <s v="Q1 2020"/>
  </r>
  <r>
    <x v="17"/>
    <x v="1"/>
    <n v="19470"/>
    <n v="7"/>
    <s v="GEO1004"/>
    <s v="GEO1004"/>
    <x v="0"/>
    <x v="1"/>
    <s v="Q2 2020"/>
  </r>
  <r>
    <x v="17"/>
    <x v="2"/>
    <n v="16356"/>
    <n v="7"/>
    <s v="GEO1004"/>
    <s v="GEO1004"/>
    <x v="0"/>
    <x v="1"/>
    <s v="Q2 2020"/>
  </r>
  <r>
    <x v="17"/>
    <x v="3"/>
    <n v="13245"/>
    <n v="7"/>
    <s v="GEO1004"/>
    <s v="GEO1004"/>
    <x v="0"/>
    <x v="1"/>
    <s v="Q2 2020"/>
  </r>
  <r>
    <x v="17"/>
    <x v="4"/>
    <n v="10130"/>
    <n v="7"/>
    <s v="GEO1004"/>
    <s v="GEO1004"/>
    <x v="0"/>
    <x v="2"/>
    <s v="Q3 2020"/>
  </r>
  <r>
    <x v="17"/>
    <x v="5"/>
    <n v="10124"/>
    <n v="7"/>
    <s v="GEO1004"/>
    <s v="GEO1004"/>
    <x v="0"/>
    <x v="2"/>
    <s v="Q3 2020"/>
  </r>
  <r>
    <x v="17"/>
    <x v="6"/>
    <n v="8573"/>
    <n v="7"/>
    <s v="GEO1004"/>
    <s v="GEO1004"/>
    <x v="0"/>
    <x v="2"/>
    <s v="Q3 2020"/>
  </r>
  <r>
    <x v="17"/>
    <x v="7"/>
    <n v="11682"/>
    <n v="7"/>
    <s v="GEO1004"/>
    <s v="GEO1004"/>
    <x v="0"/>
    <x v="3"/>
    <s v="Q4 2020"/>
  </r>
  <r>
    <x v="17"/>
    <x v="8"/>
    <n v="11686"/>
    <n v="7"/>
    <s v="GEO1004"/>
    <s v="GEO1004"/>
    <x v="0"/>
    <x v="3"/>
    <s v="Q4 2020"/>
  </r>
  <r>
    <x v="17"/>
    <x v="9"/>
    <n v="13239"/>
    <n v="7"/>
    <s v="GEO1004"/>
    <s v="GEO1004"/>
    <x v="0"/>
    <x v="3"/>
    <s v="Q4 2020"/>
  </r>
  <r>
    <x v="17"/>
    <x v="10"/>
    <n v="13905"/>
    <n v="7"/>
    <s v="GEO1004"/>
    <s v="GEO1004"/>
    <x v="0"/>
    <x v="4"/>
    <s v="Q2 2021"/>
  </r>
  <r>
    <x v="17"/>
    <x v="11"/>
    <n v="16273"/>
    <n v="7"/>
    <s v="GEO1004"/>
    <s v="GEO1004"/>
    <x v="0"/>
    <x v="4"/>
    <s v="Q2 2021"/>
  </r>
  <r>
    <x v="17"/>
    <x v="12"/>
    <n v="20251"/>
    <n v="7"/>
    <s v="GEO1004"/>
    <s v="GEO1004"/>
    <x v="0"/>
    <x v="4"/>
    <s v="Q2 2021"/>
  </r>
  <r>
    <x v="17"/>
    <x v="13"/>
    <n v="15092"/>
    <n v="7"/>
    <s v="GEO1004"/>
    <s v="GEO1004"/>
    <x v="0"/>
    <x v="5"/>
    <s v="Q1 2021"/>
  </r>
  <r>
    <x v="17"/>
    <x v="14"/>
    <n v="15094"/>
    <n v="7"/>
    <s v="GEO1004"/>
    <s v="GEO1004"/>
    <x v="0"/>
    <x v="5"/>
    <s v="Q1 2021"/>
  </r>
  <r>
    <x v="17"/>
    <x v="15"/>
    <n v="11799"/>
    <n v="7"/>
    <s v="GEO1004"/>
    <s v="GEO1004"/>
    <x v="0"/>
    <x v="5"/>
    <s v="Q1 2021"/>
  </r>
  <r>
    <x v="18"/>
    <x v="4"/>
    <n v="326"/>
    <n v="7"/>
    <s v="GEO1002"/>
    <s v="GEO1002"/>
    <x v="3"/>
    <x v="2"/>
    <s v="Q3 2020"/>
  </r>
  <r>
    <x v="18"/>
    <x v="5"/>
    <n v="202"/>
    <n v="7"/>
    <s v="GEO1002"/>
    <s v="GEO1002"/>
    <x v="3"/>
    <x v="2"/>
    <s v="Q3 2020"/>
  </r>
  <r>
    <x v="18"/>
    <x v="6"/>
    <n v="283"/>
    <n v="7"/>
    <s v="GEO1002"/>
    <s v="GEO1002"/>
    <x v="3"/>
    <x v="2"/>
    <s v="Q3 2020"/>
  </r>
  <r>
    <x v="18"/>
    <x v="7"/>
    <n v="243"/>
    <n v="7"/>
    <s v="GEO1002"/>
    <s v="GEO1002"/>
    <x v="3"/>
    <x v="3"/>
    <s v="Q4 2020"/>
  </r>
  <r>
    <x v="18"/>
    <x v="8"/>
    <n v="368"/>
    <n v="7"/>
    <s v="GEO1002"/>
    <s v="GEO1002"/>
    <x v="3"/>
    <x v="3"/>
    <s v="Q4 2020"/>
  </r>
  <r>
    <x v="18"/>
    <x v="9"/>
    <n v="285"/>
    <n v="7"/>
    <s v="GEO1002"/>
    <s v="GEO1002"/>
    <x v="3"/>
    <x v="3"/>
    <s v="Q4 2020"/>
  </r>
  <r>
    <x v="18"/>
    <x v="10"/>
    <n v="292"/>
    <n v="7"/>
    <s v="GEO1002"/>
    <s v="GEO1002"/>
    <x v="3"/>
    <x v="4"/>
    <s v="Q2 2021"/>
  </r>
  <r>
    <x v="18"/>
    <x v="11"/>
    <n v="495"/>
    <n v="7"/>
    <s v="GEO1002"/>
    <s v="GEO1002"/>
    <x v="3"/>
    <x v="4"/>
    <s v="Q2 2021"/>
  </r>
  <r>
    <x v="18"/>
    <x v="12"/>
    <n v="467"/>
    <n v="7"/>
    <s v="GEO1002"/>
    <s v="GEO1002"/>
    <x v="3"/>
    <x v="4"/>
    <s v="Q2 2021"/>
  </r>
  <r>
    <x v="18"/>
    <x v="13"/>
    <n v="451"/>
    <n v="7"/>
    <s v="GEO1002"/>
    <s v="GEO1002"/>
    <x v="3"/>
    <x v="5"/>
    <s v="Q1 2021"/>
  </r>
  <r>
    <x v="18"/>
    <x v="14"/>
    <n v="320"/>
    <n v="7"/>
    <s v="GEO1002"/>
    <s v="GEO1002"/>
    <x v="3"/>
    <x v="5"/>
    <s v="Q1 2021"/>
  </r>
  <r>
    <x v="18"/>
    <x v="15"/>
    <n v="361"/>
    <n v="7"/>
    <s v="GEO1002"/>
    <s v="GEO1002"/>
    <x v="3"/>
    <x v="5"/>
    <s v="Q1 2021"/>
  </r>
  <r>
    <x v="19"/>
    <x v="16"/>
    <n v="2691"/>
    <n v="7"/>
    <s v="GEO1001"/>
    <s v="GEO1001"/>
    <x v="1"/>
    <x v="0"/>
    <s v="Q1 2020"/>
  </r>
  <r>
    <x v="19"/>
    <x v="17"/>
    <n v="2129"/>
    <n v="7"/>
    <s v="GEO1001"/>
    <s v="GEO1001"/>
    <x v="1"/>
    <x v="0"/>
    <s v="Q1 2020"/>
  </r>
  <r>
    <x v="19"/>
    <x v="0"/>
    <n v="3258"/>
    <n v="7"/>
    <s v="GEO1001"/>
    <s v="GEO1001"/>
    <x v="1"/>
    <x v="0"/>
    <s v="Q1 2020"/>
  </r>
  <r>
    <x v="19"/>
    <x v="1"/>
    <n v="2978"/>
    <n v="7"/>
    <s v="GEO1001"/>
    <s v="GEO1001"/>
    <x v="1"/>
    <x v="1"/>
    <s v="Q2 2020"/>
  </r>
  <r>
    <x v="19"/>
    <x v="2"/>
    <n v="3544"/>
    <n v="7"/>
    <s v="GEO1001"/>
    <s v="GEO1001"/>
    <x v="1"/>
    <x v="1"/>
    <s v="Q2 2020"/>
  </r>
  <r>
    <x v="19"/>
    <x v="3"/>
    <n v="1845"/>
    <n v="7"/>
    <s v="GEO1001"/>
    <s v="GEO1001"/>
    <x v="1"/>
    <x v="1"/>
    <s v="Q2 2020"/>
  </r>
  <r>
    <x v="19"/>
    <x v="4"/>
    <n v="2414"/>
    <n v="7"/>
    <s v="GEO1001"/>
    <s v="GEO1001"/>
    <x v="1"/>
    <x v="2"/>
    <s v="Q3 2020"/>
  </r>
  <r>
    <x v="19"/>
    <x v="5"/>
    <n v="1281"/>
    <n v="7"/>
    <s v="GEO1001"/>
    <s v="GEO1001"/>
    <x v="1"/>
    <x v="2"/>
    <s v="Q3 2020"/>
  </r>
  <r>
    <x v="19"/>
    <x v="6"/>
    <n v="2131"/>
    <n v="7"/>
    <s v="GEO1001"/>
    <s v="GEO1001"/>
    <x v="1"/>
    <x v="2"/>
    <s v="Q3 2020"/>
  </r>
  <r>
    <x v="19"/>
    <x v="7"/>
    <n v="1560"/>
    <n v="7"/>
    <s v="GEO1001"/>
    <s v="GEO1001"/>
    <x v="1"/>
    <x v="3"/>
    <s v="Q4 2020"/>
  </r>
  <r>
    <x v="19"/>
    <x v="8"/>
    <n v="2691"/>
    <n v="7"/>
    <s v="GEO1001"/>
    <s v="GEO1001"/>
    <x v="1"/>
    <x v="3"/>
    <s v="Q4 2020"/>
  </r>
  <r>
    <x v="19"/>
    <x v="9"/>
    <n v="1843"/>
    <n v="7"/>
    <s v="GEO1001"/>
    <s v="GEO1001"/>
    <x v="1"/>
    <x v="3"/>
    <s v="Q4 2020"/>
  </r>
  <r>
    <x v="19"/>
    <x v="10"/>
    <n v="1864"/>
    <n v="7"/>
    <s v="GEO1001"/>
    <s v="GEO1001"/>
    <x v="1"/>
    <x v="4"/>
    <s v="Q2 2021"/>
  </r>
  <r>
    <x v="19"/>
    <x v="11"/>
    <n v="3527"/>
    <n v="7"/>
    <s v="GEO1001"/>
    <s v="GEO1001"/>
    <x v="1"/>
    <x v="4"/>
    <s v="Q2 2021"/>
  </r>
  <r>
    <x v="19"/>
    <x v="12"/>
    <n v="3010"/>
    <n v="7"/>
    <s v="GEO1001"/>
    <s v="GEO1001"/>
    <x v="1"/>
    <x v="4"/>
    <s v="Q2 2021"/>
  </r>
  <r>
    <x v="19"/>
    <x v="13"/>
    <n v="3387"/>
    <n v="7"/>
    <s v="GEO1001"/>
    <s v="GEO1001"/>
    <x v="1"/>
    <x v="5"/>
    <s v="Q1 2021"/>
  </r>
  <r>
    <x v="19"/>
    <x v="14"/>
    <n v="2190"/>
    <n v="7"/>
    <s v="GEO1001"/>
    <s v="GEO1001"/>
    <x v="1"/>
    <x v="5"/>
    <s v="Q1 2021"/>
  </r>
  <r>
    <x v="19"/>
    <x v="15"/>
    <n v="2719"/>
    <n v="7"/>
    <s v="GEO1001"/>
    <s v="GEO1001"/>
    <x v="1"/>
    <x v="5"/>
    <s v="Q1 2021"/>
  </r>
  <r>
    <x v="20"/>
    <x v="16"/>
    <n v="484"/>
    <n v="7"/>
    <s v="GEO1004"/>
    <s v="GEO1004"/>
    <x v="0"/>
    <x v="0"/>
    <s v="Q1 2020"/>
  </r>
  <r>
    <x v="20"/>
    <x v="17"/>
    <n v="546"/>
    <n v="7"/>
    <s v="GEO1004"/>
    <s v="GEO1004"/>
    <x v="0"/>
    <x v="0"/>
    <s v="Q1 2020"/>
  </r>
  <r>
    <x v="20"/>
    <x v="0"/>
    <n v="609"/>
    <n v="7"/>
    <s v="GEO1004"/>
    <s v="GEO1004"/>
    <x v="0"/>
    <x v="0"/>
    <s v="Q1 2020"/>
  </r>
  <r>
    <x v="20"/>
    <x v="1"/>
    <n v="727"/>
    <n v="7"/>
    <s v="GEO1004"/>
    <s v="GEO1004"/>
    <x v="0"/>
    <x v="1"/>
    <s v="Q2 2020"/>
  </r>
  <r>
    <x v="20"/>
    <x v="2"/>
    <n v="663"/>
    <n v="7"/>
    <s v="GEO1004"/>
    <s v="GEO1004"/>
    <x v="0"/>
    <x v="1"/>
    <s v="Q2 2020"/>
  </r>
  <r>
    <x v="20"/>
    <x v="3"/>
    <n v="489"/>
    <n v="7"/>
    <s v="GEO1004"/>
    <s v="GEO1004"/>
    <x v="0"/>
    <x v="1"/>
    <s v="Q2 2020"/>
  </r>
  <r>
    <x v="20"/>
    <x v="4"/>
    <n v="422"/>
    <n v="7"/>
    <s v="GEO1004"/>
    <s v="GEO1004"/>
    <x v="0"/>
    <x v="2"/>
    <s v="Q3 2020"/>
  </r>
  <r>
    <x v="20"/>
    <x v="5"/>
    <n v="366"/>
    <n v="7"/>
    <s v="GEO1004"/>
    <s v="GEO1004"/>
    <x v="0"/>
    <x v="2"/>
    <s v="Q3 2020"/>
  </r>
  <r>
    <x v="20"/>
    <x v="6"/>
    <n v="365"/>
    <n v="7"/>
    <s v="GEO1004"/>
    <s v="GEO1004"/>
    <x v="0"/>
    <x v="2"/>
    <s v="Q3 2020"/>
  </r>
  <r>
    <x v="20"/>
    <x v="7"/>
    <n v="428"/>
    <n v="7"/>
    <s v="GEO1004"/>
    <s v="GEO1004"/>
    <x v="0"/>
    <x v="3"/>
    <s v="Q4 2020"/>
  </r>
  <r>
    <x v="20"/>
    <x v="8"/>
    <n v="486"/>
    <n v="7"/>
    <s v="GEO1004"/>
    <s v="GEO1004"/>
    <x v="0"/>
    <x v="3"/>
    <s v="Q4 2020"/>
  </r>
  <r>
    <x v="20"/>
    <x v="9"/>
    <n v="488"/>
    <n v="7"/>
    <s v="GEO1004"/>
    <s v="GEO1004"/>
    <x v="0"/>
    <x v="3"/>
    <s v="Q4 2020"/>
  </r>
  <r>
    <x v="20"/>
    <x v="15"/>
    <n v="483"/>
    <n v="7"/>
    <s v="GEO1004"/>
    <s v="GEO1004"/>
    <x v="0"/>
    <x v="5"/>
    <s v="Q1 2021"/>
  </r>
  <r>
    <x v="21"/>
    <x v="16"/>
    <n v="13597"/>
    <n v="7"/>
    <s v="GEO1002"/>
    <s v="GEO1002"/>
    <x v="3"/>
    <x v="0"/>
    <s v="Q1 2020"/>
  </r>
  <r>
    <x v="21"/>
    <x v="17"/>
    <n v="15298"/>
    <n v="7"/>
    <s v="GEO1002"/>
    <s v="GEO1002"/>
    <x v="3"/>
    <x v="0"/>
    <s v="Q1 2020"/>
  </r>
  <r>
    <x v="21"/>
    <x v="0"/>
    <n v="16992"/>
    <n v="7"/>
    <s v="GEO1002"/>
    <s v="GEO1002"/>
    <x v="3"/>
    <x v="0"/>
    <s v="Q1 2020"/>
  </r>
  <r>
    <x v="21"/>
    <x v="1"/>
    <n v="20394"/>
    <n v="7"/>
    <s v="GEO1002"/>
    <s v="GEO1002"/>
    <x v="3"/>
    <x v="1"/>
    <s v="Q2 2020"/>
  </r>
  <r>
    <x v="21"/>
    <x v="2"/>
    <n v="18695"/>
    <n v="7"/>
    <s v="GEO1002"/>
    <s v="GEO1002"/>
    <x v="3"/>
    <x v="1"/>
    <s v="Q2 2020"/>
  </r>
  <r>
    <x v="21"/>
    <x v="3"/>
    <n v="13597"/>
    <n v="7"/>
    <s v="GEO1002"/>
    <s v="GEO1002"/>
    <x v="3"/>
    <x v="1"/>
    <s v="Q2 2020"/>
  </r>
  <r>
    <x v="21"/>
    <x v="4"/>
    <n v="11899"/>
    <n v="7"/>
    <s v="GEO1002"/>
    <s v="GEO1002"/>
    <x v="3"/>
    <x v="2"/>
    <s v="Q3 2020"/>
  </r>
  <r>
    <x v="21"/>
    <x v="5"/>
    <n v="10197"/>
    <n v="7"/>
    <s v="GEO1002"/>
    <s v="GEO1002"/>
    <x v="3"/>
    <x v="2"/>
    <s v="Q3 2020"/>
  </r>
  <r>
    <x v="21"/>
    <x v="6"/>
    <n v="10196"/>
    <n v="7"/>
    <s v="GEO1002"/>
    <s v="GEO1002"/>
    <x v="3"/>
    <x v="2"/>
    <s v="Q3 2020"/>
  </r>
  <r>
    <x v="21"/>
    <x v="7"/>
    <n v="11895"/>
    <n v="7"/>
    <s v="GEO1002"/>
    <s v="GEO1002"/>
    <x v="3"/>
    <x v="3"/>
    <s v="Q4 2020"/>
  </r>
  <r>
    <x v="21"/>
    <x v="8"/>
    <n v="13596"/>
    <n v="7"/>
    <s v="GEO1002"/>
    <s v="GEO1002"/>
    <x v="3"/>
    <x v="3"/>
    <s v="Q4 2020"/>
  </r>
  <r>
    <x v="21"/>
    <x v="9"/>
    <n v="13595"/>
    <n v="7"/>
    <s v="GEO1002"/>
    <s v="GEO1002"/>
    <x v="3"/>
    <x v="3"/>
    <s v="Q4 2020"/>
  </r>
  <r>
    <x v="21"/>
    <x v="10"/>
    <n v="13732"/>
    <n v="7"/>
    <s v="GEO1002"/>
    <s v="GEO1002"/>
    <x v="3"/>
    <x v="4"/>
    <s v="Q2 2021"/>
  </r>
  <r>
    <x v="21"/>
    <x v="11"/>
    <n v="19253"/>
    <n v="7"/>
    <s v="GEO1002"/>
    <s v="GEO1002"/>
    <x v="3"/>
    <x v="4"/>
    <s v="Q2 2021"/>
  </r>
  <r>
    <x v="21"/>
    <x v="12"/>
    <n v="20185"/>
    <n v="7"/>
    <s v="GEO1002"/>
    <s v="GEO1002"/>
    <x v="3"/>
    <x v="4"/>
    <s v="Q2 2021"/>
  </r>
  <r>
    <x v="21"/>
    <x v="13"/>
    <n v="17502"/>
    <n v="7"/>
    <s v="GEO1002"/>
    <s v="GEO1002"/>
    <x v="3"/>
    <x v="5"/>
    <s v="Q1 2021"/>
  </r>
  <r>
    <x v="21"/>
    <x v="14"/>
    <n v="16057"/>
    <n v="7"/>
    <s v="GEO1002"/>
    <s v="GEO1002"/>
    <x v="3"/>
    <x v="5"/>
    <s v="Q1 2021"/>
  </r>
  <r>
    <x v="21"/>
    <x v="15"/>
    <n v="14276"/>
    <n v="7"/>
    <s v="GEO1002"/>
    <s v="GEO1002"/>
    <x v="3"/>
    <x v="5"/>
    <s v="Q1 2021"/>
  </r>
  <r>
    <x v="22"/>
    <x v="16"/>
    <n v="864"/>
    <n v="7"/>
    <s v="GEO1001"/>
    <s v="GEO1001"/>
    <x v="1"/>
    <x v="0"/>
    <s v="Q1 2020"/>
  </r>
  <r>
    <x v="22"/>
    <x v="17"/>
    <n v="765"/>
    <n v="7"/>
    <s v="GEO1001"/>
    <s v="GEO1001"/>
    <x v="1"/>
    <x v="0"/>
    <s v="Q1 2020"/>
  </r>
  <r>
    <x v="22"/>
    <x v="0"/>
    <n v="1051"/>
    <n v="7"/>
    <s v="GEO1001"/>
    <s v="GEO1001"/>
    <x v="1"/>
    <x v="0"/>
    <s v="Q1 2020"/>
  </r>
  <r>
    <x v="22"/>
    <x v="1"/>
    <n v="1053"/>
    <n v="7"/>
    <s v="GEO1001"/>
    <s v="GEO1001"/>
    <x v="1"/>
    <x v="1"/>
    <s v="Q2 2020"/>
  </r>
  <r>
    <x v="22"/>
    <x v="2"/>
    <n v="1146"/>
    <n v="7"/>
    <s v="GEO1001"/>
    <s v="GEO1001"/>
    <x v="1"/>
    <x v="1"/>
    <s v="Q2 2020"/>
  </r>
  <r>
    <x v="22"/>
    <x v="3"/>
    <n v="674"/>
    <n v="7"/>
    <s v="GEO1001"/>
    <s v="GEO1001"/>
    <x v="1"/>
    <x v="1"/>
    <s v="Q2 2020"/>
  </r>
  <r>
    <x v="22"/>
    <x v="4"/>
    <n v="764"/>
    <n v="7"/>
    <s v="GEO1001"/>
    <s v="GEO1001"/>
    <x v="1"/>
    <x v="2"/>
    <s v="Q3 2020"/>
  </r>
  <r>
    <x v="22"/>
    <x v="5"/>
    <n v="482"/>
    <n v="7"/>
    <s v="GEO1001"/>
    <s v="GEO1001"/>
    <x v="1"/>
    <x v="2"/>
    <s v="Q3 2020"/>
  </r>
  <r>
    <x v="22"/>
    <x v="6"/>
    <n v="673"/>
    <n v="7"/>
    <s v="GEO1001"/>
    <s v="GEO1001"/>
    <x v="1"/>
    <x v="2"/>
    <s v="Q3 2020"/>
  </r>
  <r>
    <x v="22"/>
    <x v="7"/>
    <n v="575"/>
    <n v="7"/>
    <s v="GEO1001"/>
    <s v="GEO1001"/>
    <x v="1"/>
    <x v="3"/>
    <s v="Q4 2020"/>
  </r>
  <r>
    <x v="22"/>
    <x v="8"/>
    <n v="865"/>
    <n v="7"/>
    <s v="GEO1001"/>
    <s v="GEO1001"/>
    <x v="1"/>
    <x v="3"/>
    <s v="Q4 2020"/>
  </r>
  <r>
    <x v="22"/>
    <x v="9"/>
    <n v="674"/>
    <n v="7"/>
    <s v="GEO1001"/>
    <s v="GEO1001"/>
    <x v="1"/>
    <x v="3"/>
    <s v="Q4 2020"/>
  </r>
  <r>
    <x v="22"/>
    <x v="10"/>
    <n v="681"/>
    <n v="7"/>
    <s v="GEO1001"/>
    <s v="GEO1001"/>
    <x v="1"/>
    <x v="4"/>
    <s v="Q2 2021"/>
  </r>
  <r>
    <x v="22"/>
    <x v="11"/>
    <n v="1136"/>
    <n v="7"/>
    <s v="GEO1001"/>
    <s v="GEO1001"/>
    <x v="1"/>
    <x v="4"/>
    <s v="Q2 2021"/>
  </r>
  <r>
    <x v="22"/>
    <x v="12"/>
    <n v="1095"/>
    <n v="7"/>
    <s v="GEO1001"/>
    <s v="GEO1001"/>
    <x v="1"/>
    <x v="4"/>
    <s v="Q2 2021"/>
  </r>
  <r>
    <x v="22"/>
    <x v="13"/>
    <n v="1043"/>
    <n v="7"/>
    <s v="GEO1001"/>
    <s v="GEO1001"/>
    <x v="1"/>
    <x v="5"/>
    <s v="Q1 2021"/>
  </r>
  <r>
    <x v="22"/>
    <x v="14"/>
    <n v="797"/>
    <n v="7"/>
    <s v="GEO1001"/>
    <s v="GEO1001"/>
    <x v="1"/>
    <x v="5"/>
    <s v="Q1 2021"/>
  </r>
  <r>
    <x v="22"/>
    <x v="15"/>
    <n v="859"/>
    <n v="7"/>
    <s v="GEO1001"/>
    <s v="GEO1001"/>
    <x v="1"/>
    <x v="5"/>
    <s v="Q1 2021"/>
  </r>
  <r>
    <x v="23"/>
    <x v="8"/>
    <n v="916"/>
    <n v="7"/>
    <s v="GEO1001"/>
    <s v="GEO1001"/>
    <x v="1"/>
    <x v="3"/>
    <s v="Q4 2020"/>
  </r>
  <r>
    <x v="23"/>
    <x v="9"/>
    <n v="1176"/>
    <n v="7"/>
    <s v="GEO1001"/>
    <s v="GEO1001"/>
    <x v="1"/>
    <x v="3"/>
    <s v="Q4 2020"/>
  </r>
  <r>
    <x v="23"/>
    <x v="10"/>
    <n v="1193"/>
    <n v="7"/>
    <s v="GEO1001"/>
    <s v="GEO1001"/>
    <x v="1"/>
    <x v="4"/>
    <s v="Q2 2021"/>
  </r>
  <r>
    <x v="23"/>
    <x v="11"/>
    <n v="1360"/>
    <n v="7"/>
    <s v="GEO1001"/>
    <s v="GEO1001"/>
    <x v="1"/>
    <x v="4"/>
    <s v="Q2 2021"/>
  </r>
  <r>
    <x v="23"/>
    <x v="12"/>
    <n v="1768"/>
    <n v="7"/>
    <s v="GEO1001"/>
    <s v="GEO1001"/>
    <x v="1"/>
    <x v="4"/>
    <s v="Q2 2021"/>
  </r>
  <r>
    <x v="23"/>
    <x v="13"/>
    <n v="1192"/>
    <n v="7"/>
    <s v="GEO1001"/>
    <s v="GEO1001"/>
    <x v="1"/>
    <x v="5"/>
    <s v="Q1 2021"/>
  </r>
  <r>
    <x v="23"/>
    <x v="14"/>
    <n v="1332"/>
    <n v="7"/>
    <s v="GEO1001"/>
    <s v="GEO1001"/>
    <x v="1"/>
    <x v="5"/>
    <s v="Q1 2021"/>
  </r>
  <r>
    <x v="23"/>
    <x v="15"/>
    <n v="941"/>
    <n v="7"/>
    <s v="GEO1001"/>
    <s v="GEO1001"/>
    <x v="1"/>
    <x v="5"/>
    <s v="Q1 2021"/>
  </r>
  <r>
    <x v="24"/>
    <x v="16"/>
    <n v="1131"/>
    <n v="7"/>
    <s v="GEO1001"/>
    <s v="GEO1001"/>
    <x v="1"/>
    <x v="0"/>
    <s v="Q1 2020"/>
  </r>
  <r>
    <x v="24"/>
    <x v="17"/>
    <n v="1268"/>
    <n v="7"/>
    <s v="GEO1001"/>
    <s v="GEO1001"/>
    <x v="1"/>
    <x v="0"/>
    <s v="Q1 2020"/>
  </r>
  <r>
    <x v="24"/>
    <x v="0"/>
    <n v="1410"/>
    <n v="7"/>
    <s v="GEO1001"/>
    <s v="GEO1001"/>
    <x v="1"/>
    <x v="0"/>
    <s v="Q1 2020"/>
  </r>
  <r>
    <x v="24"/>
    <x v="1"/>
    <n v="1688"/>
    <n v="7"/>
    <s v="GEO1001"/>
    <s v="GEO1001"/>
    <x v="1"/>
    <x v="1"/>
    <s v="Q2 2020"/>
  </r>
  <r>
    <x v="24"/>
    <x v="2"/>
    <n v="1548"/>
    <n v="7"/>
    <s v="GEO1001"/>
    <s v="GEO1001"/>
    <x v="1"/>
    <x v="1"/>
    <s v="Q2 2020"/>
  </r>
  <r>
    <x v="24"/>
    <x v="3"/>
    <n v="1127"/>
    <n v="7"/>
    <s v="GEO1001"/>
    <s v="GEO1001"/>
    <x v="1"/>
    <x v="1"/>
    <s v="Q2 2020"/>
  </r>
  <r>
    <x v="24"/>
    <x v="4"/>
    <n v="984"/>
    <n v="7"/>
    <s v="GEO1001"/>
    <s v="GEO1001"/>
    <x v="1"/>
    <x v="2"/>
    <s v="Q3 2020"/>
  </r>
  <r>
    <x v="24"/>
    <x v="5"/>
    <n v="850"/>
    <n v="7"/>
    <s v="GEO1001"/>
    <s v="GEO1001"/>
    <x v="1"/>
    <x v="2"/>
    <s v="Q3 2020"/>
  </r>
  <r>
    <x v="24"/>
    <x v="6"/>
    <n v="850"/>
    <n v="7"/>
    <s v="GEO1001"/>
    <s v="GEO1001"/>
    <x v="1"/>
    <x v="2"/>
    <s v="Q3 2020"/>
  </r>
  <r>
    <x v="24"/>
    <x v="7"/>
    <n v="986"/>
    <n v="7"/>
    <s v="GEO1001"/>
    <s v="GEO1001"/>
    <x v="1"/>
    <x v="3"/>
    <s v="Q4 2020"/>
  </r>
  <r>
    <x v="24"/>
    <x v="8"/>
    <n v="1129"/>
    <n v="7"/>
    <s v="GEO1001"/>
    <s v="GEO1001"/>
    <x v="1"/>
    <x v="3"/>
    <s v="Q4 2020"/>
  </r>
  <r>
    <x v="24"/>
    <x v="9"/>
    <n v="1131"/>
    <n v="7"/>
    <s v="GEO1001"/>
    <s v="GEO1001"/>
    <x v="1"/>
    <x v="3"/>
    <s v="Q4 2020"/>
  </r>
  <r>
    <x v="24"/>
    <x v="10"/>
    <n v="1119"/>
    <n v="7"/>
    <s v="GEO1001"/>
    <s v="GEO1001"/>
    <x v="1"/>
    <x v="4"/>
    <s v="Q2 2021"/>
  </r>
  <r>
    <x v="24"/>
    <x v="11"/>
    <n v="1598"/>
    <n v="7"/>
    <s v="GEO1001"/>
    <s v="GEO1001"/>
    <x v="1"/>
    <x v="4"/>
    <s v="Q2 2021"/>
  </r>
  <r>
    <x v="24"/>
    <x v="12"/>
    <n v="1707"/>
    <n v="7"/>
    <s v="GEO1001"/>
    <s v="GEO1001"/>
    <x v="1"/>
    <x v="4"/>
    <s v="Q2 2021"/>
  </r>
  <r>
    <x v="24"/>
    <x v="13"/>
    <n v="1404"/>
    <n v="7"/>
    <s v="GEO1001"/>
    <s v="GEO1001"/>
    <x v="1"/>
    <x v="5"/>
    <s v="Q1 2021"/>
  </r>
  <r>
    <x v="24"/>
    <x v="14"/>
    <n v="1252"/>
    <n v="7"/>
    <s v="GEO1001"/>
    <s v="GEO1001"/>
    <x v="1"/>
    <x v="5"/>
    <s v="Q1 2021"/>
  </r>
  <r>
    <x v="24"/>
    <x v="15"/>
    <n v="1119"/>
    <n v="7"/>
    <s v="GEO1001"/>
    <s v="GEO1001"/>
    <x v="1"/>
    <x v="5"/>
    <s v="Q1 2021"/>
  </r>
  <r>
    <x v="25"/>
    <x v="16"/>
    <n v="318"/>
    <n v="7"/>
    <s v="GEO1002"/>
    <s v="GEO1002"/>
    <x v="3"/>
    <x v="0"/>
    <s v="Q1 2020"/>
  </r>
  <r>
    <x v="25"/>
    <x v="17"/>
    <n v="453"/>
    <n v="7"/>
    <s v="GEO1002"/>
    <s v="GEO1002"/>
    <x v="3"/>
    <x v="0"/>
    <s v="Q1 2020"/>
  </r>
  <r>
    <x v="25"/>
    <x v="0"/>
    <n v="411"/>
    <n v="7"/>
    <s v="GEO1002"/>
    <s v="GEO1002"/>
    <x v="3"/>
    <x v="0"/>
    <s v="Q1 2020"/>
  </r>
  <r>
    <x v="25"/>
    <x v="1"/>
    <n v="588"/>
    <n v="7"/>
    <s v="GEO1002"/>
    <s v="GEO1002"/>
    <x v="3"/>
    <x v="1"/>
    <s v="Q2 2020"/>
  </r>
  <r>
    <x v="25"/>
    <x v="2"/>
    <n v="457"/>
    <n v="7"/>
    <s v="GEO1002"/>
    <s v="GEO1002"/>
    <x v="3"/>
    <x v="1"/>
    <s v="Q2 2020"/>
  </r>
  <r>
    <x v="25"/>
    <x v="3"/>
    <n v="410"/>
    <n v="7"/>
    <s v="GEO1002"/>
    <s v="GEO1002"/>
    <x v="3"/>
    <x v="1"/>
    <s v="Q2 2020"/>
  </r>
  <r>
    <x v="25"/>
    <x v="4"/>
    <n v="273"/>
    <n v="7"/>
    <s v="GEO1002"/>
    <s v="GEO1002"/>
    <x v="3"/>
    <x v="2"/>
    <s v="Q3 2020"/>
  </r>
  <r>
    <x v="25"/>
    <x v="5"/>
    <n v="317"/>
    <n v="7"/>
    <s v="GEO1002"/>
    <s v="GEO1002"/>
    <x v="3"/>
    <x v="2"/>
    <s v="Q3 2020"/>
  </r>
  <r>
    <x v="25"/>
    <x v="6"/>
    <n v="233"/>
    <n v="7"/>
    <s v="GEO1002"/>
    <s v="GEO1002"/>
    <x v="3"/>
    <x v="2"/>
    <s v="Q3 2020"/>
  </r>
  <r>
    <x v="25"/>
    <x v="7"/>
    <n v="367"/>
    <n v="7"/>
    <s v="GEO1002"/>
    <s v="GEO1002"/>
    <x v="3"/>
    <x v="3"/>
    <s v="Q4 2020"/>
  </r>
  <r>
    <x v="25"/>
    <x v="8"/>
    <n v="322"/>
    <n v="7"/>
    <s v="GEO1002"/>
    <s v="GEO1002"/>
    <x v="3"/>
    <x v="3"/>
    <s v="Q4 2020"/>
  </r>
  <r>
    <x v="25"/>
    <x v="9"/>
    <n v="407"/>
    <n v="7"/>
    <s v="GEO1002"/>
    <s v="GEO1002"/>
    <x v="3"/>
    <x v="3"/>
    <s v="Q4 2020"/>
  </r>
  <r>
    <x v="25"/>
    <x v="10"/>
    <n v="409"/>
    <n v="7"/>
    <s v="GEO1002"/>
    <s v="GEO1002"/>
    <x v="3"/>
    <x v="4"/>
    <s v="Q2 2021"/>
  </r>
  <r>
    <x v="25"/>
    <x v="11"/>
    <n v="459"/>
    <n v="7"/>
    <s v="GEO1002"/>
    <s v="GEO1002"/>
    <x v="3"/>
    <x v="4"/>
    <s v="Q2 2021"/>
  </r>
  <r>
    <x v="25"/>
    <x v="12"/>
    <n v="591"/>
    <n v="7"/>
    <s v="GEO1002"/>
    <s v="GEO1002"/>
    <x v="3"/>
    <x v="4"/>
    <s v="Q2 2021"/>
  </r>
  <r>
    <x v="25"/>
    <x v="13"/>
    <n v="421"/>
    <n v="7"/>
    <s v="GEO1002"/>
    <s v="GEO1002"/>
    <x v="3"/>
    <x v="5"/>
    <s v="Q1 2021"/>
  </r>
  <r>
    <x v="25"/>
    <x v="14"/>
    <n v="456"/>
    <n v="7"/>
    <s v="GEO1002"/>
    <s v="GEO1002"/>
    <x v="3"/>
    <x v="5"/>
    <s v="Q1 2021"/>
  </r>
  <r>
    <x v="25"/>
    <x v="15"/>
    <n v="316"/>
    <n v="7"/>
    <s v="GEO1002"/>
    <s v="GEO1002"/>
    <x v="3"/>
    <x v="5"/>
    <s v="Q1 2021"/>
  </r>
  <r>
    <x v="26"/>
    <x v="16"/>
    <n v="1488"/>
    <n v="7"/>
    <s v="GEO1001"/>
    <s v="GEO1001"/>
    <x v="1"/>
    <x v="0"/>
    <s v="Q1 2020"/>
  </r>
  <r>
    <x v="26"/>
    <x v="17"/>
    <n v="1674"/>
    <n v="7"/>
    <s v="GEO1001"/>
    <s v="GEO1001"/>
    <x v="1"/>
    <x v="0"/>
    <s v="Q1 2020"/>
  </r>
  <r>
    <x v="26"/>
    <x v="0"/>
    <n v="1862"/>
    <n v="7"/>
    <s v="GEO1001"/>
    <s v="GEO1001"/>
    <x v="1"/>
    <x v="0"/>
    <s v="Q1 2020"/>
  </r>
  <r>
    <x v="26"/>
    <x v="1"/>
    <n v="2231"/>
    <n v="7"/>
    <s v="GEO1001"/>
    <s v="GEO1001"/>
    <x v="1"/>
    <x v="1"/>
    <s v="Q2 2020"/>
  </r>
  <r>
    <x v="26"/>
    <x v="2"/>
    <n v="2049"/>
    <n v="7"/>
    <s v="GEO1001"/>
    <s v="GEO1001"/>
    <x v="1"/>
    <x v="1"/>
    <s v="Q2 2020"/>
  </r>
  <r>
    <x v="26"/>
    <x v="3"/>
    <n v="1489"/>
    <n v="7"/>
    <s v="GEO1001"/>
    <s v="GEO1001"/>
    <x v="1"/>
    <x v="1"/>
    <s v="Q2 2020"/>
  </r>
  <r>
    <x v="26"/>
    <x v="4"/>
    <n v="1301"/>
    <n v="7"/>
    <s v="GEO1001"/>
    <s v="GEO1001"/>
    <x v="1"/>
    <x v="2"/>
    <s v="Q3 2020"/>
  </r>
  <r>
    <x v="26"/>
    <x v="5"/>
    <n v="1118"/>
    <n v="7"/>
    <s v="GEO1001"/>
    <s v="GEO1001"/>
    <x v="1"/>
    <x v="2"/>
    <s v="Q3 2020"/>
  </r>
  <r>
    <x v="26"/>
    <x v="6"/>
    <n v="1117"/>
    <n v="7"/>
    <s v="GEO1001"/>
    <s v="GEO1001"/>
    <x v="1"/>
    <x v="2"/>
    <s v="Q3 2020"/>
  </r>
  <r>
    <x v="26"/>
    <x v="7"/>
    <n v="1301"/>
    <n v="7"/>
    <s v="GEO1001"/>
    <s v="GEO1001"/>
    <x v="1"/>
    <x v="3"/>
    <s v="Q4 2020"/>
  </r>
  <r>
    <x v="26"/>
    <x v="8"/>
    <n v="1488"/>
    <n v="7"/>
    <s v="GEO1001"/>
    <s v="GEO1001"/>
    <x v="1"/>
    <x v="3"/>
    <s v="Q4 2020"/>
  </r>
  <r>
    <x v="26"/>
    <x v="9"/>
    <n v="1489"/>
    <n v="7"/>
    <s v="GEO1001"/>
    <s v="GEO1001"/>
    <x v="1"/>
    <x v="3"/>
    <s v="Q4 2020"/>
  </r>
  <r>
    <x v="26"/>
    <x v="10"/>
    <n v="1551"/>
    <n v="7"/>
    <s v="GEO1001"/>
    <s v="GEO1001"/>
    <x v="1"/>
    <x v="4"/>
    <s v="Q2 2021"/>
  </r>
  <r>
    <x v="26"/>
    <x v="11"/>
    <n v="2067"/>
    <n v="7"/>
    <s v="GEO1001"/>
    <s v="GEO1001"/>
    <x v="1"/>
    <x v="4"/>
    <s v="Q2 2021"/>
  </r>
  <r>
    <x v="26"/>
    <x v="12"/>
    <n v="2277"/>
    <n v="7"/>
    <s v="GEO1001"/>
    <s v="GEO1001"/>
    <x v="1"/>
    <x v="4"/>
    <s v="Q2 2021"/>
  </r>
  <r>
    <x v="26"/>
    <x v="13"/>
    <n v="1854"/>
    <n v="7"/>
    <s v="GEO1001"/>
    <s v="GEO1001"/>
    <x v="1"/>
    <x v="5"/>
    <s v="Q1 2021"/>
  </r>
  <r>
    <x v="26"/>
    <x v="14"/>
    <n v="1665"/>
    <n v="7"/>
    <s v="GEO1001"/>
    <s v="GEO1001"/>
    <x v="1"/>
    <x v="5"/>
    <s v="Q1 2021"/>
  </r>
  <r>
    <x v="26"/>
    <x v="15"/>
    <n v="1516"/>
    <n v="7"/>
    <s v="GEO1001"/>
    <s v="GEO1001"/>
    <x v="1"/>
    <x v="5"/>
    <s v="Q1 2021"/>
  </r>
  <r>
    <x v="27"/>
    <x v="16"/>
    <n v="644"/>
    <n v="7"/>
    <s v="GEO1002"/>
    <s v="GEO1002"/>
    <x v="3"/>
    <x v="0"/>
    <s v="Q1 2020"/>
  </r>
  <r>
    <x v="27"/>
    <x v="17"/>
    <n v="814"/>
    <n v="7"/>
    <s v="GEO1002"/>
    <s v="GEO1002"/>
    <x v="3"/>
    <x v="0"/>
    <s v="Q1 2020"/>
  </r>
  <r>
    <x v="27"/>
    <x v="0"/>
    <n v="814"/>
    <n v="7"/>
    <s v="GEO1002"/>
    <s v="GEO1002"/>
    <x v="3"/>
    <x v="0"/>
    <s v="Q1 2020"/>
  </r>
  <r>
    <x v="27"/>
    <x v="1"/>
    <n v="1068"/>
    <n v="7"/>
    <s v="GEO1002"/>
    <s v="GEO1002"/>
    <x v="3"/>
    <x v="1"/>
    <s v="Q2 2020"/>
  </r>
  <r>
    <x v="27"/>
    <x v="2"/>
    <n v="899"/>
    <n v="7"/>
    <s v="GEO1002"/>
    <s v="GEO1002"/>
    <x v="3"/>
    <x v="1"/>
    <s v="Q2 2020"/>
  </r>
  <r>
    <x v="27"/>
    <x v="3"/>
    <n v="732"/>
    <n v="7"/>
    <s v="GEO1002"/>
    <s v="GEO1002"/>
    <x v="3"/>
    <x v="1"/>
    <s v="Q2 2020"/>
  </r>
  <r>
    <x v="27"/>
    <x v="4"/>
    <n v="560"/>
    <n v="7"/>
    <s v="GEO1002"/>
    <s v="GEO1002"/>
    <x v="3"/>
    <x v="2"/>
    <s v="Q3 2020"/>
  </r>
  <r>
    <x v="27"/>
    <x v="5"/>
    <n v="557"/>
    <n v="7"/>
    <s v="GEO1002"/>
    <s v="GEO1002"/>
    <x v="3"/>
    <x v="2"/>
    <s v="Q3 2020"/>
  </r>
  <r>
    <x v="27"/>
    <x v="6"/>
    <n v="473"/>
    <n v="7"/>
    <s v="GEO1002"/>
    <s v="GEO1002"/>
    <x v="3"/>
    <x v="2"/>
    <s v="Q3 2020"/>
  </r>
  <r>
    <x v="27"/>
    <x v="7"/>
    <n v="645"/>
    <n v="7"/>
    <s v="GEO1002"/>
    <s v="GEO1002"/>
    <x v="3"/>
    <x v="3"/>
    <s v="Q4 2020"/>
  </r>
  <r>
    <x v="27"/>
    <x v="8"/>
    <n v="643"/>
    <n v="7"/>
    <s v="GEO1002"/>
    <s v="GEO1002"/>
    <x v="3"/>
    <x v="3"/>
    <s v="Q4 2020"/>
  </r>
  <r>
    <x v="27"/>
    <x v="9"/>
    <n v="726"/>
    <n v="7"/>
    <s v="GEO1002"/>
    <s v="GEO1002"/>
    <x v="3"/>
    <x v="3"/>
    <s v="Q4 2020"/>
  </r>
  <r>
    <x v="27"/>
    <x v="10"/>
    <n v="755"/>
    <n v="7"/>
    <s v="GEO1002"/>
    <s v="GEO1002"/>
    <x v="3"/>
    <x v="4"/>
    <s v="Q2 2021"/>
  </r>
  <r>
    <x v="27"/>
    <x v="11"/>
    <n v="892"/>
    <n v="7"/>
    <s v="GEO1002"/>
    <s v="GEO1002"/>
    <x v="3"/>
    <x v="4"/>
    <s v="Q2 2021"/>
  </r>
  <r>
    <x v="27"/>
    <x v="12"/>
    <n v="1125"/>
    <n v="7"/>
    <s v="GEO1002"/>
    <s v="GEO1002"/>
    <x v="3"/>
    <x v="4"/>
    <s v="Q2 2021"/>
  </r>
  <r>
    <x v="27"/>
    <x v="13"/>
    <n v="828"/>
    <n v="7"/>
    <s v="GEO1002"/>
    <s v="GEO1002"/>
    <x v="3"/>
    <x v="5"/>
    <s v="Q1 2021"/>
  </r>
  <r>
    <x v="27"/>
    <x v="14"/>
    <n v="855"/>
    <n v="7"/>
    <s v="GEO1002"/>
    <s v="GEO1002"/>
    <x v="3"/>
    <x v="5"/>
    <s v="Q1 2021"/>
  </r>
  <r>
    <x v="27"/>
    <x v="15"/>
    <n v="668"/>
    <n v="7"/>
    <s v="GEO1002"/>
    <s v="GEO1002"/>
    <x v="3"/>
    <x v="5"/>
    <s v="Q1 2021"/>
  </r>
  <r>
    <x v="28"/>
    <x v="16"/>
    <n v="6731"/>
    <n v="7"/>
    <s v="GEO1001"/>
    <s v="GEO1001"/>
    <x v="1"/>
    <x v="0"/>
    <s v="Q1 2020"/>
  </r>
  <r>
    <x v="28"/>
    <x v="17"/>
    <n v="5312"/>
    <n v="7"/>
    <s v="GEO1001"/>
    <s v="GEO1001"/>
    <x v="1"/>
    <x v="0"/>
    <s v="Q1 2020"/>
  </r>
  <r>
    <x v="28"/>
    <x v="0"/>
    <n v="8146"/>
    <n v="7"/>
    <s v="GEO1001"/>
    <s v="GEO1001"/>
    <x v="1"/>
    <x v="0"/>
    <s v="Q1 2020"/>
  </r>
  <r>
    <x v="28"/>
    <x v="1"/>
    <n v="7438"/>
    <n v="7"/>
    <s v="GEO1001"/>
    <s v="GEO1001"/>
    <x v="1"/>
    <x v="1"/>
    <s v="Q2 2020"/>
  </r>
  <r>
    <x v="28"/>
    <x v="2"/>
    <n v="8850"/>
    <n v="7"/>
    <s v="GEO1001"/>
    <s v="GEO1001"/>
    <x v="1"/>
    <x v="1"/>
    <s v="Q2 2020"/>
  </r>
  <r>
    <x v="28"/>
    <x v="3"/>
    <n v="4608"/>
    <n v="7"/>
    <s v="GEO1001"/>
    <s v="GEO1001"/>
    <x v="1"/>
    <x v="1"/>
    <s v="Q2 2020"/>
  </r>
  <r>
    <x v="28"/>
    <x v="4"/>
    <n v="6024"/>
    <n v="7"/>
    <s v="GEO1001"/>
    <s v="GEO1001"/>
    <x v="1"/>
    <x v="2"/>
    <s v="Q3 2020"/>
  </r>
  <r>
    <x v="28"/>
    <x v="5"/>
    <n v="3188"/>
    <n v="7"/>
    <s v="GEO1001"/>
    <s v="GEO1001"/>
    <x v="1"/>
    <x v="2"/>
    <s v="Q3 2020"/>
  </r>
  <r>
    <x v="28"/>
    <x v="6"/>
    <n v="5313"/>
    <n v="7"/>
    <s v="GEO1001"/>
    <s v="GEO1001"/>
    <x v="1"/>
    <x v="2"/>
    <s v="Q3 2020"/>
  </r>
  <r>
    <x v="28"/>
    <x v="7"/>
    <n v="3897"/>
    <n v="7"/>
    <s v="GEO1001"/>
    <s v="GEO1001"/>
    <x v="1"/>
    <x v="3"/>
    <s v="Q4 2020"/>
  </r>
  <r>
    <x v="28"/>
    <x v="8"/>
    <n v="6730"/>
    <n v="7"/>
    <s v="GEO1001"/>
    <s v="GEO1001"/>
    <x v="1"/>
    <x v="3"/>
    <s v="Q4 2020"/>
  </r>
  <r>
    <x v="28"/>
    <x v="9"/>
    <n v="4607"/>
    <n v="7"/>
    <s v="GEO1001"/>
    <s v="GEO1001"/>
    <x v="1"/>
    <x v="3"/>
    <s v="Q4 2020"/>
  </r>
  <r>
    <x v="28"/>
    <x v="10"/>
    <n v="4556"/>
    <n v="7"/>
    <s v="GEO1001"/>
    <s v="GEO1001"/>
    <x v="1"/>
    <x v="4"/>
    <s v="Q2 2021"/>
  </r>
  <r>
    <x v="28"/>
    <x v="11"/>
    <n v="8806"/>
    <n v="7"/>
    <s v="GEO1001"/>
    <s v="GEO1001"/>
    <x v="1"/>
    <x v="4"/>
    <s v="Q2 2021"/>
  </r>
  <r>
    <x v="28"/>
    <x v="12"/>
    <n v="7735"/>
    <n v="7"/>
    <s v="GEO1001"/>
    <s v="GEO1001"/>
    <x v="1"/>
    <x v="4"/>
    <s v="Q2 2021"/>
  </r>
  <r>
    <x v="28"/>
    <x v="13"/>
    <n v="8064"/>
    <n v="7"/>
    <s v="GEO1001"/>
    <s v="GEO1001"/>
    <x v="1"/>
    <x v="5"/>
    <s v="Q1 2021"/>
  </r>
  <r>
    <x v="28"/>
    <x v="14"/>
    <n v="5257"/>
    <n v="7"/>
    <s v="GEO1001"/>
    <s v="GEO1001"/>
    <x v="1"/>
    <x v="5"/>
    <s v="Q1 2021"/>
  </r>
  <r>
    <x v="28"/>
    <x v="15"/>
    <n v="6996"/>
    <n v="7"/>
    <s v="GEO1001"/>
    <s v="GEO1001"/>
    <x v="1"/>
    <x v="5"/>
    <s v="Q1 2021"/>
  </r>
  <r>
    <x v="29"/>
    <x v="16"/>
    <n v="1087"/>
    <n v="7"/>
    <s v="GEO1001"/>
    <s v="GEO1001"/>
    <x v="1"/>
    <x v="0"/>
    <s v="Q1 2020"/>
  </r>
  <r>
    <x v="29"/>
    <x v="17"/>
    <n v="1224"/>
    <n v="7"/>
    <s v="GEO1001"/>
    <s v="GEO1001"/>
    <x v="1"/>
    <x v="0"/>
    <s v="Q1 2020"/>
  </r>
  <r>
    <x v="29"/>
    <x v="0"/>
    <n v="1362"/>
    <n v="7"/>
    <s v="GEO1001"/>
    <s v="GEO1001"/>
    <x v="1"/>
    <x v="0"/>
    <s v="Q1 2020"/>
  </r>
  <r>
    <x v="29"/>
    <x v="1"/>
    <n v="1633"/>
    <n v="7"/>
    <s v="GEO1001"/>
    <s v="GEO1001"/>
    <x v="1"/>
    <x v="1"/>
    <s v="Q2 2020"/>
  </r>
  <r>
    <x v="29"/>
    <x v="2"/>
    <n v="1492"/>
    <n v="7"/>
    <s v="GEO1001"/>
    <s v="GEO1001"/>
    <x v="1"/>
    <x v="1"/>
    <s v="Q2 2020"/>
  </r>
  <r>
    <x v="29"/>
    <x v="3"/>
    <n v="1091"/>
    <n v="7"/>
    <s v="GEO1001"/>
    <s v="GEO1001"/>
    <x v="1"/>
    <x v="1"/>
    <s v="Q2 2020"/>
  </r>
  <r>
    <x v="29"/>
    <x v="4"/>
    <n v="950"/>
    <n v="7"/>
    <s v="GEO1001"/>
    <s v="GEO1001"/>
    <x v="1"/>
    <x v="2"/>
    <s v="Q3 2020"/>
  </r>
  <r>
    <x v="29"/>
    <x v="5"/>
    <n v="818"/>
    <n v="7"/>
    <s v="GEO1001"/>
    <s v="GEO1001"/>
    <x v="1"/>
    <x v="2"/>
    <s v="Q3 2020"/>
  </r>
  <r>
    <x v="29"/>
    <x v="6"/>
    <n v="820"/>
    <n v="7"/>
    <s v="GEO1001"/>
    <s v="GEO1001"/>
    <x v="1"/>
    <x v="2"/>
    <s v="Q3 2020"/>
  </r>
  <r>
    <x v="29"/>
    <x v="7"/>
    <n v="954"/>
    <n v="7"/>
    <s v="GEO1001"/>
    <s v="GEO1001"/>
    <x v="1"/>
    <x v="3"/>
    <s v="Q4 2020"/>
  </r>
  <r>
    <x v="29"/>
    <x v="8"/>
    <n v="1086"/>
    <n v="7"/>
    <s v="GEO1001"/>
    <s v="GEO1001"/>
    <x v="1"/>
    <x v="3"/>
    <s v="Q4 2020"/>
  </r>
  <r>
    <x v="29"/>
    <x v="9"/>
    <n v="1091"/>
    <n v="7"/>
    <s v="GEO1001"/>
    <s v="GEO1001"/>
    <x v="1"/>
    <x v="3"/>
    <s v="Q4 2020"/>
  </r>
  <r>
    <x v="29"/>
    <x v="12"/>
    <n v="1614"/>
    <n v="7"/>
    <s v="GEO1001"/>
    <s v="GEO1001"/>
    <x v="1"/>
    <x v="4"/>
    <s v="Q2 2021"/>
  </r>
  <r>
    <x v="29"/>
    <x v="13"/>
    <n v="1426"/>
    <n v="7"/>
    <s v="GEO1001"/>
    <s v="GEO1001"/>
    <x v="1"/>
    <x v="5"/>
    <s v="Q1 2021"/>
  </r>
  <r>
    <x v="29"/>
    <x v="14"/>
    <n v="1220"/>
    <n v="7"/>
    <s v="GEO1001"/>
    <s v="GEO1001"/>
    <x v="1"/>
    <x v="5"/>
    <s v="Q1 2021"/>
  </r>
  <r>
    <x v="29"/>
    <x v="15"/>
    <n v="1113"/>
    <n v="7"/>
    <s v="GEO1001"/>
    <s v="GEO1001"/>
    <x v="1"/>
    <x v="5"/>
    <s v="Q1 2021"/>
  </r>
  <r>
    <x v="30"/>
    <x v="16"/>
    <n v="303"/>
    <n v="7"/>
    <s v="GEO1004"/>
    <s v="GEO1004"/>
    <x v="0"/>
    <x v="0"/>
    <s v="Q1 2020"/>
  </r>
  <r>
    <x v="30"/>
    <x v="17"/>
    <n v="304"/>
    <n v="7"/>
    <s v="GEO1004"/>
    <s v="GEO1004"/>
    <x v="0"/>
    <x v="0"/>
    <s v="Q1 2020"/>
  </r>
  <r>
    <x v="30"/>
    <x v="0"/>
    <n v="375"/>
    <n v="7"/>
    <s v="GEO1004"/>
    <s v="GEO1004"/>
    <x v="0"/>
    <x v="0"/>
    <s v="Q1 2020"/>
  </r>
  <r>
    <x v="30"/>
    <x v="1"/>
    <n v="407"/>
    <n v="7"/>
    <s v="GEO1004"/>
    <s v="GEO1004"/>
    <x v="0"/>
    <x v="1"/>
    <s v="Q2 2020"/>
  </r>
  <r>
    <x v="30"/>
    <x v="2"/>
    <n v="405"/>
    <n v="7"/>
    <s v="GEO1004"/>
    <s v="GEO1004"/>
    <x v="0"/>
    <x v="1"/>
    <s v="Q2 2020"/>
  </r>
  <r>
    <x v="30"/>
    <x v="3"/>
    <n v="267"/>
    <n v="7"/>
    <s v="GEO1004"/>
    <s v="GEO1004"/>
    <x v="0"/>
    <x v="1"/>
    <s v="Q2 2020"/>
  </r>
  <r>
    <x v="30"/>
    <x v="4"/>
    <n v="264"/>
    <n v="7"/>
    <s v="GEO1004"/>
    <s v="GEO1004"/>
    <x v="0"/>
    <x v="2"/>
    <s v="Q3 2020"/>
  </r>
  <r>
    <x v="30"/>
    <x v="5"/>
    <n v="195"/>
    <n v="7"/>
    <s v="GEO1004"/>
    <s v="GEO1004"/>
    <x v="0"/>
    <x v="2"/>
    <s v="Q3 2020"/>
  </r>
  <r>
    <x v="30"/>
    <x v="6"/>
    <n v="232"/>
    <n v="7"/>
    <s v="GEO1004"/>
    <s v="GEO1004"/>
    <x v="0"/>
    <x v="2"/>
    <s v="Q3 2020"/>
  </r>
  <r>
    <x v="30"/>
    <x v="7"/>
    <n v="233"/>
    <n v="7"/>
    <s v="GEO1004"/>
    <s v="GEO1004"/>
    <x v="0"/>
    <x v="3"/>
    <s v="Q4 2020"/>
  </r>
  <r>
    <x v="30"/>
    <x v="8"/>
    <n v="306"/>
    <n v="7"/>
    <s v="GEO1004"/>
    <s v="GEO1004"/>
    <x v="0"/>
    <x v="3"/>
    <s v="Q4 2020"/>
  </r>
  <r>
    <x v="30"/>
    <x v="9"/>
    <n v="267"/>
    <n v="7"/>
    <s v="GEO1004"/>
    <s v="GEO1004"/>
    <x v="0"/>
    <x v="3"/>
    <s v="Q4 2020"/>
  </r>
  <r>
    <x v="30"/>
    <x v="10"/>
    <n v="261"/>
    <n v="7"/>
    <s v="GEO1004"/>
    <s v="GEO1004"/>
    <x v="0"/>
    <x v="4"/>
    <s v="Q2 2021"/>
  </r>
  <r>
    <x v="30"/>
    <x v="11"/>
    <n v="405"/>
    <n v="7"/>
    <s v="GEO1004"/>
    <s v="GEO1004"/>
    <x v="0"/>
    <x v="4"/>
    <s v="Q2 2021"/>
  </r>
  <r>
    <x v="30"/>
    <x v="12"/>
    <n v="422"/>
    <n v="7"/>
    <s v="GEO1004"/>
    <s v="GEO1004"/>
    <x v="0"/>
    <x v="4"/>
    <s v="Q2 2021"/>
  </r>
  <r>
    <x v="30"/>
    <x v="13"/>
    <n v="390"/>
    <n v="7"/>
    <s v="GEO1004"/>
    <s v="GEO1004"/>
    <x v="0"/>
    <x v="5"/>
    <s v="Q1 2021"/>
  </r>
  <r>
    <x v="30"/>
    <x v="14"/>
    <n v="304"/>
    <n v="7"/>
    <s v="GEO1004"/>
    <s v="GEO1004"/>
    <x v="0"/>
    <x v="5"/>
    <s v="Q1 2021"/>
  </r>
  <r>
    <x v="30"/>
    <x v="15"/>
    <n v="302"/>
    <n v="7"/>
    <s v="GEO1004"/>
    <s v="GEO1004"/>
    <x v="0"/>
    <x v="5"/>
    <s v="Q1 2021"/>
  </r>
  <r>
    <x v="31"/>
    <x v="16"/>
    <n v="30584"/>
    <n v="7"/>
    <s v="GEO1001"/>
    <s v="GEO1001"/>
    <x v="1"/>
    <x v="0"/>
    <s v="Q1 2020"/>
  </r>
  <r>
    <x v="31"/>
    <x v="17"/>
    <n v="27186"/>
    <n v="7"/>
    <s v="GEO1001"/>
    <s v="GEO1001"/>
    <x v="1"/>
    <x v="0"/>
    <s v="Q1 2020"/>
  </r>
  <r>
    <x v="31"/>
    <x v="0"/>
    <n v="37383"/>
    <n v="7"/>
    <s v="GEO1001"/>
    <s v="GEO1001"/>
    <x v="1"/>
    <x v="0"/>
    <s v="Q1 2020"/>
  </r>
  <r>
    <x v="31"/>
    <x v="1"/>
    <n v="37379"/>
    <n v="7"/>
    <s v="GEO1001"/>
    <s v="GEO1001"/>
    <x v="1"/>
    <x v="1"/>
    <s v="Q2 2020"/>
  </r>
  <r>
    <x v="31"/>
    <x v="2"/>
    <n v="40779"/>
    <n v="7"/>
    <s v="GEO1001"/>
    <s v="GEO1001"/>
    <x v="1"/>
    <x v="1"/>
    <s v="Q2 2020"/>
  </r>
  <r>
    <x v="31"/>
    <x v="3"/>
    <n v="23788"/>
    <n v="7"/>
    <s v="GEO1001"/>
    <s v="GEO1001"/>
    <x v="1"/>
    <x v="1"/>
    <s v="Q2 2020"/>
  </r>
  <r>
    <x v="31"/>
    <x v="4"/>
    <n v="27188"/>
    <n v="7"/>
    <s v="GEO1001"/>
    <s v="GEO1001"/>
    <x v="1"/>
    <x v="2"/>
    <s v="Q3 2020"/>
  </r>
  <r>
    <x v="31"/>
    <x v="5"/>
    <n v="16996"/>
    <n v="7"/>
    <s v="GEO1001"/>
    <s v="GEO1001"/>
    <x v="1"/>
    <x v="2"/>
    <s v="Q3 2020"/>
  </r>
  <r>
    <x v="31"/>
    <x v="6"/>
    <n v="23792"/>
    <n v="7"/>
    <s v="GEO1001"/>
    <s v="GEO1001"/>
    <x v="1"/>
    <x v="2"/>
    <s v="Q3 2020"/>
  </r>
  <r>
    <x v="31"/>
    <x v="7"/>
    <n v="20390"/>
    <n v="7"/>
    <s v="GEO1001"/>
    <s v="GEO1001"/>
    <x v="1"/>
    <x v="3"/>
    <s v="Q4 2020"/>
  </r>
  <r>
    <x v="31"/>
    <x v="8"/>
    <n v="30586"/>
    <n v="7"/>
    <s v="GEO1001"/>
    <s v="GEO1001"/>
    <x v="1"/>
    <x v="3"/>
    <s v="Q4 2020"/>
  </r>
  <r>
    <x v="31"/>
    <x v="9"/>
    <n v="23787"/>
    <n v="7"/>
    <s v="GEO1001"/>
    <s v="GEO1001"/>
    <x v="1"/>
    <x v="3"/>
    <s v="Q4 2020"/>
  </r>
  <r>
    <x v="31"/>
    <x v="10"/>
    <n v="24737"/>
    <n v="7"/>
    <s v="GEO1001"/>
    <s v="GEO1001"/>
    <x v="1"/>
    <x v="4"/>
    <s v="Q2 2021"/>
  </r>
  <r>
    <x v="31"/>
    <x v="11"/>
    <n v="41598"/>
    <n v="7"/>
    <s v="GEO1001"/>
    <s v="GEO1001"/>
    <x v="1"/>
    <x v="4"/>
    <s v="Q2 2021"/>
  </r>
  <r>
    <x v="31"/>
    <x v="12"/>
    <n v="38878"/>
    <n v="7"/>
    <s v="GEO1001"/>
    <s v="GEO1001"/>
    <x v="1"/>
    <x v="4"/>
    <s v="Q2 2021"/>
  </r>
  <r>
    <x v="31"/>
    <x v="13"/>
    <n v="39253"/>
    <n v="7"/>
    <s v="GEO1001"/>
    <s v="GEO1001"/>
    <x v="1"/>
    <x v="5"/>
    <s v="Q1 2021"/>
  </r>
  <r>
    <x v="31"/>
    <x v="14"/>
    <n v="27048"/>
    <n v="7"/>
    <s v="GEO1001"/>
    <s v="GEO1001"/>
    <x v="1"/>
    <x v="5"/>
    <s v="Q1 2021"/>
  </r>
  <r>
    <x v="31"/>
    <x v="15"/>
    <n v="32111"/>
    <n v="7"/>
    <s v="GEO1001"/>
    <s v="GEO1001"/>
    <x v="1"/>
    <x v="5"/>
    <s v="Q1 2021"/>
  </r>
  <r>
    <x v="32"/>
    <x v="16"/>
    <n v="866"/>
    <n v="7"/>
    <s v="GEO1003"/>
    <s v="GEO1003"/>
    <x v="2"/>
    <x v="0"/>
    <s v="Q1 2020"/>
  </r>
  <r>
    <x v="32"/>
    <x v="17"/>
    <n v="1101"/>
    <n v="7"/>
    <s v="GEO1003"/>
    <s v="GEO1003"/>
    <x v="2"/>
    <x v="0"/>
    <s v="Q1 2020"/>
  </r>
  <r>
    <x v="32"/>
    <x v="0"/>
    <n v="1103"/>
    <n v="7"/>
    <s v="GEO1003"/>
    <s v="GEO1003"/>
    <x v="2"/>
    <x v="0"/>
    <s v="Q1 2020"/>
  </r>
  <r>
    <x v="32"/>
    <x v="1"/>
    <n v="1447"/>
    <n v="7"/>
    <s v="GEO1003"/>
    <s v="GEO1003"/>
    <x v="2"/>
    <x v="1"/>
    <s v="Q2 2020"/>
  </r>
  <r>
    <x v="32"/>
    <x v="2"/>
    <n v="1213"/>
    <n v="7"/>
    <s v="GEO1003"/>
    <s v="GEO1003"/>
    <x v="2"/>
    <x v="1"/>
    <s v="Q2 2020"/>
  </r>
  <r>
    <x v="32"/>
    <x v="3"/>
    <n v="988"/>
    <n v="7"/>
    <s v="GEO1003"/>
    <s v="GEO1003"/>
    <x v="2"/>
    <x v="1"/>
    <s v="Q2 2020"/>
  </r>
  <r>
    <x v="32"/>
    <x v="4"/>
    <n v="752"/>
    <n v="7"/>
    <s v="GEO1003"/>
    <s v="GEO1003"/>
    <x v="2"/>
    <x v="2"/>
    <s v="Q3 2020"/>
  </r>
  <r>
    <x v="32"/>
    <x v="5"/>
    <n v="756"/>
    <n v="7"/>
    <s v="GEO1003"/>
    <s v="GEO1003"/>
    <x v="2"/>
    <x v="2"/>
    <s v="Q3 2020"/>
  </r>
  <r>
    <x v="32"/>
    <x v="6"/>
    <n v="641"/>
    <n v="7"/>
    <s v="GEO1003"/>
    <s v="GEO1003"/>
    <x v="2"/>
    <x v="2"/>
    <s v="Q3 2020"/>
  </r>
  <r>
    <x v="32"/>
    <x v="7"/>
    <n v="867"/>
    <n v="7"/>
    <s v="GEO1003"/>
    <s v="GEO1003"/>
    <x v="2"/>
    <x v="3"/>
    <s v="Q4 2020"/>
  </r>
  <r>
    <x v="32"/>
    <x v="8"/>
    <n v="866"/>
    <n v="7"/>
    <s v="GEO1003"/>
    <s v="GEO1003"/>
    <x v="2"/>
    <x v="3"/>
    <s v="Q4 2020"/>
  </r>
  <r>
    <x v="32"/>
    <x v="9"/>
    <n v="986"/>
    <n v="7"/>
    <s v="GEO1003"/>
    <s v="GEO1003"/>
    <x v="2"/>
    <x v="3"/>
    <s v="Q4 2020"/>
  </r>
  <r>
    <x v="32"/>
    <x v="10"/>
    <n v="997"/>
    <n v="7"/>
    <s v="GEO1003"/>
    <s v="GEO1003"/>
    <x v="2"/>
    <x v="4"/>
    <s v="Q2 2021"/>
  </r>
  <r>
    <x v="32"/>
    <x v="11"/>
    <n v="1206"/>
    <n v="7"/>
    <s v="GEO1003"/>
    <s v="GEO1003"/>
    <x v="2"/>
    <x v="4"/>
    <s v="Q2 2021"/>
  </r>
  <r>
    <x v="32"/>
    <x v="12"/>
    <n v="1519"/>
    <n v="7"/>
    <s v="GEO1003"/>
    <s v="GEO1003"/>
    <x v="2"/>
    <x v="4"/>
    <s v="Q2 2021"/>
  </r>
  <r>
    <x v="32"/>
    <x v="13"/>
    <n v="1096"/>
    <n v="7"/>
    <s v="GEO1003"/>
    <s v="GEO1003"/>
    <x v="2"/>
    <x v="5"/>
    <s v="Q1 2021"/>
  </r>
  <r>
    <x v="32"/>
    <x v="14"/>
    <n v="1110"/>
    <n v="7"/>
    <s v="GEO1003"/>
    <s v="GEO1003"/>
    <x v="2"/>
    <x v="5"/>
    <s v="Q1 2021"/>
  </r>
  <r>
    <x v="32"/>
    <x v="15"/>
    <n v="880"/>
    <n v="7"/>
    <s v="GEO1003"/>
    <s v="GEO1003"/>
    <x v="2"/>
    <x v="5"/>
    <s v="Q1 2021"/>
  </r>
  <r>
    <x v="33"/>
    <x v="16"/>
    <n v="9422"/>
    <n v="7"/>
    <s v="GEO1002"/>
    <s v="GEO1002"/>
    <x v="3"/>
    <x v="0"/>
    <s v="Q1 2020"/>
  </r>
  <r>
    <x v="33"/>
    <x v="17"/>
    <n v="7438"/>
    <n v="7"/>
    <s v="GEO1002"/>
    <s v="GEO1002"/>
    <x v="3"/>
    <x v="0"/>
    <s v="Q1 2020"/>
  </r>
  <r>
    <x v="33"/>
    <x v="0"/>
    <n v="11403"/>
    <n v="7"/>
    <s v="GEO1002"/>
    <s v="GEO1002"/>
    <x v="3"/>
    <x v="0"/>
    <s v="Q1 2020"/>
  </r>
  <r>
    <x v="33"/>
    <x v="1"/>
    <n v="10408"/>
    <n v="7"/>
    <s v="GEO1002"/>
    <s v="GEO1002"/>
    <x v="3"/>
    <x v="1"/>
    <s v="Q2 2020"/>
  </r>
  <r>
    <x v="33"/>
    <x v="2"/>
    <n v="12392"/>
    <n v="7"/>
    <s v="GEO1002"/>
    <s v="GEO1002"/>
    <x v="3"/>
    <x v="1"/>
    <s v="Q2 2020"/>
  </r>
  <r>
    <x v="33"/>
    <x v="3"/>
    <n v="6449"/>
    <n v="7"/>
    <s v="GEO1002"/>
    <s v="GEO1002"/>
    <x v="3"/>
    <x v="1"/>
    <s v="Q2 2020"/>
  </r>
  <r>
    <x v="33"/>
    <x v="4"/>
    <n v="8425"/>
    <n v="7"/>
    <s v="GEO1002"/>
    <s v="GEO1002"/>
    <x v="3"/>
    <x v="2"/>
    <s v="Q3 2020"/>
  </r>
  <r>
    <x v="33"/>
    <x v="5"/>
    <n v="4464"/>
    <n v="7"/>
    <s v="GEO1002"/>
    <s v="GEO1002"/>
    <x v="3"/>
    <x v="2"/>
    <s v="Q3 2020"/>
  </r>
  <r>
    <x v="33"/>
    <x v="6"/>
    <n v="7440"/>
    <n v="7"/>
    <s v="GEO1002"/>
    <s v="GEO1002"/>
    <x v="3"/>
    <x v="2"/>
    <s v="Q3 2020"/>
  </r>
  <r>
    <x v="33"/>
    <x v="7"/>
    <n v="5452"/>
    <n v="7"/>
    <s v="GEO1002"/>
    <s v="GEO1002"/>
    <x v="3"/>
    <x v="3"/>
    <s v="Q4 2020"/>
  </r>
  <r>
    <x v="33"/>
    <x v="8"/>
    <n v="9422"/>
    <n v="7"/>
    <s v="GEO1002"/>
    <s v="GEO1002"/>
    <x v="3"/>
    <x v="3"/>
    <s v="Q4 2020"/>
  </r>
  <r>
    <x v="33"/>
    <x v="9"/>
    <n v="6445"/>
    <n v="7"/>
    <s v="GEO1002"/>
    <s v="GEO1002"/>
    <x v="3"/>
    <x v="3"/>
    <s v="Q4 2020"/>
  </r>
  <r>
    <x v="33"/>
    <x v="10"/>
    <n v="6576"/>
    <n v="7"/>
    <s v="GEO1002"/>
    <s v="GEO1002"/>
    <x v="3"/>
    <x v="4"/>
    <s v="Q2 2021"/>
  </r>
  <r>
    <x v="33"/>
    <x v="11"/>
    <n v="13012"/>
    <n v="7"/>
    <s v="GEO1002"/>
    <s v="GEO1002"/>
    <x v="3"/>
    <x v="4"/>
    <s v="Q2 2021"/>
  </r>
  <r>
    <x v="33"/>
    <x v="12"/>
    <n v="10308"/>
    <n v="7"/>
    <s v="GEO1002"/>
    <s v="GEO1002"/>
    <x v="3"/>
    <x v="4"/>
    <s v="Q2 2021"/>
  </r>
  <r>
    <x v="33"/>
    <x v="13"/>
    <n v="11287"/>
    <n v="7"/>
    <s v="GEO1002"/>
    <s v="GEO1002"/>
    <x v="3"/>
    <x v="5"/>
    <s v="Q1 2021"/>
  </r>
  <r>
    <x v="33"/>
    <x v="14"/>
    <n v="7361"/>
    <n v="7"/>
    <s v="GEO1002"/>
    <s v="GEO1002"/>
    <x v="3"/>
    <x v="5"/>
    <s v="Q1 2021"/>
  </r>
  <r>
    <x v="33"/>
    <x v="15"/>
    <n v="9604"/>
    <n v="7"/>
    <s v="GEO1002"/>
    <s v="GEO1002"/>
    <x v="3"/>
    <x v="5"/>
    <s v="Q1 2021"/>
  </r>
  <r>
    <x v="34"/>
    <x v="16"/>
    <n v="19257"/>
    <n v="7"/>
    <s v="GEO1003"/>
    <s v="GEO1003"/>
    <x v="2"/>
    <x v="0"/>
    <s v="Q1 2020"/>
  </r>
  <r>
    <x v="34"/>
    <x v="17"/>
    <n v="19258"/>
    <n v="7"/>
    <s v="GEO1003"/>
    <s v="GEO1003"/>
    <x v="2"/>
    <x v="0"/>
    <s v="Q1 2020"/>
  </r>
  <r>
    <x v="34"/>
    <x v="0"/>
    <n v="23787"/>
    <n v="7"/>
    <s v="GEO1003"/>
    <s v="GEO1003"/>
    <x v="2"/>
    <x v="0"/>
    <s v="Q1 2020"/>
  </r>
  <r>
    <x v="34"/>
    <x v="1"/>
    <n v="26053"/>
    <n v="7"/>
    <s v="GEO1003"/>
    <s v="GEO1003"/>
    <x v="2"/>
    <x v="1"/>
    <s v="Q2 2020"/>
  </r>
  <r>
    <x v="34"/>
    <x v="2"/>
    <n v="26056"/>
    <n v="7"/>
    <s v="GEO1003"/>
    <s v="GEO1003"/>
    <x v="2"/>
    <x v="1"/>
    <s v="Q2 2020"/>
  </r>
  <r>
    <x v="34"/>
    <x v="3"/>
    <n v="16993"/>
    <n v="7"/>
    <s v="GEO1003"/>
    <s v="GEO1003"/>
    <x v="2"/>
    <x v="1"/>
    <s v="Q2 2020"/>
  </r>
  <r>
    <x v="34"/>
    <x v="4"/>
    <n v="16994"/>
    <n v="7"/>
    <s v="GEO1003"/>
    <s v="GEO1003"/>
    <x v="2"/>
    <x v="2"/>
    <s v="Q3 2020"/>
  </r>
  <r>
    <x v="34"/>
    <x v="5"/>
    <n v="12464"/>
    <n v="7"/>
    <s v="GEO1003"/>
    <s v="GEO1003"/>
    <x v="2"/>
    <x v="2"/>
    <s v="Q3 2020"/>
  </r>
  <r>
    <x v="34"/>
    <x v="6"/>
    <n v="14726"/>
    <n v="7"/>
    <s v="GEO1003"/>
    <s v="GEO1003"/>
    <x v="2"/>
    <x v="2"/>
    <s v="Q3 2020"/>
  </r>
  <r>
    <x v="34"/>
    <x v="7"/>
    <n v="14726"/>
    <n v="7"/>
    <s v="GEO1003"/>
    <s v="GEO1003"/>
    <x v="2"/>
    <x v="3"/>
    <s v="Q4 2020"/>
  </r>
  <r>
    <x v="34"/>
    <x v="8"/>
    <n v="19258"/>
    <n v="7"/>
    <s v="GEO1003"/>
    <s v="GEO1003"/>
    <x v="2"/>
    <x v="3"/>
    <s v="Q4 2020"/>
  </r>
  <r>
    <x v="34"/>
    <x v="9"/>
    <n v="16992"/>
    <n v="7"/>
    <s v="GEO1003"/>
    <s v="GEO1003"/>
    <x v="2"/>
    <x v="3"/>
    <s v="Q4 2020"/>
  </r>
  <r>
    <x v="34"/>
    <x v="10"/>
    <n v="17501"/>
    <n v="7"/>
    <s v="GEO1003"/>
    <s v="GEO1003"/>
    <x v="2"/>
    <x v="4"/>
    <s v="Q2 2021"/>
  </r>
  <r>
    <x v="34"/>
    <x v="11"/>
    <n v="26834"/>
    <n v="7"/>
    <s v="GEO1003"/>
    <s v="GEO1003"/>
    <x v="2"/>
    <x v="4"/>
    <s v="Q2 2021"/>
  </r>
  <r>
    <x v="34"/>
    <x v="12"/>
    <n v="26840"/>
    <n v="7"/>
    <s v="GEO1003"/>
    <s v="GEO1003"/>
    <x v="2"/>
    <x v="4"/>
    <s v="Q2 2021"/>
  </r>
  <r>
    <x v="34"/>
    <x v="13"/>
    <n v="23553"/>
    <n v="7"/>
    <s v="GEO1003"/>
    <s v="GEO1003"/>
    <x v="2"/>
    <x v="5"/>
    <s v="Q1 2021"/>
  </r>
  <r>
    <x v="34"/>
    <x v="14"/>
    <n v="19839"/>
    <n v="7"/>
    <s v="GEO1003"/>
    <s v="GEO1003"/>
    <x v="2"/>
    <x v="5"/>
    <s v="Q1 2021"/>
  </r>
  <r>
    <x v="34"/>
    <x v="15"/>
    <n v="20221"/>
    <n v="7"/>
    <s v="GEO1003"/>
    <s v="GEO1003"/>
    <x v="2"/>
    <x v="5"/>
    <s v="Q1 2021"/>
  </r>
  <r>
    <x v="35"/>
    <x v="16"/>
    <n v="277"/>
    <n v="7"/>
    <s v="GEO1002"/>
    <s v="GEO1002"/>
    <x v="3"/>
    <x v="0"/>
    <s v="Q1 2020"/>
  </r>
  <r>
    <x v="35"/>
    <x v="17"/>
    <n v="244"/>
    <n v="7"/>
    <s v="GEO1002"/>
    <s v="GEO1002"/>
    <x v="3"/>
    <x v="0"/>
    <s v="Q1 2020"/>
  </r>
  <r>
    <x v="35"/>
    <x v="0"/>
    <n v="337"/>
    <n v="7"/>
    <s v="GEO1002"/>
    <s v="GEO1002"/>
    <x v="3"/>
    <x v="0"/>
    <s v="Q1 2020"/>
  </r>
  <r>
    <x v="35"/>
    <x v="1"/>
    <n v="332"/>
    <n v="7"/>
    <s v="GEO1002"/>
    <s v="GEO1002"/>
    <x v="3"/>
    <x v="1"/>
    <s v="Q2 2020"/>
  </r>
  <r>
    <x v="35"/>
    <x v="2"/>
    <n v="362"/>
    <n v="7"/>
    <s v="GEO1002"/>
    <s v="GEO1002"/>
    <x v="3"/>
    <x v="1"/>
    <s v="Q2 2020"/>
  </r>
  <r>
    <x v="35"/>
    <x v="3"/>
    <n v="213"/>
    <n v="7"/>
    <s v="GEO1002"/>
    <s v="GEO1002"/>
    <x v="3"/>
    <x v="1"/>
    <s v="Q2 2020"/>
  </r>
  <r>
    <x v="35"/>
    <x v="4"/>
    <n v="248"/>
    <n v="7"/>
    <s v="GEO1002"/>
    <s v="GEO1002"/>
    <x v="3"/>
    <x v="2"/>
    <s v="Q3 2020"/>
  </r>
  <r>
    <x v="35"/>
    <x v="5"/>
    <n v="156"/>
    <n v="7"/>
    <s v="GEO1002"/>
    <s v="GEO1002"/>
    <x v="3"/>
    <x v="2"/>
    <s v="Q3 2020"/>
  </r>
  <r>
    <x v="35"/>
    <x v="6"/>
    <n v="218"/>
    <n v="7"/>
    <s v="GEO1002"/>
    <s v="GEO1002"/>
    <x v="3"/>
    <x v="2"/>
    <s v="Q3 2020"/>
  </r>
  <r>
    <x v="35"/>
    <x v="7"/>
    <n v="182"/>
    <n v="7"/>
    <s v="GEO1002"/>
    <s v="GEO1002"/>
    <x v="3"/>
    <x v="3"/>
    <s v="Q4 2020"/>
  </r>
  <r>
    <x v="35"/>
    <x v="8"/>
    <n v="276"/>
    <n v="7"/>
    <s v="GEO1002"/>
    <s v="GEO1002"/>
    <x v="3"/>
    <x v="3"/>
    <s v="Q4 2020"/>
  </r>
  <r>
    <x v="35"/>
    <x v="9"/>
    <n v="218"/>
    <n v="7"/>
    <s v="GEO1002"/>
    <s v="GEO1002"/>
    <x v="3"/>
    <x v="3"/>
    <s v="Q4 2020"/>
  </r>
  <r>
    <x v="35"/>
    <x v="10"/>
    <n v="220"/>
    <n v="7"/>
    <s v="GEO1002"/>
    <s v="GEO1002"/>
    <x v="3"/>
    <x v="4"/>
    <s v="Q2 2021"/>
  </r>
  <r>
    <x v="35"/>
    <x v="11"/>
    <n v="370"/>
    <n v="7"/>
    <s v="GEO1002"/>
    <s v="GEO1002"/>
    <x v="3"/>
    <x v="4"/>
    <s v="Q2 2021"/>
  </r>
  <r>
    <x v="35"/>
    <x v="12"/>
    <n v="331"/>
    <n v="7"/>
    <s v="GEO1002"/>
    <s v="GEO1002"/>
    <x v="3"/>
    <x v="4"/>
    <s v="Q2 2021"/>
  </r>
  <r>
    <x v="35"/>
    <x v="13"/>
    <n v="332"/>
    <n v="7"/>
    <s v="GEO1002"/>
    <s v="GEO1002"/>
    <x v="3"/>
    <x v="5"/>
    <s v="Q1 2021"/>
  </r>
  <r>
    <x v="35"/>
    <x v="14"/>
    <n v="250"/>
    <n v="7"/>
    <s v="GEO1002"/>
    <s v="GEO1002"/>
    <x v="3"/>
    <x v="5"/>
    <s v="Q1 2021"/>
  </r>
  <r>
    <x v="35"/>
    <x v="15"/>
    <n v="289"/>
    <n v="7"/>
    <s v="GEO1002"/>
    <s v="GEO1002"/>
    <x v="3"/>
    <x v="5"/>
    <s v="Q1 2021"/>
  </r>
  <r>
    <x v="36"/>
    <x v="16"/>
    <n v="1586"/>
    <n v="7"/>
    <s v="GEO1001"/>
    <s v="GEO1001"/>
    <x v="1"/>
    <x v="0"/>
    <s v="Q1 2020"/>
  </r>
  <r>
    <x v="36"/>
    <x v="17"/>
    <n v="1412"/>
    <n v="7"/>
    <s v="GEO1001"/>
    <s v="GEO1001"/>
    <x v="1"/>
    <x v="0"/>
    <s v="Q1 2020"/>
  </r>
  <r>
    <x v="36"/>
    <x v="0"/>
    <n v="1936"/>
    <n v="7"/>
    <s v="GEO1001"/>
    <s v="GEO1001"/>
    <x v="1"/>
    <x v="0"/>
    <s v="Q1 2020"/>
  </r>
  <r>
    <x v="36"/>
    <x v="1"/>
    <n v="1939"/>
    <n v="7"/>
    <s v="GEO1001"/>
    <s v="GEO1001"/>
    <x v="1"/>
    <x v="1"/>
    <s v="Q2 2020"/>
  </r>
  <r>
    <x v="36"/>
    <x v="2"/>
    <n v="2112"/>
    <n v="7"/>
    <s v="GEO1001"/>
    <s v="GEO1001"/>
    <x v="1"/>
    <x v="1"/>
    <s v="Q2 2020"/>
  </r>
  <r>
    <x v="36"/>
    <x v="3"/>
    <n v="1230"/>
    <n v="7"/>
    <s v="GEO1001"/>
    <s v="GEO1001"/>
    <x v="1"/>
    <x v="1"/>
    <s v="Q2 2020"/>
  </r>
  <r>
    <x v="36"/>
    <x v="4"/>
    <n v="1407"/>
    <n v="7"/>
    <s v="GEO1001"/>
    <s v="GEO1001"/>
    <x v="1"/>
    <x v="2"/>
    <s v="Q3 2020"/>
  </r>
  <r>
    <x v="36"/>
    <x v="5"/>
    <n v="880"/>
    <n v="7"/>
    <s v="GEO1001"/>
    <s v="GEO1001"/>
    <x v="1"/>
    <x v="2"/>
    <s v="Q3 2020"/>
  </r>
  <r>
    <x v="36"/>
    <x v="6"/>
    <n v="1233"/>
    <n v="7"/>
    <s v="GEO1001"/>
    <s v="GEO1001"/>
    <x v="1"/>
    <x v="2"/>
    <s v="Q3 2020"/>
  </r>
  <r>
    <x v="36"/>
    <x v="7"/>
    <n v="1059"/>
    <n v="7"/>
    <s v="GEO1001"/>
    <s v="GEO1001"/>
    <x v="1"/>
    <x v="3"/>
    <s v="Q4 2020"/>
  </r>
  <r>
    <x v="36"/>
    <x v="8"/>
    <n v="1586"/>
    <n v="7"/>
    <s v="GEO1001"/>
    <s v="GEO1001"/>
    <x v="1"/>
    <x v="3"/>
    <s v="Q4 2020"/>
  </r>
  <r>
    <x v="36"/>
    <x v="9"/>
    <n v="1230"/>
    <n v="7"/>
    <s v="GEO1001"/>
    <s v="GEO1001"/>
    <x v="1"/>
    <x v="3"/>
    <s v="Q4 2020"/>
  </r>
  <r>
    <x v="36"/>
    <x v="10"/>
    <n v="1291"/>
    <n v="7"/>
    <s v="GEO1001"/>
    <s v="GEO1001"/>
    <x v="1"/>
    <x v="4"/>
    <s v="Q2 2021"/>
  </r>
  <r>
    <x v="36"/>
    <x v="11"/>
    <n v="2150"/>
    <n v="7"/>
    <s v="GEO1001"/>
    <s v="GEO1001"/>
    <x v="1"/>
    <x v="4"/>
    <s v="Q2 2021"/>
  </r>
  <r>
    <x v="36"/>
    <x v="12"/>
    <n v="1991"/>
    <n v="7"/>
    <s v="GEO1001"/>
    <s v="GEO1001"/>
    <x v="1"/>
    <x v="4"/>
    <s v="Q2 2021"/>
  </r>
  <r>
    <x v="36"/>
    <x v="13"/>
    <n v="2032"/>
    <n v="7"/>
    <s v="GEO1001"/>
    <s v="GEO1001"/>
    <x v="1"/>
    <x v="5"/>
    <s v="Q1 2021"/>
  </r>
  <r>
    <x v="36"/>
    <x v="14"/>
    <n v="1438"/>
    <n v="7"/>
    <s v="GEO1001"/>
    <s v="GEO1001"/>
    <x v="1"/>
    <x v="5"/>
    <s v="Q1 2021"/>
  </r>
  <r>
    <x v="36"/>
    <x v="15"/>
    <n v="1569"/>
    <n v="7"/>
    <s v="GEO1001"/>
    <s v="GEO1001"/>
    <x v="1"/>
    <x v="5"/>
    <s v="Q1 2021"/>
  </r>
  <r>
    <x v="37"/>
    <x v="16"/>
    <n v="1211"/>
    <n v="7"/>
    <s v="GEO1004"/>
    <s v="GEO1004"/>
    <x v="0"/>
    <x v="0"/>
    <s v="Q1 2020"/>
  </r>
  <r>
    <x v="37"/>
    <x v="17"/>
    <n v="1358"/>
    <n v="7"/>
    <s v="GEO1004"/>
    <s v="GEO1004"/>
    <x v="0"/>
    <x v="0"/>
    <s v="Q1 2020"/>
  </r>
  <r>
    <x v="37"/>
    <x v="0"/>
    <n v="1507"/>
    <n v="7"/>
    <s v="GEO1004"/>
    <s v="GEO1004"/>
    <x v="0"/>
    <x v="0"/>
    <s v="Q1 2020"/>
  </r>
  <r>
    <x v="37"/>
    <x v="1"/>
    <n v="1812"/>
    <n v="7"/>
    <s v="GEO1004"/>
    <s v="GEO1004"/>
    <x v="0"/>
    <x v="1"/>
    <s v="Q2 2020"/>
  </r>
  <r>
    <x v="37"/>
    <x v="2"/>
    <n v="1663"/>
    <n v="7"/>
    <s v="GEO1004"/>
    <s v="GEO1004"/>
    <x v="0"/>
    <x v="1"/>
    <s v="Q2 2020"/>
  </r>
  <r>
    <x v="37"/>
    <x v="3"/>
    <n v="1205"/>
    <n v="7"/>
    <s v="GEO1004"/>
    <s v="GEO1004"/>
    <x v="0"/>
    <x v="1"/>
    <s v="Q2 2020"/>
  </r>
  <r>
    <x v="37"/>
    <x v="4"/>
    <n v="1059"/>
    <n v="7"/>
    <s v="GEO1004"/>
    <s v="GEO1004"/>
    <x v="0"/>
    <x v="2"/>
    <s v="Q3 2020"/>
  </r>
  <r>
    <x v="37"/>
    <x v="5"/>
    <n v="910"/>
    <n v="7"/>
    <s v="GEO1004"/>
    <s v="GEO1004"/>
    <x v="0"/>
    <x v="2"/>
    <s v="Q3 2020"/>
  </r>
  <r>
    <x v="37"/>
    <x v="6"/>
    <n v="910"/>
    <n v="7"/>
    <s v="GEO1004"/>
    <s v="GEO1004"/>
    <x v="0"/>
    <x v="2"/>
    <s v="Q3 2020"/>
  </r>
  <r>
    <x v="37"/>
    <x v="7"/>
    <n v="1060"/>
    <n v="7"/>
    <s v="GEO1004"/>
    <s v="GEO1004"/>
    <x v="0"/>
    <x v="3"/>
    <s v="Q4 2020"/>
  </r>
  <r>
    <x v="37"/>
    <x v="8"/>
    <n v="1205"/>
    <n v="7"/>
    <s v="GEO1004"/>
    <s v="GEO1004"/>
    <x v="0"/>
    <x v="3"/>
    <s v="Q4 2020"/>
  </r>
  <r>
    <x v="37"/>
    <x v="9"/>
    <n v="1211"/>
    <n v="7"/>
    <s v="GEO1004"/>
    <s v="GEO1004"/>
    <x v="0"/>
    <x v="3"/>
    <s v="Q4 2020"/>
  </r>
  <r>
    <x v="37"/>
    <x v="10"/>
    <n v="1193"/>
    <n v="7"/>
    <s v="GEO1004"/>
    <s v="GEO1004"/>
    <x v="0"/>
    <x v="4"/>
    <s v="Q2 2021"/>
  </r>
  <r>
    <x v="37"/>
    <x v="11"/>
    <n v="1694"/>
    <n v="7"/>
    <s v="GEO1004"/>
    <s v="GEO1004"/>
    <x v="0"/>
    <x v="4"/>
    <s v="Q2 2021"/>
  </r>
  <r>
    <x v="37"/>
    <x v="12"/>
    <n v="1791"/>
    <n v="7"/>
    <s v="GEO1004"/>
    <s v="GEO1004"/>
    <x v="0"/>
    <x v="4"/>
    <s v="Q2 2021"/>
  </r>
  <r>
    <x v="37"/>
    <x v="13"/>
    <n v="1568"/>
    <n v="7"/>
    <s v="GEO1004"/>
    <s v="GEO1004"/>
    <x v="0"/>
    <x v="5"/>
    <s v="Q1 2021"/>
  </r>
  <r>
    <x v="37"/>
    <x v="14"/>
    <n v="1399"/>
    <n v="7"/>
    <s v="GEO1004"/>
    <s v="GEO1004"/>
    <x v="0"/>
    <x v="5"/>
    <s v="Q1 2021"/>
  </r>
  <r>
    <x v="37"/>
    <x v="15"/>
    <n v="1255"/>
    <n v="7"/>
    <s v="GEO1004"/>
    <s v="GEO1004"/>
    <x v="0"/>
    <x v="5"/>
    <s v="Q1 2021"/>
  </r>
  <r>
    <x v="38"/>
    <x v="16"/>
    <n v="53"/>
    <n v="7"/>
    <s v="GEO1002"/>
    <s v="GEO1002"/>
    <x v="3"/>
    <x v="0"/>
    <s v="Q1 2020"/>
  </r>
  <r>
    <x v="38"/>
    <x v="17"/>
    <n v="40"/>
    <n v="7"/>
    <s v="GEO1002"/>
    <s v="GEO1002"/>
    <x v="3"/>
    <x v="0"/>
    <s v="Q1 2020"/>
  </r>
  <r>
    <x v="38"/>
    <x v="0"/>
    <n v="65"/>
    <n v="7"/>
    <s v="GEO1002"/>
    <s v="GEO1002"/>
    <x v="3"/>
    <x v="0"/>
    <s v="Q1 2020"/>
  </r>
  <r>
    <x v="38"/>
    <x v="1"/>
    <n v="56"/>
    <n v="7"/>
    <s v="GEO1002"/>
    <s v="GEO1002"/>
    <x v="3"/>
    <x v="1"/>
    <s v="Q2 2020"/>
  </r>
  <r>
    <x v="38"/>
    <x v="2"/>
    <n v="65"/>
    <n v="7"/>
    <s v="GEO1002"/>
    <s v="GEO1002"/>
    <x v="3"/>
    <x v="1"/>
    <s v="Q2 2020"/>
  </r>
  <r>
    <x v="38"/>
    <x v="3"/>
    <n v="34"/>
    <n v="7"/>
    <s v="GEO1002"/>
    <s v="GEO1002"/>
    <x v="3"/>
    <x v="1"/>
    <s v="Q2 2020"/>
  </r>
  <r>
    <x v="38"/>
    <x v="4"/>
    <n v="50"/>
    <n v="7"/>
    <s v="GEO1002"/>
    <s v="GEO1002"/>
    <x v="3"/>
    <x v="2"/>
    <s v="Q3 2020"/>
  </r>
  <r>
    <x v="38"/>
    <x v="5"/>
    <n v="26"/>
    <n v="7"/>
    <s v="GEO1002"/>
    <s v="GEO1002"/>
    <x v="3"/>
    <x v="2"/>
    <s v="Q3 2020"/>
  </r>
  <r>
    <x v="38"/>
    <x v="6"/>
    <n v="43"/>
    <n v="7"/>
    <s v="GEO1002"/>
    <s v="GEO1002"/>
    <x v="3"/>
    <x v="2"/>
    <s v="Q3 2020"/>
  </r>
  <r>
    <x v="38"/>
    <x v="7"/>
    <n v="32"/>
    <n v="7"/>
    <s v="GEO1002"/>
    <s v="GEO1002"/>
    <x v="3"/>
    <x v="3"/>
    <s v="Q4 2020"/>
  </r>
  <r>
    <x v="38"/>
    <x v="8"/>
    <n v="54"/>
    <n v="7"/>
    <s v="GEO1002"/>
    <s v="GEO1002"/>
    <x v="3"/>
    <x v="3"/>
    <s v="Q4 2020"/>
  </r>
  <r>
    <x v="38"/>
    <x v="9"/>
    <n v="38"/>
    <n v="7"/>
    <s v="GEO1002"/>
    <s v="GEO1002"/>
    <x v="3"/>
    <x v="3"/>
    <s v="Q4 2020"/>
  </r>
  <r>
    <x v="38"/>
    <x v="10"/>
    <n v="38"/>
    <n v="7"/>
    <s v="GEO1002"/>
    <s v="GEO1002"/>
    <x v="3"/>
    <x v="4"/>
    <s v="Q2 2021"/>
  </r>
  <r>
    <x v="38"/>
    <x v="11"/>
    <n v="71"/>
    <n v="7"/>
    <s v="GEO1002"/>
    <s v="GEO1002"/>
    <x v="3"/>
    <x v="4"/>
    <s v="Q2 2021"/>
  </r>
  <r>
    <x v="38"/>
    <x v="12"/>
    <n v="60"/>
    <n v="7"/>
    <s v="GEO1002"/>
    <s v="GEO1002"/>
    <x v="3"/>
    <x v="4"/>
    <s v="Q2 2021"/>
  </r>
  <r>
    <x v="38"/>
    <x v="13"/>
    <n v="65"/>
    <n v="7"/>
    <s v="GEO1002"/>
    <s v="GEO1002"/>
    <x v="3"/>
    <x v="5"/>
    <s v="Q1 2021"/>
  </r>
  <r>
    <x v="38"/>
    <x v="14"/>
    <n v="45"/>
    <n v="7"/>
    <s v="GEO1002"/>
    <s v="GEO1002"/>
    <x v="3"/>
    <x v="5"/>
    <s v="Q1 2021"/>
  </r>
  <r>
    <x v="38"/>
    <x v="15"/>
    <n v="56"/>
    <n v="7"/>
    <s v="GEO1002"/>
    <s v="GEO1002"/>
    <x v="3"/>
    <x v="5"/>
    <s v="Q1 2021"/>
  </r>
  <r>
    <x v="39"/>
    <x v="16"/>
    <n v="1283"/>
    <n v="7"/>
    <s v="GEO1001"/>
    <s v="GEO1001"/>
    <x v="1"/>
    <x v="0"/>
    <s v="Q1 2020"/>
  </r>
  <r>
    <x v="39"/>
    <x v="17"/>
    <n v="1622"/>
    <n v="7"/>
    <s v="GEO1001"/>
    <s v="GEO1001"/>
    <x v="1"/>
    <x v="0"/>
    <s v="Q1 2020"/>
  </r>
  <r>
    <x v="39"/>
    <x v="0"/>
    <n v="1628"/>
    <n v="7"/>
    <s v="GEO1001"/>
    <s v="GEO1001"/>
    <x v="1"/>
    <x v="0"/>
    <s v="Q1 2020"/>
  </r>
  <r>
    <x v="39"/>
    <x v="1"/>
    <n v="2137"/>
    <n v="7"/>
    <s v="GEO1001"/>
    <s v="GEO1001"/>
    <x v="1"/>
    <x v="1"/>
    <s v="Q2 2020"/>
  </r>
  <r>
    <x v="39"/>
    <x v="2"/>
    <n v="1795"/>
    <n v="7"/>
    <s v="GEO1001"/>
    <s v="GEO1001"/>
    <x v="1"/>
    <x v="1"/>
    <s v="Q2 2020"/>
  </r>
  <r>
    <x v="39"/>
    <x v="3"/>
    <n v="1456"/>
    <n v="7"/>
    <s v="GEO1001"/>
    <s v="GEO1001"/>
    <x v="1"/>
    <x v="1"/>
    <s v="Q2 2020"/>
  </r>
  <r>
    <x v="39"/>
    <x v="4"/>
    <n v="1112"/>
    <n v="7"/>
    <s v="GEO1001"/>
    <s v="GEO1001"/>
    <x v="1"/>
    <x v="2"/>
    <s v="Q3 2020"/>
  </r>
  <r>
    <x v="39"/>
    <x v="5"/>
    <n v="1116"/>
    <n v="7"/>
    <s v="GEO1001"/>
    <s v="GEO1001"/>
    <x v="1"/>
    <x v="2"/>
    <s v="Q3 2020"/>
  </r>
  <r>
    <x v="39"/>
    <x v="6"/>
    <n v="939"/>
    <n v="7"/>
    <s v="GEO1001"/>
    <s v="GEO1001"/>
    <x v="1"/>
    <x v="2"/>
    <s v="Q3 2020"/>
  </r>
  <r>
    <x v="39"/>
    <x v="7"/>
    <n v="1282"/>
    <n v="7"/>
    <s v="GEO1001"/>
    <s v="GEO1001"/>
    <x v="1"/>
    <x v="3"/>
    <s v="Q4 2020"/>
  </r>
  <r>
    <x v="39"/>
    <x v="8"/>
    <n v="1285"/>
    <n v="7"/>
    <s v="GEO1001"/>
    <s v="GEO1001"/>
    <x v="1"/>
    <x v="3"/>
    <s v="Q4 2020"/>
  </r>
  <r>
    <x v="39"/>
    <x v="9"/>
    <n v="1452"/>
    <n v="7"/>
    <s v="GEO1001"/>
    <s v="GEO1001"/>
    <x v="1"/>
    <x v="3"/>
    <s v="Q4 2020"/>
  </r>
  <r>
    <x v="39"/>
    <x v="10"/>
    <n v="1480"/>
    <n v="7"/>
    <s v="GEO1001"/>
    <s v="GEO1001"/>
    <x v="1"/>
    <x v="4"/>
    <s v="Q2 2021"/>
  </r>
  <r>
    <x v="39"/>
    <x v="11"/>
    <n v="1869"/>
    <n v="7"/>
    <s v="GEO1001"/>
    <s v="GEO1001"/>
    <x v="1"/>
    <x v="4"/>
    <s v="Q2 2021"/>
  </r>
  <r>
    <x v="39"/>
    <x v="12"/>
    <n v="2242"/>
    <n v="7"/>
    <s v="GEO1001"/>
    <s v="GEO1001"/>
    <x v="1"/>
    <x v="4"/>
    <s v="Q2 2021"/>
  </r>
  <r>
    <x v="39"/>
    <x v="13"/>
    <n v="1655"/>
    <n v="7"/>
    <s v="GEO1001"/>
    <s v="GEO1001"/>
    <x v="1"/>
    <x v="5"/>
    <s v="Q1 2021"/>
  </r>
  <r>
    <x v="39"/>
    <x v="14"/>
    <n v="1693"/>
    <n v="7"/>
    <s v="GEO1001"/>
    <s v="GEO1001"/>
    <x v="1"/>
    <x v="5"/>
    <s v="Q1 2021"/>
  </r>
  <r>
    <x v="39"/>
    <x v="15"/>
    <n v="1275"/>
    <n v="7"/>
    <s v="GEO1001"/>
    <s v="GEO1001"/>
    <x v="1"/>
    <x v="5"/>
    <s v="Q1 2021"/>
  </r>
  <r>
    <x v="40"/>
    <x v="16"/>
    <n v="1207"/>
    <n v="7"/>
    <s v="GEO1002"/>
    <s v="GEO1002"/>
    <x v="3"/>
    <x v="0"/>
    <s v="Q1 2020"/>
  </r>
  <r>
    <x v="40"/>
    <x v="17"/>
    <n v="1530"/>
    <n v="7"/>
    <s v="GEO1002"/>
    <s v="GEO1002"/>
    <x v="3"/>
    <x v="0"/>
    <s v="Q1 2020"/>
  </r>
  <r>
    <x v="40"/>
    <x v="0"/>
    <n v="1532"/>
    <n v="7"/>
    <s v="GEO1002"/>
    <s v="GEO1002"/>
    <x v="3"/>
    <x v="0"/>
    <s v="Q1 2020"/>
  </r>
  <r>
    <x v="40"/>
    <x v="1"/>
    <n v="2014"/>
    <n v="7"/>
    <s v="GEO1002"/>
    <s v="GEO1002"/>
    <x v="3"/>
    <x v="1"/>
    <s v="Q2 2020"/>
  </r>
  <r>
    <x v="40"/>
    <x v="2"/>
    <n v="1688"/>
    <n v="7"/>
    <s v="GEO1002"/>
    <s v="GEO1002"/>
    <x v="3"/>
    <x v="1"/>
    <s v="Q2 2020"/>
  </r>
  <r>
    <x v="40"/>
    <x v="3"/>
    <n v="1368"/>
    <n v="7"/>
    <s v="GEO1002"/>
    <s v="GEO1002"/>
    <x v="3"/>
    <x v="1"/>
    <s v="Q2 2020"/>
  </r>
  <r>
    <x v="40"/>
    <x v="4"/>
    <n v="1047"/>
    <n v="7"/>
    <s v="GEO1002"/>
    <s v="GEO1002"/>
    <x v="3"/>
    <x v="2"/>
    <s v="Q3 2020"/>
  </r>
  <r>
    <x v="40"/>
    <x v="5"/>
    <n v="1050"/>
    <n v="7"/>
    <s v="GEO1002"/>
    <s v="GEO1002"/>
    <x v="3"/>
    <x v="2"/>
    <s v="Q3 2020"/>
  </r>
  <r>
    <x v="40"/>
    <x v="6"/>
    <n v="890"/>
    <n v="7"/>
    <s v="GEO1002"/>
    <s v="GEO1002"/>
    <x v="3"/>
    <x v="2"/>
    <s v="Q3 2020"/>
  </r>
  <r>
    <x v="40"/>
    <x v="7"/>
    <n v="1208"/>
    <n v="7"/>
    <s v="GEO1002"/>
    <s v="GEO1002"/>
    <x v="3"/>
    <x v="3"/>
    <s v="Q4 2020"/>
  </r>
  <r>
    <x v="40"/>
    <x v="8"/>
    <n v="1205"/>
    <n v="7"/>
    <s v="GEO1002"/>
    <s v="GEO1002"/>
    <x v="3"/>
    <x v="3"/>
    <s v="Q4 2020"/>
  </r>
  <r>
    <x v="40"/>
    <x v="9"/>
    <n v="1366"/>
    <n v="7"/>
    <s v="GEO1002"/>
    <s v="GEO1002"/>
    <x v="3"/>
    <x v="3"/>
    <s v="Q4 2020"/>
  </r>
  <r>
    <x v="40"/>
    <x v="10"/>
    <n v="1397"/>
    <n v="7"/>
    <s v="GEO1002"/>
    <s v="GEO1002"/>
    <x v="3"/>
    <x v="4"/>
    <s v="Q2 2021"/>
  </r>
  <r>
    <x v="40"/>
    <x v="11"/>
    <n v="1757"/>
    <n v="7"/>
    <s v="GEO1002"/>
    <s v="GEO1002"/>
    <x v="3"/>
    <x v="4"/>
    <s v="Q2 2021"/>
  </r>
  <r>
    <x v="40"/>
    <x v="12"/>
    <n v="2092"/>
    <n v="7"/>
    <s v="GEO1002"/>
    <s v="GEO1002"/>
    <x v="3"/>
    <x v="4"/>
    <s v="Q2 2021"/>
  </r>
  <r>
    <x v="40"/>
    <x v="13"/>
    <n v="1544"/>
    <n v="7"/>
    <s v="GEO1002"/>
    <s v="GEO1002"/>
    <x v="3"/>
    <x v="5"/>
    <s v="Q1 2021"/>
  </r>
  <r>
    <x v="40"/>
    <x v="14"/>
    <n v="1547"/>
    <n v="7"/>
    <s v="GEO1002"/>
    <s v="GEO1002"/>
    <x v="3"/>
    <x v="5"/>
    <s v="Q1 2021"/>
  </r>
  <r>
    <x v="40"/>
    <x v="15"/>
    <n v="1265"/>
    <n v="7"/>
    <s v="GEO1002"/>
    <s v="GEO1002"/>
    <x v="3"/>
    <x v="5"/>
    <s v="Q1 2021"/>
  </r>
  <r>
    <x v="41"/>
    <x v="16"/>
    <n v="3405"/>
    <n v="7"/>
    <s v="GEO1004"/>
    <s v="GEO1004"/>
    <x v="0"/>
    <x v="0"/>
    <s v="Q1 2020"/>
  </r>
  <r>
    <x v="41"/>
    <x v="17"/>
    <n v="3827"/>
    <n v="7"/>
    <s v="GEO1004"/>
    <s v="GEO1004"/>
    <x v="0"/>
    <x v="0"/>
    <s v="Q1 2020"/>
  </r>
  <r>
    <x v="41"/>
    <x v="0"/>
    <n v="4248"/>
    <n v="7"/>
    <s v="GEO1004"/>
    <s v="GEO1004"/>
    <x v="0"/>
    <x v="0"/>
    <s v="Q1 2020"/>
  </r>
  <r>
    <x v="41"/>
    <x v="1"/>
    <n v="5101"/>
    <n v="7"/>
    <s v="GEO1004"/>
    <s v="GEO1004"/>
    <x v="0"/>
    <x v="1"/>
    <s v="Q2 2020"/>
  </r>
  <r>
    <x v="41"/>
    <x v="2"/>
    <n v="4675"/>
    <n v="7"/>
    <s v="GEO1004"/>
    <s v="GEO1004"/>
    <x v="0"/>
    <x v="1"/>
    <s v="Q2 2020"/>
  </r>
  <r>
    <x v="41"/>
    <x v="3"/>
    <n v="3400"/>
    <n v="7"/>
    <s v="GEO1004"/>
    <s v="GEO1004"/>
    <x v="0"/>
    <x v="1"/>
    <s v="Q2 2020"/>
  </r>
  <r>
    <x v="41"/>
    <x v="4"/>
    <n v="2976"/>
    <n v="7"/>
    <s v="GEO1004"/>
    <s v="GEO1004"/>
    <x v="0"/>
    <x v="2"/>
    <s v="Q3 2020"/>
  </r>
  <r>
    <x v="41"/>
    <x v="5"/>
    <n v="2552"/>
    <n v="7"/>
    <s v="GEO1004"/>
    <s v="GEO1004"/>
    <x v="0"/>
    <x v="2"/>
    <s v="Q3 2020"/>
  </r>
  <r>
    <x v="41"/>
    <x v="6"/>
    <n v="2550"/>
    <n v="7"/>
    <s v="GEO1004"/>
    <s v="GEO1004"/>
    <x v="0"/>
    <x v="2"/>
    <s v="Q3 2020"/>
  </r>
  <r>
    <x v="41"/>
    <x v="7"/>
    <n v="2975"/>
    <n v="7"/>
    <s v="GEO1004"/>
    <s v="GEO1004"/>
    <x v="0"/>
    <x v="3"/>
    <s v="Q4 2020"/>
  </r>
  <r>
    <x v="41"/>
    <x v="8"/>
    <n v="3399"/>
    <n v="7"/>
    <s v="GEO1004"/>
    <s v="GEO1004"/>
    <x v="0"/>
    <x v="3"/>
    <s v="Q4 2020"/>
  </r>
  <r>
    <x v="41"/>
    <x v="9"/>
    <n v="3404"/>
    <n v="7"/>
    <s v="GEO1004"/>
    <s v="GEO1004"/>
    <x v="0"/>
    <x v="3"/>
    <s v="Q4 2020"/>
  </r>
  <r>
    <x v="41"/>
    <x v="10"/>
    <n v="3501"/>
    <n v="7"/>
    <s v="GEO1004"/>
    <s v="GEO1004"/>
    <x v="0"/>
    <x v="4"/>
    <s v="Q2 2021"/>
  </r>
  <r>
    <x v="41"/>
    <x v="11"/>
    <n v="4768"/>
    <n v="7"/>
    <s v="GEO1004"/>
    <s v="GEO1004"/>
    <x v="0"/>
    <x v="4"/>
    <s v="Q2 2021"/>
  </r>
  <r>
    <x v="41"/>
    <x v="12"/>
    <n v="5254"/>
    <n v="7"/>
    <s v="GEO1004"/>
    <s v="GEO1004"/>
    <x v="0"/>
    <x v="4"/>
    <s v="Q2 2021"/>
  </r>
  <r>
    <x v="41"/>
    <x v="13"/>
    <n v="4212"/>
    <n v="7"/>
    <s v="GEO1004"/>
    <s v="GEO1004"/>
    <x v="0"/>
    <x v="5"/>
    <s v="Q1 2021"/>
  </r>
  <r>
    <x v="41"/>
    <x v="14"/>
    <n v="3808"/>
    <n v="7"/>
    <s v="GEO1004"/>
    <s v="GEO1004"/>
    <x v="0"/>
    <x v="5"/>
    <s v="Q1 2021"/>
  </r>
  <r>
    <x v="41"/>
    <x v="15"/>
    <n v="3575"/>
    <n v="7"/>
    <s v="GEO1004"/>
    <s v="GEO1004"/>
    <x v="0"/>
    <x v="5"/>
    <s v="Q1 2021"/>
  </r>
  <r>
    <x v="42"/>
    <x v="16"/>
    <n v="627"/>
    <n v="7"/>
    <s v="GEO1003"/>
    <s v="GEO1003"/>
    <x v="2"/>
    <x v="0"/>
    <s v="Q1 2020"/>
  </r>
  <r>
    <x v="42"/>
    <x v="17"/>
    <n v="495"/>
    <n v="7"/>
    <s v="GEO1003"/>
    <s v="GEO1003"/>
    <x v="2"/>
    <x v="0"/>
    <s v="Q1 2020"/>
  </r>
  <r>
    <x v="42"/>
    <x v="0"/>
    <n v="755"/>
    <n v="7"/>
    <s v="GEO1003"/>
    <s v="GEO1003"/>
    <x v="2"/>
    <x v="0"/>
    <s v="Q1 2020"/>
  </r>
  <r>
    <x v="42"/>
    <x v="1"/>
    <n v="689"/>
    <n v="7"/>
    <s v="GEO1003"/>
    <s v="GEO1003"/>
    <x v="2"/>
    <x v="1"/>
    <s v="Q2 2020"/>
  </r>
  <r>
    <x v="42"/>
    <x v="2"/>
    <n v="817"/>
    <n v="7"/>
    <s v="GEO1003"/>
    <s v="GEO1003"/>
    <x v="2"/>
    <x v="1"/>
    <s v="Q2 2020"/>
  </r>
  <r>
    <x v="42"/>
    <x v="3"/>
    <n v="426"/>
    <n v="7"/>
    <s v="GEO1003"/>
    <s v="GEO1003"/>
    <x v="2"/>
    <x v="1"/>
    <s v="Q2 2020"/>
  </r>
  <r>
    <x v="42"/>
    <x v="4"/>
    <n v="559"/>
    <n v="7"/>
    <s v="GEO1003"/>
    <s v="GEO1003"/>
    <x v="2"/>
    <x v="2"/>
    <s v="Q3 2020"/>
  </r>
  <r>
    <x v="42"/>
    <x v="5"/>
    <n v="300"/>
    <n v="7"/>
    <s v="GEO1003"/>
    <s v="GEO1003"/>
    <x v="2"/>
    <x v="2"/>
    <s v="Q3 2020"/>
  </r>
  <r>
    <x v="42"/>
    <x v="6"/>
    <n v="493"/>
    <n v="7"/>
    <s v="GEO1003"/>
    <s v="GEO1003"/>
    <x v="2"/>
    <x v="2"/>
    <s v="Q3 2020"/>
  </r>
  <r>
    <x v="42"/>
    <x v="7"/>
    <n v="364"/>
    <n v="7"/>
    <s v="GEO1003"/>
    <s v="GEO1003"/>
    <x v="2"/>
    <x v="3"/>
    <s v="Q4 2020"/>
  </r>
  <r>
    <x v="42"/>
    <x v="8"/>
    <n v="627"/>
    <n v="7"/>
    <s v="GEO1003"/>
    <s v="GEO1003"/>
    <x v="2"/>
    <x v="3"/>
    <s v="Q4 2020"/>
  </r>
  <r>
    <x v="42"/>
    <x v="9"/>
    <n v="429"/>
    <n v="7"/>
    <s v="GEO1003"/>
    <s v="GEO1003"/>
    <x v="2"/>
    <x v="3"/>
    <s v="Q4 2020"/>
  </r>
  <r>
    <x v="42"/>
    <x v="10"/>
    <n v="441"/>
    <n v="7"/>
    <s v="GEO1003"/>
    <s v="GEO1003"/>
    <x v="2"/>
    <x v="4"/>
    <s v="Q2 2021"/>
  </r>
  <r>
    <x v="42"/>
    <x v="11"/>
    <n v="813"/>
    <n v="7"/>
    <s v="GEO1003"/>
    <s v="GEO1003"/>
    <x v="2"/>
    <x v="4"/>
    <s v="Q2 2021"/>
  </r>
  <r>
    <x v="42"/>
    <x v="12"/>
    <n v="689"/>
    <n v="7"/>
    <s v="GEO1003"/>
    <s v="GEO1003"/>
    <x v="2"/>
    <x v="4"/>
    <s v="Q2 2021"/>
  </r>
  <r>
    <x v="42"/>
    <x v="13"/>
    <n v="769"/>
    <n v="7"/>
    <s v="GEO1003"/>
    <s v="GEO1003"/>
    <x v="2"/>
    <x v="5"/>
    <s v="Q1 2021"/>
  </r>
  <r>
    <x v="42"/>
    <x v="14"/>
    <n v="504"/>
    <n v="7"/>
    <s v="GEO1003"/>
    <s v="GEO1003"/>
    <x v="2"/>
    <x v="5"/>
    <s v="Q1 2021"/>
  </r>
  <r>
    <x v="42"/>
    <x v="15"/>
    <n v="618"/>
    <n v="7"/>
    <s v="GEO1003"/>
    <s v="GEO1003"/>
    <x v="2"/>
    <x v="5"/>
    <s v="Q1 2021"/>
  </r>
  <r>
    <x v="43"/>
    <x v="16"/>
    <n v="19825"/>
    <n v="7"/>
    <s v="GEO1003"/>
    <s v="GEO1003"/>
    <x v="2"/>
    <x v="0"/>
    <s v="Q1 2020"/>
  </r>
  <r>
    <x v="43"/>
    <x v="17"/>
    <n v="28323"/>
    <n v="7"/>
    <s v="GEO1003"/>
    <s v="GEO1003"/>
    <x v="2"/>
    <x v="0"/>
    <s v="Q1 2020"/>
  </r>
  <r>
    <x v="43"/>
    <x v="0"/>
    <n v="25490"/>
    <n v="7"/>
    <s v="GEO1003"/>
    <s v="GEO1003"/>
    <x v="2"/>
    <x v="0"/>
    <s v="Q1 2020"/>
  </r>
  <r>
    <x v="43"/>
    <x v="1"/>
    <n v="36816"/>
    <n v="7"/>
    <s v="GEO1003"/>
    <s v="GEO1003"/>
    <x v="2"/>
    <x v="1"/>
    <s v="Q2 2020"/>
  </r>
  <r>
    <x v="43"/>
    <x v="2"/>
    <n v="28322"/>
    <n v="7"/>
    <s v="GEO1003"/>
    <s v="GEO1003"/>
    <x v="2"/>
    <x v="1"/>
    <s v="Q2 2020"/>
  </r>
  <r>
    <x v="43"/>
    <x v="3"/>
    <n v="25486"/>
    <n v="7"/>
    <s v="GEO1003"/>
    <s v="GEO1003"/>
    <x v="2"/>
    <x v="1"/>
    <s v="Q2 2020"/>
  </r>
  <r>
    <x v="43"/>
    <x v="4"/>
    <n v="16995"/>
    <n v="7"/>
    <s v="GEO1003"/>
    <s v="GEO1003"/>
    <x v="2"/>
    <x v="2"/>
    <s v="Q3 2020"/>
  </r>
  <r>
    <x v="43"/>
    <x v="5"/>
    <n v="19826"/>
    <n v="7"/>
    <s v="GEO1003"/>
    <s v="GEO1003"/>
    <x v="2"/>
    <x v="2"/>
    <s v="Q3 2020"/>
  </r>
  <r>
    <x v="43"/>
    <x v="6"/>
    <n v="14163"/>
    <n v="7"/>
    <s v="GEO1003"/>
    <s v="GEO1003"/>
    <x v="2"/>
    <x v="2"/>
    <s v="Q3 2020"/>
  </r>
  <r>
    <x v="43"/>
    <x v="7"/>
    <n v="22655"/>
    <n v="7"/>
    <s v="GEO1003"/>
    <s v="GEO1003"/>
    <x v="2"/>
    <x v="3"/>
    <s v="Q4 2020"/>
  </r>
  <r>
    <x v="43"/>
    <x v="8"/>
    <n v="19822"/>
    <n v="7"/>
    <s v="GEO1003"/>
    <s v="GEO1003"/>
    <x v="2"/>
    <x v="3"/>
    <s v="Q4 2020"/>
  </r>
  <r>
    <x v="43"/>
    <x v="9"/>
    <n v="25485"/>
    <n v="7"/>
    <s v="GEO1003"/>
    <s v="GEO1003"/>
    <x v="2"/>
    <x v="3"/>
    <s v="Q4 2020"/>
  </r>
  <r>
    <x v="43"/>
    <x v="10"/>
    <n v="26509"/>
    <n v="7"/>
    <s v="GEO1003"/>
    <s v="GEO1003"/>
    <x v="2"/>
    <x v="4"/>
    <s v="Q2 2021"/>
  </r>
  <r>
    <x v="43"/>
    <x v="11"/>
    <n v="28176"/>
    <n v="7"/>
    <s v="GEO1003"/>
    <s v="GEO1003"/>
    <x v="2"/>
    <x v="4"/>
    <s v="Q2 2021"/>
  </r>
  <r>
    <x v="43"/>
    <x v="12"/>
    <n v="37182"/>
    <n v="7"/>
    <s v="GEO1003"/>
    <s v="GEO1003"/>
    <x v="2"/>
    <x v="4"/>
    <s v="Q2 2021"/>
  </r>
  <r>
    <x v="43"/>
    <x v="13"/>
    <n v="25741"/>
    <n v="7"/>
    <s v="GEO1003"/>
    <s v="GEO1003"/>
    <x v="2"/>
    <x v="5"/>
    <s v="Q1 2021"/>
  </r>
  <r>
    <x v="43"/>
    <x v="14"/>
    <n v="28605"/>
    <n v="7"/>
    <s v="GEO1003"/>
    <s v="GEO1003"/>
    <x v="2"/>
    <x v="5"/>
    <s v="Q1 2021"/>
  </r>
  <r>
    <x v="43"/>
    <x v="15"/>
    <n v="20218"/>
    <n v="7"/>
    <s v="GEO1003"/>
    <s v="GEO1003"/>
    <x v="2"/>
    <x v="5"/>
    <s v="Q1 2021"/>
  </r>
  <r>
    <x v="44"/>
    <x v="16"/>
    <n v="967"/>
    <n v="7"/>
    <s v="GEO1003"/>
    <s v="GEO1003"/>
    <x v="2"/>
    <x v="0"/>
    <s v="Q1 2020"/>
  </r>
  <r>
    <x v="44"/>
    <x v="17"/>
    <n v="1088"/>
    <n v="7"/>
    <s v="GEO1003"/>
    <s v="GEO1003"/>
    <x v="2"/>
    <x v="0"/>
    <s v="Q1 2020"/>
  </r>
  <r>
    <x v="44"/>
    <x v="0"/>
    <n v="1209"/>
    <n v="7"/>
    <s v="GEO1003"/>
    <s v="GEO1003"/>
    <x v="2"/>
    <x v="0"/>
    <s v="Q1 2020"/>
  </r>
  <r>
    <x v="44"/>
    <x v="1"/>
    <n v="1449"/>
    <n v="7"/>
    <s v="GEO1003"/>
    <s v="GEO1003"/>
    <x v="2"/>
    <x v="1"/>
    <s v="Q2 2020"/>
  </r>
  <r>
    <x v="44"/>
    <x v="2"/>
    <n v="1327"/>
    <n v="7"/>
    <s v="GEO1003"/>
    <s v="GEO1003"/>
    <x v="2"/>
    <x v="1"/>
    <s v="Q2 2020"/>
  </r>
  <r>
    <x v="44"/>
    <x v="3"/>
    <n v="964"/>
    <n v="7"/>
    <s v="GEO1003"/>
    <s v="GEO1003"/>
    <x v="2"/>
    <x v="1"/>
    <s v="Q2 2020"/>
  </r>
  <r>
    <x v="44"/>
    <x v="4"/>
    <n v="844"/>
    <n v="7"/>
    <s v="GEO1003"/>
    <s v="GEO1003"/>
    <x v="2"/>
    <x v="2"/>
    <s v="Q3 2020"/>
  </r>
  <r>
    <x v="44"/>
    <x v="5"/>
    <n v="728"/>
    <n v="7"/>
    <s v="GEO1003"/>
    <s v="GEO1003"/>
    <x v="2"/>
    <x v="2"/>
    <s v="Q3 2020"/>
  </r>
  <r>
    <x v="44"/>
    <x v="6"/>
    <n v="729"/>
    <n v="7"/>
    <s v="GEO1003"/>
    <s v="GEO1003"/>
    <x v="2"/>
    <x v="2"/>
    <s v="Q3 2020"/>
  </r>
  <r>
    <x v="44"/>
    <x v="7"/>
    <n v="849"/>
    <n v="7"/>
    <s v="GEO1003"/>
    <s v="GEO1003"/>
    <x v="2"/>
    <x v="3"/>
    <s v="Q4 2020"/>
  </r>
  <r>
    <x v="44"/>
    <x v="8"/>
    <n v="970"/>
    <n v="7"/>
    <s v="GEO1003"/>
    <s v="GEO1003"/>
    <x v="2"/>
    <x v="3"/>
    <s v="Q4 2020"/>
  </r>
  <r>
    <x v="44"/>
    <x v="9"/>
    <n v="965"/>
    <n v="7"/>
    <s v="GEO1003"/>
    <s v="GEO1003"/>
    <x v="2"/>
    <x v="3"/>
    <s v="Q4 2020"/>
  </r>
  <r>
    <x v="44"/>
    <x v="10"/>
    <n v="985"/>
    <n v="7"/>
    <s v="GEO1003"/>
    <s v="GEO1003"/>
    <x v="2"/>
    <x v="4"/>
    <s v="Q2 2021"/>
  </r>
  <r>
    <x v="44"/>
    <x v="11"/>
    <n v="1318"/>
    <n v="7"/>
    <s v="GEO1003"/>
    <s v="GEO1003"/>
    <x v="2"/>
    <x v="4"/>
    <s v="Q2 2021"/>
  </r>
  <r>
    <x v="44"/>
    <x v="12"/>
    <n v="1435"/>
    <n v="7"/>
    <s v="GEO1003"/>
    <s v="GEO1003"/>
    <x v="2"/>
    <x v="4"/>
    <s v="Q2 2021"/>
  </r>
  <r>
    <x v="44"/>
    <x v="13"/>
    <n v="1221"/>
    <n v="7"/>
    <s v="GEO1003"/>
    <s v="GEO1003"/>
    <x v="2"/>
    <x v="5"/>
    <s v="Q1 2021"/>
  </r>
  <r>
    <x v="44"/>
    <x v="14"/>
    <n v="1076"/>
    <n v="7"/>
    <s v="GEO1003"/>
    <s v="GEO1003"/>
    <x v="2"/>
    <x v="5"/>
    <s v="Q1 2021"/>
  </r>
  <r>
    <x v="44"/>
    <x v="15"/>
    <n v="998"/>
    <n v="7"/>
    <s v="GEO1003"/>
    <s v="GEO1003"/>
    <x v="2"/>
    <x v="5"/>
    <s v="Q1 2021"/>
  </r>
  <r>
    <x v="45"/>
    <x v="16"/>
    <n v="82"/>
    <n v="7"/>
    <s v="GEO1003"/>
    <s v="GEO1003"/>
    <x v="2"/>
    <x v="0"/>
    <s v="Q1 2020"/>
  </r>
  <r>
    <x v="45"/>
    <x v="17"/>
    <n v="101"/>
    <n v="7"/>
    <s v="GEO1003"/>
    <s v="GEO1003"/>
    <x v="2"/>
    <x v="0"/>
    <s v="Q1 2020"/>
  </r>
  <r>
    <x v="45"/>
    <x v="0"/>
    <n v="102"/>
    <n v="7"/>
    <s v="GEO1003"/>
    <s v="GEO1003"/>
    <x v="2"/>
    <x v="0"/>
    <s v="Q1 2020"/>
  </r>
  <r>
    <x v="45"/>
    <x v="1"/>
    <n v="126"/>
    <n v="7"/>
    <s v="GEO1003"/>
    <s v="GEO1003"/>
    <x v="2"/>
    <x v="1"/>
    <s v="Q2 2020"/>
  </r>
  <r>
    <x v="45"/>
    <x v="2"/>
    <n v="108"/>
    <n v="7"/>
    <s v="GEO1003"/>
    <s v="GEO1003"/>
    <x v="2"/>
    <x v="1"/>
    <s v="Q2 2020"/>
  </r>
  <r>
    <x v="45"/>
    <x v="3"/>
    <n v="88"/>
    <n v="7"/>
    <s v="GEO1003"/>
    <s v="GEO1003"/>
    <x v="2"/>
    <x v="1"/>
    <s v="Q2 2020"/>
  </r>
  <r>
    <x v="45"/>
    <x v="4"/>
    <n v="68"/>
    <n v="7"/>
    <s v="GEO1003"/>
    <s v="GEO1003"/>
    <x v="2"/>
    <x v="2"/>
    <s v="Q3 2020"/>
  </r>
  <r>
    <x v="45"/>
    <x v="5"/>
    <n v="70"/>
    <n v="7"/>
    <s v="GEO1003"/>
    <s v="GEO1003"/>
    <x v="2"/>
    <x v="2"/>
    <s v="Q3 2020"/>
  </r>
  <r>
    <x v="45"/>
    <x v="6"/>
    <n v="58"/>
    <n v="7"/>
    <s v="GEO1003"/>
    <s v="GEO1003"/>
    <x v="2"/>
    <x v="2"/>
    <s v="Q3 2020"/>
  </r>
  <r>
    <x v="45"/>
    <x v="7"/>
    <n v="76"/>
    <n v="7"/>
    <s v="GEO1003"/>
    <s v="GEO1003"/>
    <x v="2"/>
    <x v="3"/>
    <s v="Q4 2020"/>
  </r>
  <r>
    <x v="45"/>
    <x v="8"/>
    <n v="81"/>
    <n v="7"/>
    <s v="GEO1003"/>
    <s v="GEO1003"/>
    <x v="2"/>
    <x v="3"/>
    <s v="Q4 2020"/>
  </r>
  <r>
    <x v="45"/>
    <x v="9"/>
    <n v="88"/>
    <n v="7"/>
    <s v="GEO1003"/>
    <s v="GEO1003"/>
    <x v="2"/>
    <x v="3"/>
    <s v="Q4 2020"/>
  </r>
  <r>
    <x v="45"/>
    <x v="10"/>
    <n v="91"/>
    <n v="7"/>
    <s v="GEO1003"/>
    <s v="GEO1003"/>
    <x v="2"/>
    <x v="4"/>
    <s v="Q2 2021"/>
  </r>
  <r>
    <x v="45"/>
    <x v="11"/>
    <n v="109"/>
    <n v="7"/>
    <s v="GEO1003"/>
    <s v="GEO1003"/>
    <x v="2"/>
    <x v="4"/>
    <s v="Q2 2021"/>
  </r>
  <r>
    <x v="45"/>
    <x v="12"/>
    <n v="130"/>
    <n v="7"/>
    <s v="GEO1003"/>
    <s v="GEO1003"/>
    <x v="2"/>
    <x v="4"/>
    <s v="Q2 2021"/>
  </r>
  <r>
    <x v="45"/>
    <x v="13"/>
    <n v="105"/>
    <n v="7"/>
    <s v="GEO1003"/>
    <s v="GEO1003"/>
    <x v="2"/>
    <x v="5"/>
    <s v="Q1 2021"/>
  </r>
  <r>
    <x v="45"/>
    <x v="14"/>
    <n v="98"/>
    <n v="7"/>
    <s v="GEO1003"/>
    <s v="GEO1003"/>
    <x v="2"/>
    <x v="5"/>
    <s v="Q1 2021"/>
  </r>
  <r>
    <x v="45"/>
    <x v="15"/>
    <n v="77"/>
    <n v="7"/>
    <s v="GEO1003"/>
    <s v="GEO1003"/>
    <x v="2"/>
    <x v="5"/>
    <s v="Q1 2021"/>
  </r>
  <r>
    <x v="46"/>
    <x v="16"/>
    <n v="568"/>
    <n v="7"/>
    <s v="GEO1001"/>
    <s v="GEO1001"/>
    <x v="1"/>
    <x v="0"/>
    <s v="Q1 2020"/>
  </r>
  <r>
    <x v="46"/>
    <x v="17"/>
    <n v="636"/>
    <n v="7"/>
    <s v="GEO1001"/>
    <s v="GEO1001"/>
    <x v="1"/>
    <x v="0"/>
    <s v="Q1 2020"/>
  </r>
  <r>
    <x v="46"/>
    <x v="0"/>
    <n v="707"/>
    <n v="7"/>
    <s v="GEO1001"/>
    <s v="GEO1001"/>
    <x v="1"/>
    <x v="0"/>
    <s v="Q1 2020"/>
  </r>
  <r>
    <x v="46"/>
    <x v="1"/>
    <n v="849"/>
    <n v="7"/>
    <s v="GEO1001"/>
    <s v="GEO1001"/>
    <x v="1"/>
    <x v="1"/>
    <s v="Q2 2020"/>
  </r>
  <r>
    <x v="46"/>
    <x v="2"/>
    <n v="779"/>
    <n v="7"/>
    <s v="GEO1001"/>
    <s v="GEO1001"/>
    <x v="1"/>
    <x v="1"/>
    <s v="Q2 2020"/>
  </r>
  <r>
    <x v="46"/>
    <x v="3"/>
    <n v="566"/>
    <n v="7"/>
    <s v="GEO1001"/>
    <s v="GEO1001"/>
    <x v="1"/>
    <x v="1"/>
    <s v="Q2 2020"/>
  </r>
  <r>
    <x v="46"/>
    <x v="4"/>
    <n v="498"/>
    <n v="7"/>
    <s v="GEO1001"/>
    <s v="GEO1001"/>
    <x v="1"/>
    <x v="2"/>
    <s v="Q3 2020"/>
  </r>
  <r>
    <x v="46"/>
    <x v="5"/>
    <n v="426"/>
    <n v="7"/>
    <s v="GEO1001"/>
    <s v="GEO1001"/>
    <x v="1"/>
    <x v="2"/>
    <s v="Q3 2020"/>
  </r>
  <r>
    <x v="46"/>
    <x v="6"/>
    <n v="423"/>
    <n v="7"/>
    <s v="GEO1001"/>
    <s v="GEO1001"/>
    <x v="1"/>
    <x v="2"/>
    <s v="Q3 2020"/>
  </r>
  <r>
    <x v="46"/>
    <x v="7"/>
    <n v="495"/>
    <n v="7"/>
    <s v="GEO1001"/>
    <s v="GEO1001"/>
    <x v="1"/>
    <x v="3"/>
    <s v="Q4 2020"/>
  </r>
  <r>
    <x v="46"/>
    <x v="8"/>
    <n v="569"/>
    <n v="7"/>
    <s v="GEO1001"/>
    <s v="GEO1001"/>
    <x v="1"/>
    <x v="3"/>
    <s v="Q4 2020"/>
  </r>
  <r>
    <x v="46"/>
    <x v="9"/>
    <n v="567"/>
    <n v="7"/>
    <s v="GEO1001"/>
    <s v="GEO1001"/>
    <x v="1"/>
    <x v="3"/>
    <s v="Q4 2020"/>
  </r>
  <r>
    <x v="46"/>
    <x v="10"/>
    <n v="563"/>
    <n v="7"/>
    <s v="GEO1001"/>
    <s v="GEO1001"/>
    <x v="1"/>
    <x v="4"/>
    <s v="Q2 2021"/>
  </r>
  <r>
    <x v="46"/>
    <x v="11"/>
    <n v="789"/>
    <n v="7"/>
    <s v="GEO1001"/>
    <s v="GEO1001"/>
    <x v="1"/>
    <x v="4"/>
    <s v="Q2 2021"/>
  </r>
  <r>
    <x v="46"/>
    <x v="12"/>
    <n v="862"/>
    <n v="7"/>
    <s v="GEO1001"/>
    <s v="GEO1001"/>
    <x v="1"/>
    <x v="4"/>
    <s v="Q2 2021"/>
  </r>
  <r>
    <x v="46"/>
    <x v="13"/>
    <n v="702"/>
    <n v="7"/>
    <s v="GEO1001"/>
    <s v="GEO1001"/>
    <x v="1"/>
    <x v="5"/>
    <s v="Q1 2021"/>
  </r>
  <r>
    <x v="46"/>
    <x v="14"/>
    <n v="652"/>
    <n v="7"/>
    <s v="GEO1001"/>
    <s v="GEO1001"/>
    <x v="1"/>
    <x v="5"/>
    <s v="Q1 2021"/>
  </r>
  <r>
    <x v="46"/>
    <x v="15"/>
    <n v="557"/>
    <n v="7"/>
    <s v="GEO1001"/>
    <s v="GEO1001"/>
    <x v="1"/>
    <x v="5"/>
    <s v="Q1 2021"/>
  </r>
  <r>
    <x v="47"/>
    <x v="16"/>
    <n v="902"/>
    <n v="7"/>
    <s v="GEO1002"/>
    <s v="GEO1002"/>
    <x v="3"/>
    <x v="0"/>
    <s v="Q1 2020"/>
  </r>
  <r>
    <x v="47"/>
    <x v="17"/>
    <n v="897"/>
    <n v="7"/>
    <s v="GEO1002"/>
    <s v="GEO1002"/>
    <x v="3"/>
    <x v="0"/>
    <s v="Q1 2020"/>
  </r>
  <r>
    <x v="47"/>
    <x v="0"/>
    <n v="1112"/>
    <n v="7"/>
    <s v="GEO1002"/>
    <s v="GEO1002"/>
    <x v="3"/>
    <x v="0"/>
    <s v="Q1 2020"/>
  </r>
  <r>
    <x v="47"/>
    <x v="1"/>
    <n v="1214"/>
    <n v="7"/>
    <s v="GEO1002"/>
    <s v="GEO1002"/>
    <x v="3"/>
    <x v="1"/>
    <s v="Q2 2020"/>
  </r>
  <r>
    <x v="47"/>
    <x v="2"/>
    <n v="1219"/>
    <n v="7"/>
    <s v="GEO1002"/>
    <s v="GEO1002"/>
    <x v="3"/>
    <x v="1"/>
    <s v="Q2 2020"/>
  </r>
  <r>
    <x v="47"/>
    <x v="3"/>
    <n v="795"/>
    <n v="7"/>
    <s v="GEO1002"/>
    <s v="GEO1002"/>
    <x v="3"/>
    <x v="1"/>
    <s v="Q2 2020"/>
  </r>
  <r>
    <x v="47"/>
    <x v="4"/>
    <n v="794"/>
    <n v="7"/>
    <s v="GEO1002"/>
    <s v="GEO1002"/>
    <x v="3"/>
    <x v="2"/>
    <s v="Q3 2020"/>
  </r>
  <r>
    <x v="47"/>
    <x v="5"/>
    <n v="581"/>
    <n v="7"/>
    <s v="GEO1002"/>
    <s v="GEO1002"/>
    <x v="3"/>
    <x v="2"/>
    <s v="Q3 2020"/>
  </r>
  <r>
    <x v="47"/>
    <x v="6"/>
    <n v="690"/>
    <n v="7"/>
    <s v="GEO1002"/>
    <s v="GEO1002"/>
    <x v="3"/>
    <x v="2"/>
    <s v="Q3 2020"/>
  </r>
  <r>
    <x v="47"/>
    <x v="7"/>
    <n v="690"/>
    <n v="7"/>
    <s v="GEO1002"/>
    <s v="GEO1002"/>
    <x v="3"/>
    <x v="3"/>
    <s v="Q4 2020"/>
  </r>
  <r>
    <x v="47"/>
    <x v="8"/>
    <n v="899"/>
    <n v="7"/>
    <s v="GEO1002"/>
    <s v="GEO1002"/>
    <x v="3"/>
    <x v="3"/>
    <s v="Q4 2020"/>
  </r>
  <r>
    <x v="47"/>
    <x v="9"/>
    <n v="793"/>
    <n v="7"/>
    <s v="GEO1002"/>
    <s v="GEO1002"/>
    <x v="3"/>
    <x v="3"/>
    <s v="Q4 2020"/>
  </r>
  <r>
    <x v="47"/>
    <x v="10"/>
    <n v="820"/>
    <n v="7"/>
    <s v="GEO1002"/>
    <s v="GEO1002"/>
    <x v="3"/>
    <x v="4"/>
    <s v="Q2 2021"/>
  </r>
  <r>
    <x v="47"/>
    <x v="11"/>
    <n v="1231"/>
    <n v="7"/>
    <s v="GEO1002"/>
    <s v="GEO1002"/>
    <x v="3"/>
    <x v="4"/>
    <s v="Q2 2021"/>
  </r>
  <r>
    <x v="47"/>
    <x v="12"/>
    <n v="1204"/>
    <n v="7"/>
    <s v="GEO1002"/>
    <s v="GEO1002"/>
    <x v="3"/>
    <x v="4"/>
    <s v="Q2 2021"/>
  </r>
  <r>
    <x v="47"/>
    <x v="13"/>
    <n v="1120"/>
    <n v="7"/>
    <s v="GEO1002"/>
    <s v="GEO1002"/>
    <x v="3"/>
    <x v="5"/>
    <s v="Q1 2021"/>
  </r>
  <r>
    <x v="47"/>
    <x v="14"/>
    <n v="945"/>
    <n v="7"/>
    <s v="GEO1002"/>
    <s v="GEO1002"/>
    <x v="3"/>
    <x v="5"/>
    <s v="Q1 2021"/>
  </r>
  <r>
    <x v="47"/>
    <x v="15"/>
    <n v="936"/>
    <n v="7"/>
    <s v="GEO1002"/>
    <s v="GEO1002"/>
    <x v="3"/>
    <x v="5"/>
    <s v="Q1 2021"/>
  </r>
  <r>
    <x v="48"/>
    <x v="16"/>
    <n v="1244"/>
    <n v="7"/>
    <s v="GEO1002"/>
    <s v="GEO1002"/>
    <x v="3"/>
    <x v="0"/>
    <s v="Q1 2020"/>
  </r>
  <r>
    <x v="48"/>
    <x v="17"/>
    <n v="1240"/>
    <n v="7"/>
    <s v="GEO1002"/>
    <s v="GEO1002"/>
    <x v="3"/>
    <x v="0"/>
    <s v="Q1 2020"/>
  </r>
  <r>
    <x v="48"/>
    <x v="0"/>
    <n v="1534"/>
    <n v="7"/>
    <s v="GEO1002"/>
    <s v="GEO1002"/>
    <x v="3"/>
    <x v="0"/>
    <s v="Q1 2020"/>
  </r>
  <r>
    <x v="48"/>
    <x v="1"/>
    <n v="1675"/>
    <n v="7"/>
    <s v="GEO1002"/>
    <s v="GEO1002"/>
    <x v="3"/>
    <x v="1"/>
    <s v="Q2 2020"/>
  </r>
  <r>
    <x v="48"/>
    <x v="2"/>
    <n v="1680"/>
    <n v="7"/>
    <s v="GEO1002"/>
    <s v="GEO1002"/>
    <x v="3"/>
    <x v="1"/>
    <s v="Q2 2020"/>
  </r>
  <r>
    <x v="48"/>
    <x v="3"/>
    <n v="1094"/>
    <n v="7"/>
    <s v="GEO1002"/>
    <s v="GEO1002"/>
    <x v="3"/>
    <x v="1"/>
    <s v="Q2 2020"/>
  </r>
  <r>
    <x v="48"/>
    <x v="4"/>
    <n v="1095"/>
    <n v="7"/>
    <s v="GEO1002"/>
    <s v="GEO1002"/>
    <x v="3"/>
    <x v="2"/>
    <s v="Q3 2020"/>
  </r>
  <r>
    <x v="48"/>
    <x v="5"/>
    <n v="807"/>
    <n v="7"/>
    <s v="GEO1002"/>
    <s v="GEO1002"/>
    <x v="3"/>
    <x v="2"/>
    <s v="Q3 2020"/>
  </r>
  <r>
    <x v="48"/>
    <x v="6"/>
    <n v="950"/>
    <n v="7"/>
    <s v="GEO1002"/>
    <s v="GEO1002"/>
    <x v="3"/>
    <x v="2"/>
    <s v="Q3 2020"/>
  </r>
  <r>
    <x v="48"/>
    <x v="7"/>
    <n v="947"/>
    <n v="7"/>
    <s v="GEO1002"/>
    <s v="GEO1002"/>
    <x v="3"/>
    <x v="3"/>
    <s v="Q4 2020"/>
  </r>
  <r>
    <x v="48"/>
    <x v="8"/>
    <n v="1239"/>
    <n v="7"/>
    <s v="GEO1002"/>
    <s v="GEO1002"/>
    <x v="3"/>
    <x v="3"/>
    <s v="Q4 2020"/>
  </r>
  <r>
    <x v="48"/>
    <x v="9"/>
    <n v="1092"/>
    <n v="7"/>
    <s v="GEO1002"/>
    <s v="GEO1002"/>
    <x v="3"/>
    <x v="3"/>
    <s v="Q4 2020"/>
  </r>
  <r>
    <x v="48"/>
    <x v="10"/>
    <n v="1153"/>
    <n v="7"/>
    <s v="GEO1002"/>
    <s v="GEO1002"/>
    <x v="3"/>
    <x v="4"/>
    <s v="Q2 2021"/>
  </r>
  <r>
    <x v="48"/>
    <x v="11"/>
    <n v="1659"/>
    <n v="7"/>
    <s v="GEO1002"/>
    <s v="GEO1002"/>
    <x v="3"/>
    <x v="4"/>
    <s v="Q2 2021"/>
  </r>
  <r>
    <x v="48"/>
    <x v="12"/>
    <n v="1710"/>
    <n v="7"/>
    <s v="GEO1002"/>
    <s v="GEO1002"/>
    <x v="3"/>
    <x v="4"/>
    <s v="Q2 2021"/>
  </r>
  <r>
    <x v="48"/>
    <x v="13"/>
    <n v="1546"/>
    <n v="7"/>
    <s v="GEO1002"/>
    <s v="GEO1002"/>
    <x v="3"/>
    <x v="5"/>
    <s v="Q1 2021"/>
  </r>
  <r>
    <x v="48"/>
    <x v="14"/>
    <n v="1289"/>
    <n v="7"/>
    <s v="GEO1002"/>
    <s v="GEO1002"/>
    <x v="3"/>
    <x v="5"/>
    <s v="Q1 2021"/>
  </r>
  <r>
    <x v="48"/>
    <x v="15"/>
    <n v="1236"/>
    <n v="7"/>
    <s v="GEO1002"/>
    <s v="GEO1002"/>
    <x v="3"/>
    <x v="5"/>
    <s v="Q1 2021"/>
  </r>
  <r>
    <x v="49"/>
    <x v="16"/>
    <n v="1362"/>
    <n v="7"/>
    <s v="GEO1001"/>
    <s v="GEO1001"/>
    <x v="1"/>
    <x v="0"/>
    <s v="Q1 2020"/>
  </r>
  <r>
    <x v="49"/>
    <x v="17"/>
    <n v="1719"/>
    <n v="7"/>
    <s v="GEO1001"/>
    <s v="GEO1001"/>
    <x v="1"/>
    <x v="0"/>
    <s v="Q1 2020"/>
  </r>
  <r>
    <x v="49"/>
    <x v="0"/>
    <n v="1717"/>
    <n v="7"/>
    <s v="GEO1001"/>
    <s v="GEO1001"/>
    <x v="1"/>
    <x v="0"/>
    <s v="Q1 2020"/>
  </r>
  <r>
    <x v="49"/>
    <x v="1"/>
    <n v="2259"/>
    <n v="7"/>
    <s v="GEO1001"/>
    <s v="GEO1001"/>
    <x v="1"/>
    <x v="1"/>
    <s v="Q2 2020"/>
  </r>
  <r>
    <x v="49"/>
    <x v="2"/>
    <n v="1898"/>
    <n v="7"/>
    <s v="GEO1001"/>
    <s v="GEO1001"/>
    <x v="1"/>
    <x v="1"/>
    <s v="Q2 2020"/>
  </r>
  <r>
    <x v="49"/>
    <x v="3"/>
    <n v="1539"/>
    <n v="7"/>
    <s v="GEO1001"/>
    <s v="GEO1001"/>
    <x v="1"/>
    <x v="1"/>
    <s v="Q2 2020"/>
  </r>
  <r>
    <x v="49"/>
    <x v="4"/>
    <n v="1180"/>
    <n v="7"/>
    <s v="GEO1001"/>
    <s v="GEO1001"/>
    <x v="1"/>
    <x v="2"/>
    <s v="Q3 2020"/>
  </r>
  <r>
    <x v="49"/>
    <x v="5"/>
    <n v="1175"/>
    <n v="7"/>
    <s v="GEO1001"/>
    <s v="GEO1001"/>
    <x v="1"/>
    <x v="2"/>
    <s v="Q3 2020"/>
  </r>
  <r>
    <x v="49"/>
    <x v="6"/>
    <n v="999"/>
    <n v="7"/>
    <s v="GEO1001"/>
    <s v="GEO1001"/>
    <x v="1"/>
    <x v="2"/>
    <s v="Q3 2020"/>
  </r>
  <r>
    <x v="49"/>
    <x v="7"/>
    <n v="1361"/>
    <n v="7"/>
    <s v="GEO1001"/>
    <s v="GEO1001"/>
    <x v="1"/>
    <x v="3"/>
    <s v="Q4 2020"/>
  </r>
  <r>
    <x v="49"/>
    <x v="8"/>
    <n v="1358"/>
    <n v="7"/>
    <s v="GEO1001"/>
    <s v="GEO1001"/>
    <x v="1"/>
    <x v="3"/>
    <s v="Q4 2020"/>
  </r>
  <r>
    <x v="49"/>
    <x v="9"/>
    <n v="1542"/>
    <n v="7"/>
    <s v="GEO1001"/>
    <s v="GEO1001"/>
    <x v="1"/>
    <x v="3"/>
    <s v="Q4 2020"/>
  </r>
  <r>
    <x v="49"/>
    <x v="10"/>
    <n v="1553"/>
    <n v="7"/>
    <s v="GEO1001"/>
    <s v="GEO1001"/>
    <x v="1"/>
    <x v="4"/>
    <s v="Q2 2021"/>
  </r>
  <r>
    <x v="49"/>
    <x v="11"/>
    <n v="1998"/>
    <n v="7"/>
    <s v="GEO1001"/>
    <s v="GEO1001"/>
    <x v="1"/>
    <x v="4"/>
    <s v="Q2 2021"/>
  </r>
  <r>
    <x v="49"/>
    <x v="12"/>
    <n v="2309"/>
    <n v="7"/>
    <s v="GEO1001"/>
    <s v="GEO1001"/>
    <x v="1"/>
    <x v="4"/>
    <s v="Q2 2021"/>
  </r>
  <r>
    <x v="49"/>
    <x v="13"/>
    <n v="1701"/>
    <n v="7"/>
    <s v="GEO1001"/>
    <s v="GEO1001"/>
    <x v="1"/>
    <x v="5"/>
    <s v="Q1 2021"/>
  </r>
  <r>
    <x v="49"/>
    <x v="14"/>
    <n v="1790"/>
    <n v="7"/>
    <s v="GEO1001"/>
    <s v="GEO1001"/>
    <x v="1"/>
    <x v="5"/>
    <s v="Q1 2021"/>
  </r>
  <r>
    <x v="49"/>
    <x v="15"/>
    <n v="1353"/>
    <n v="7"/>
    <s v="GEO1001"/>
    <s v="GEO1001"/>
    <x v="1"/>
    <x v="5"/>
    <s v="Q1 2021"/>
  </r>
  <r>
    <x v="50"/>
    <x v="16"/>
    <n v="28034"/>
    <n v="7"/>
    <s v="GEO1001"/>
    <s v="GEO1001"/>
    <x v="1"/>
    <x v="0"/>
    <s v="Q1 2020"/>
  </r>
  <r>
    <x v="50"/>
    <x v="17"/>
    <n v="24922"/>
    <n v="7"/>
    <s v="GEO1001"/>
    <s v="GEO1001"/>
    <x v="1"/>
    <x v="0"/>
    <s v="Q1 2020"/>
  </r>
  <r>
    <x v="50"/>
    <x v="0"/>
    <n v="34268"/>
    <n v="7"/>
    <s v="GEO1001"/>
    <s v="GEO1001"/>
    <x v="1"/>
    <x v="0"/>
    <s v="Q1 2020"/>
  </r>
  <r>
    <x v="50"/>
    <x v="1"/>
    <n v="34268"/>
    <n v="7"/>
    <s v="GEO1001"/>
    <s v="GEO1001"/>
    <x v="1"/>
    <x v="1"/>
    <s v="Q2 2020"/>
  </r>
  <r>
    <x v="50"/>
    <x v="2"/>
    <n v="37380"/>
    <n v="7"/>
    <s v="GEO1001"/>
    <s v="GEO1001"/>
    <x v="1"/>
    <x v="1"/>
    <s v="Q2 2020"/>
  </r>
  <r>
    <x v="50"/>
    <x v="3"/>
    <n v="21809"/>
    <n v="7"/>
    <s v="GEO1001"/>
    <s v="GEO1001"/>
    <x v="1"/>
    <x v="1"/>
    <s v="Q2 2020"/>
  </r>
  <r>
    <x v="50"/>
    <x v="4"/>
    <n v="24920"/>
    <n v="7"/>
    <s v="GEO1001"/>
    <s v="GEO1001"/>
    <x v="1"/>
    <x v="2"/>
    <s v="Q3 2020"/>
  </r>
  <r>
    <x v="50"/>
    <x v="5"/>
    <n v="15576"/>
    <n v="7"/>
    <s v="GEO1001"/>
    <s v="GEO1001"/>
    <x v="1"/>
    <x v="2"/>
    <s v="Q3 2020"/>
  </r>
  <r>
    <x v="50"/>
    <x v="6"/>
    <n v="21809"/>
    <n v="7"/>
    <s v="GEO1001"/>
    <s v="GEO1001"/>
    <x v="1"/>
    <x v="2"/>
    <s v="Q3 2020"/>
  </r>
  <r>
    <x v="50"/>
    <x v="7"/>
    <n v="18694"/>
    <n v="7"/>
    <s v="GEO1001"/>
    <s v="GEO1001"/>
    <x v="1"/>
    <x v="3"/>
    <s v="Q4 2020"/>
  </r>
  <r>
    <x v="50"/>
    <x v="8"/>
    <n v="28037"/>
    <n v="7"/>
    <s v="GEO1001"/>
    <s v="GEO1001"/>
    <x v="1"/>
    <x v="3"/>
    <s v="Q4 2020"/>
  </r>
  <r>
    <x v="50"/>
    <x v="9"/>
    <n v="21809"/>
    <n v="7"/>
    <s v="GEO1001"/>
    <s v="GEO1001"/>
    <x v="1"/>
    <x v="3"/>
    <s v="Q4 2020"/>
  </r>
  <r>
    <x v="50"/>
    <x v="10"/>
    <n v="22463"/>
    <n v="7"/>
    <s v="GEO1001"/>
    <s v="GEO1001"/>
    <x v="1"/>
    <x v="4"/>
    <s v="Q2 2021"/>
  </r>
  <r>
    <x v="50"/>
    <x v="11"/>
    <n v="38501"/>
    <n v="7"/>
    <s v="GEO1001"/>
    <s v="GEO1001"/>
    <x v="1"/>
    <x v="4"/>
    <s v="Q2 2021"/>
  </r>
  <r>
    <x v="50"/>
    <x v="12"/>
    <n v="33923"/>
    <n v="7"/>
    <s v="GEO1001"/>
    <s v="GEO1001"/>
    <x v="1"/>
    <x v="4"/>
    <s v="Q2 2021"/>
  </r>
  <r>
    <x v="50"/>
    <x v="13"/>
    <n v="35291"/>
    <n v="7"/>
    <s v="GEO1001"/>
    <s v="GEO1001"/>
    <x v="1"/>
    <x v="5"/>
    <s v="Q1 2021"/>
  </r>
  <r>
    <x v="50"/>
    <x v="14"/>
    <n v="24798"/>
    <n v="7"/>
    <s v="GEO1001"/>
    <s v="GEO1001"/>
    <x v="1"/>
    <x v="5"/>
    <s v="Q1 2021"/>
  </r>
  <r>
    <x v="50"/>
    <x v="15"/>
    <n v="29157"/>
    <n v="7"/>
    <s v="GEO1001"/>
    <s v="GEO1001"/>
    <x v="1"/>
    <x v="5"/>
    <s v="Q1 2021"/>
  </r>
  <r>
    <x v="51"/>
    <x v="16"/>
    <n v="142"/>
    <n v="7"/>
    <s v="GEO1002"/>
    <s v="GEO1002"/>
    <x v="3"/>
    <x v="0"/>
    <s v="Q1 2020"/>
  </r>
  <r>
    <x v="51"/>
    <x v="17"/>
    <n v="125"/>
    <n v="7"/>
    <s v="GEO1002"/>
    <s v="GEO1002"/>
    <x v="3"/>
    <x v="0"/>
    <s v="Q1 2020"/>
  </r>
  <r>
    <x v="51"/>
    <x v="0"/>
    <n v="171"/>
    <n v="7"/>
    <s v="GEO1002"/>
    <s v="GEO1002"/>
    <x v="3"/>
    <x v="0"/>
    <s v="Q1 2020"/>
  </r>
  <r>
    <x v="51"/>
    <x v="1"/>
    <n v="168"/>
    <n v="7"/>
    <s v="GEO1002"/>
    <s v="GEO1002"/>
    <x v="3"/>
    <x v="1"/>
    <s v="Q2 2020"/>
  </r>
  <r>
    <x v="51"/>
    <x v="2"/>
    <n v="183"/>
    <n v="7"/>
    <s v="GEO1002"/>
    <s v="GEO1002"/>
    <x v="3"/>
    <x v="1"/>
    <s v="Q2 2020"/>
  </r>
  <r>
    <x v="51"/>
    <x v="3"/>
    <n v="109"/>
    <n v="7"/>
    <s v="GEO1002"/>
    <s v="GEO1002"/>
    <x v="3"/>
    <x v="1"/>
    <s v="Q2 2020"/>
  </r>
  <r>
    <x v="51"/>
    <x v="4"/>
    <n v="125"/>
    <n v="7"/>
    <s v="GEO1002"/>
    <s v="GEO1002"/>
    <x v="3"/>
    <x v="2"/>
    <s v="Q3 2020"/>
  </r>
  <r>
    <x v="51"/>
    <x v="5"/>
    <n v="80"/>
    <n v="7"/>
    <s v="GEO1002"/>
    <s v="GEO1002"/>
    <x v="3"/>
    <x v="2"/>
    <s v="Q3 2020"/>
  </r>
  <r>
    <x v="51"/>
    <x v="6"/>
    <n v="111"/>
    <n v="7"/>
    <s v="GEO1002"/>
    <s v="GEO1002"/>
    <x v="3"/>
    <x v="2"/>
    <s v="Q3 2020"/>
  </r>
  <r>
    <x v="51"/>
    <x v="7"/>
    <n v="96"/>
    <n v="7"/>
    <s v="GEO1002"/>
    <s v="GEO1002"/>
    <x v="3"/>
    <x v="3"/>
    <s v="Q4 2020"/>
  </r>
  <r>
    <x v="51"/>
    <x v="8"/>
    <n v="136"/>
    <n v="7"/>
    <s v="GEO1002"/>
    <s v="GEO1002"/>
    <x v="3"/>
    <x v="3"/>
    <s v="Q4 2020"/>
  </r>
  <r>
    <x v="51"/>
    <x v="9"/>
    <n v="107"/>
    <n v="7"/>
    <s v="GEO1002"/>
    <s v="GEO1002"/>
    <x v="3"/>
    <x v="3"/>
    <s v="Q4 2020"/>
  </r>
  <r>
    <x v="51"/>
    <x v="14"/>
    <n v="126"/>
    <n v="7"/>
    <s v="GEO1002"/>
    <s v="GEO1002"/>
    <x v="3"/>
    <x v="5"/>
    <s v="Q1 2021"/>
  </r>
  <r>
    <x v="51"/>
    <x v="15"/>
    <n v="140"/>
    <n v="7"/>
    <s v="GEO1002"/>
    <s v="GEO1002"/>
    <x v="3"/>
    <x v="5"/>
    <s v="Q1 2021"/>
  </r>
  <r>
    <x v="52"/>
    <x v="16"/>
    <n v="220"/>
    <n v="7"/>
    <s v="GEO1002"/>
    <s v="GEO1002"/>
    <x v="3"/>
    <x v="0"/>
    <s v="Q1 2020"/>
  </r>
  <r>
    <x v="52"/>
    <x v="17"/>
    <n v="219"/>
    <n v="7"/>
    <s v="GEO1002"/>
    <s v="GEO1002"/>
    <x v="3"/>
    <x v="0"/>
    <s v="Q1 2020"/>
  </r>
  <r>
    <x v="52"/>
    <x v="0"/>
    <n v="266"/>
    <n v="7"/>
    <s v="GEO1002"/>
    <s v="GEO1002"/>
    <x v="3"/>
    <x v="0"/>
    <s v="Q1 2020"/>
  </r>
  <r>
    <x v="52"/>
    <x v="1"/>
    <n v="294"/>
    <n v="7"/>
    <s v="GEO1002"/>
    <s v="GEO1002"/>
    <x v="3"/>
    <x v="1"/>
    <s v="Q2 2020"/>
  </r>
  <r>
    <x v="52"/>
    <x v="2"/>
    <n v="295"/>
    <n v="7"/>
    <s v="GEO1002"/>
    <s v="GEO1002"/>
    <x v="3"/>
    <x v="1"/>
    <s v="Q2 2020"/>
  </r>
  <r>
    <x v="52"/>
    <x v="3"/>
    <n v="193"/>
    <n v="7"/>
    <s v="GEO1002"/>
    <s v="GEO1002"/>
    <x v="3"/>
    <x v="1"/>
    <s v="Q2 2020"/>
  </r>
  <r>
    <x v="52"/>
    <x v="4"/>
    <n v="190"/>
    <n v="7"/>
    <s v="GEO1002"/>
    <s v="GEO1002"/>
    <x v="3"/>
    <x v="2"/>
    <s v="Q3 2020"/>
  </r>
  <r>
    <x v="52"/>
    <x v="5"/>
    <n v="143"/>
    <n v="7"/>
    <s v="GEO1002"/>
    <s v="GEO1002"/>
    <x v="3"/>
    <x v="2"/>
    <s v="Q3 2020"/>
  </r>
  <r>
    <x v="52"/>
    <x v="6"/>
    <n v="170"/>
    <n v="7"/>
    <s v="GEO1002"/>
    <s v="GEO1002"/>
    <x v="3"/>
    <x v="2"/>
    <s v="Q3 2020"/>
  </r>
  <r>
    <x v="52"/>
    <x v="7"/>
    <n v="170"/>
    <n v="7"/>
    <s v="GEO1002"/>
    <s v="GEO1002"/>
    <x v="3"/>
    <x v="3"/>
    <s v="Q4 2020"/>
  </r>
  <r>
    <x v="52"/>
    <x v="8"/>
    <n v="214"/>
    <n v="7"/>
    <s v="GEO1002"/>
    <s v="GEO1002"/>
    <x v="3"/>
    <x v="3"/>
    <s v="Q4 2020"/>
  </r>
  <r>
    <x v="52"/>
    <x v="9"/>
    <n v="194"/>
    <n v="7"/>
    <s v="GEO1002"/>
    <s v="GEO1002"/>
    <x v="3"/>
    <x v="3"/>
    <s v="Q4 2020"/>
  </r>
  <r>
    <x v="52"/>
    <x v="10"/>
    <n v="195"/>
    <n v="7"/>
    <s v="GEO1002"/>
    <s v="GEO1002"/>
    <x v="3"/>
    <x v="4"/>
    <s v="Q2 2021"/>
  </r>
  <r>
    <x v="52"/>
    <x v="11"/>
    <n v="290"/>
    <n v="7"/>
    <s v="GEO1002"/>
    <s v="GEO1002"/>
    <x v="3"/>
    <x v="4"/>
    <s v="Q2 2021"/>
  </r>
  <r>
    <x v="52"/>
    <x v="12"/>
    <n v="294"/>
    <n v="7"/>
    <s v="GEO1002"/>
    <s v="GEO1002"/>
    <x v="3"/>
    <x v="4"/>
    <s v="Q2 2021"/>
  </r>
  <r>
    <x v="52"/>
    <x v="13"/>
    <n v="270"/>
    <n v="7"/>
    <s v="GEO1002"/>
    <s v="GEO1002"/>
    <x v="3"/>
    <x v="5"/>
    <s v="Q1 2021"/>
  </r>
  <r>
    <x v="52"/>
    <x v="14"/>
    <n v="224"/>
    <n v="7"/>
    <s v="GEO1002"/>
    <s v="GEO1002"/>
    <x v="3"/>
    <x v="5"/>
    <s v="Q1 2021"/>
  </r>
  <r>
    <x v="52"/>
    <x v="15"/>
    <n v="222"/>
    <n v="7"/>
    <s v="GEO1002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4DEC2-EE1E-45CC-9D40-329CE822E585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2"/>
        <item x="3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/>
    </i>
    <i>
      <x v="1"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10" type="button" dataOnly="0" labelOnly="1" outline="0" axis="axisCol" fieldPosition="0"/>
    </format>
    <format dxfId="38">
      <pivotArea field="9" type="button" dataOnly="0" labelOnly="1" outline="0" axis="axisCol" fieldPosition="1"/>
    </format>
    <format dxfId="37">
      <pivotArea field="1" type="button" dataOnly="0" labelOnly="1" outline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FBEE1-2C59-4DE8-A4D7-4A848597DE45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31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2"/>
        <item x="3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 v="3"/>
    </i>
    <i>
      <x/>
    </i>
    <i>
      <x v="1"/>
    </i>
    <i>
      <x v="2"/>
    </i>
  </colItems>
  <dataFields count="1">
    <dataField name="Sum of Vol" fld="2" baseField="0" baseItem="0" numFmtId="164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10" type="button" dataOnly="0" labelOnly="1" outline="0" axis="axisRow" fieldPosition="0"/>
    </format>
    <format dxfId="50">
      <pivotArea field="9" type="button" dataOnly="0" labelOnly="1" outline="0" axis="axisRow" fieldPosition="1"/>
    </format>
    <format dxfId="49">
      <pivotArea field="1" type="button" dataOnly="0" labelOnly="1" outline="0" axis="axisRow" fieldPosition="2"/>
    </format>
    <format dxfId="48">
      <pivotArea field="6" type="button" dataOnly="0" labelOnly="1" outline="0" axis="axisCol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4">
      <pivotArea dataOnly="0" labelOnly="1" grandCol="1" outline="0" fieldPosition="0"/>
    </format>
    <format dxfId="43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C0D44-8C86-479F-B23B-C7678555C27A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/>
    </i>
    <i>
      <x v="1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1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0" type="button" dataOnly="0" labelOnly="1" outline="0" axis="axisCol" fieldPosition="0"/>
    </format>
    <format dxfId="62">
      <pivotArea field="9" type="button" dataOnly="0" labelOnly="1" outline="0" axis="axisCol" fieldPosition="1"/>
    </format>
    <format dxfId="61">
      <pivotArea field="1" type="button" dataOnly="0" labelOnly="1" outline="0"/>
    </format>
    <format dxfId="60">
      <pivotArea field="6" type="button" dataOnly="0" labelOnly="1" outline="0" axis="axisRow" fieldPosition="0"/>
    </format>
    <format dxfId="59">
      <pivotArea dataOnly="0" labelOnly="1" fieldPosition="0">
        <references count="1">
          <reference field="6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6">
      <pivotArea dataOnly="0" labelOnly="1" grandCol="1" outline="0" fieldPosition="0"/>
    </format>
    <format dxfId="55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D2F9A7-AE10-40CB-A3D5-8ACF6ED2F40C}" name="VolumebyClient" displayName="VolumebyClient" ref="A1:I908" totalsRowShown="0" headerRowDxfId="30">
  <autoFilter ref="A1:I908" xr:uid="{C8D2F9A7-AE10-40CB-A3D5-8ACF6ED2F40C}"/>
  <tableColumns count="9">
    <tableColumn id="1" xr3:uid="{8FFC285F-A8C8-4A3D-A80F-3BCC874759D0}" name="CLID" dataDxfId="29"/>
    <tableColumn id="2" xr3:uid="{AF516557-F6C9-42F0-84CA-63B70771134C}" name="Date" dataDxfId="28"/>
    <tableColumn id="3" xr3:uid="{3B2F4B12-CBA9-45F1-857A-FE1A21215BB5}" name="Vol" dataDxfId="27" dataCellStyle="Comma"/>
    <tableColumn id="4" xr3:uid="{8F9EF851-73C4-4172-B9F2-07747DB6C4CA}" name="LEN" dataDxfId="26">
      <calculatedColumnFormula>LEN(VolumebyClient[[#This Row],[CLID]])</calculatedColumnFormula>
    </tableColumn>
    <tableColumn id="5" xr3:uid="{41D7AAA1-39C7-469C-9C32-DFBBF8DB13DC}" name="Xlookup Region ID" dataDxfId="25">
      <calculatedColumnFormula>_xlfn.XLOOKUP(VolumebyClient[[#This Row],[CLID]],GeobyClient[Mid],GeobyClient[GEOID])</calculatedColumnFormula>
    </tableColumn>
    <tableColumn id="6" xr3:uid="{5BDF5D5D-04BD-4BE2-AFA5-925BDE25EE1B}" name="Index Match Region ID" dataDxfId="24">
      <calculatedColumnFormula>INDEX(GeobyClient[GEOID],MATCH(VolumebyClient[[#This Row],[CLID]],GeobyClient[Right],0))</calculatedColumnFormula>
    </tableColumn>
    <tableColumn id="7" xr3:uid="{143C923A-2FCA-4BBD-B18A-A1B7820F63E8}" name="Region Name" dataDxfId="23">
      <calculatedColumnFormula>VLOOKUP(VolumebyClient[[#This Row],[Index Match Region ID]],'Geo Data'!$J$2:$K$5,2,FALSE)</calculatedColumnFormula>
    </tableColumn>
    <tableColumn id="8" xr3:uid="{15DD6007-5DFE-49BC-A0F8-21DBE4A55846}" name="Quarter" dataDxfId="22">
      <calculatedColumnFormula>"Q"&amp;ROUNDUP(MONTH(VolumebyClient[[#This Row],[Date]])/3,0)&amp;" "&amp;YEAR(VolumebyClient[[#This Row],[Date]])</calculatedColumnFormula>
    </tableColumn>
    <tableColumn id="9" xr3:uid="{E996823F-7360-4D48-8432-E5D5401484ED}" name="Quarter by Vlookup" dataDxfId="21">
      <calculatedColumnFormula>VLOOKUP(VolumebyClient[[#This Row],[Date]],Table6[],3,TRUE)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C2AAAD-5E77-4BDA-9483-26A8E028002B}" name="Table6" displayName="Table6" ref="P1:R7" totalsRowShown="0" headerRowDxfId="20">
  <autoFilter ref="P1:R7" xr:uid="{6BC2AAAD-5E77-4BDA-9483-26A8E028002B}"/>
  <tableColumns count="3">
    <tableColumn id="1" xr3:uid="{B268751B-FE13-4F2B-AAB5-2CB9F671E073}" name="Date Start" dataDxfId="19">
      <calculatedColumnFormula>Q1+1</calculatedColumnFormula>
    </tableColumn>
    <tableColumn id="2" xr3:uid="{D25C7C50-48DB-4818-8B15-EB26CF89E381}" name="Date End" dataDxfId="18"/>
    <tableColumn id="3" xr3:uid="{290404FE-F374-473D-B172-194E5EEE1A8C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B4233-091D-4968-BB14-0C83B291BB8C}" name="GeobyClient" displayName="GeobyClient" ref="A1:G54" totalsRowShown="0" headerRowDxfId="16" dataDxfId="15">
  <autoFilter ref="A1:G54" xr:uid="{4B4B4233-091D-4968-BB14-0C83B291BB8C}"/>
  <tableColumns count="7">
    <tableColumn id="1" xr3:uid="{E3BC65F8-87D7-40E2-8087-C2E88013EFA5}" name="CLID" dataDxfId="14"/>
    <tableColumn id="2" xr3:uid="{CBD836BE-E897-43D9-B95D-B2B40AC1F4EE}" name="GEOID" dataDxfId="13"/>
    <tableColumn id="3" xr3:uid="{B58B33E9-4D2B-47B3-92C8-420E3D41D248}" name="LEN" dataDxfId="12">
      <calculatedColumnFormula>LEN(GeobyClient[[#This Row],[CLID]])</calculatedColumnFormula>
    </tableColumn>
    <tableColumn id="4" xr3:uid="{51ABFE1B-50FF-47BE-B5E3-333A72093948}" name="Mid" dataDxfId="11">
      <calculatedColumnFormula>MID(GeobyClient[[#This Row],[CLID]],3,7)</calculatedColumnFormula>
    </tableColumn>
    <tableColumn id="5" xr3:uid="{C43B427B-1CC1-471E-AB1C-C8330C261C20}" name="Right" dataDxfId="10">
      <calculatedColumnFormula>RIGHT(GeobyClient[[#This Row],[CLID]],7)</calculatedColumnFormula>
    </tableColumn>
    <tableColumn id="6" xr3:uid="{FA2ABA12-791E-4AA7-A74A-14F04F522E72}" name="Test" dataDxfId="9">
      <calculatedColumnFormula>GeobyClient[[#This Row],[Mid]]=GeobyClient[[#This Row],[Right]]</calculatedColumnFormula>
    </tableColumn>
    <tableColumn id="7" xr3:uid="{8213CD5A-387A-4688-95BF-22FDE8001636}" name="Region" dataDxfId="8">
      <calculatedColumnFormula>VLOOKUP(GeobyClient[[#This Row],[GEOID]],$J$2:$K$5,2,FALSE)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E13934-B0CA-40A0-9D50-3BE655EE125D}" name="Table5" displayName="Table5" ref="J1:L7" totalsRowCount="1" headerRowDxfId="7" dataDxfId="6">
  <autoFilter ref="J1:L6" xr:uid="{9EE13934-B0CA-40A0-9D50-3BE655EE125D}"/>
  <tableColumns count="3">
    <tableColumn id="1" xr3:uid="{71836283-0B92-480E-9806-9CE26B1C7244}" name="GEOID" dataDxfId="5" totalsRowDxfId="2"/>
    <tableColumn id="2" xr3:uid="{A26D2BCC-9009-42FA-B22A-EC8BC18AD111}" name="GEO Name" dataDxfId="4" totalsRowDxfId="1"/>
    <tableColumn id="3" xr3:uid="{C3F70B52-BCB5-42F8-BE56-CF16347DAB82}" name="Volume" dataDxfId="3" totalsRowDxfId="0" dataCellStyle="Comma" totalsRowCellStyle="Comma">
      <calculatedColumnFormula>SUMIFS(VolumebyClient[Vol],VolumebyClient[Xlookup Region ID],Table5[[#This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7"/>
  <sheetViews>
    <sheetView showGridLines="0" workbookViewId="0">
      <selection activeCell="F37" sqref="F37"/>
    </sheetView>
  </sheetViews>
  <sheetFormatPr defaultRowHeight="13.15" customHeight="1" x14ac:dyDescent="0.2"/>
  <sheetData>
    <row r="1" spans="1:7" ht="13.15" customHeight="1" x14ac:dyDescent="0.2">
      <c r="A1" s="44" t="s">
        <v>897</v>
      </c>
      <c r="B1" s="44"/>
      <c r="C1" s="44"/>
      <c r="D1" s="44"/>
      <c r="E1" s="44"/>
      <c r="F1" s="44"/>
      <c r="G1" s="44"/>
    </row>
    <row r="2" spans="1:7" ht="13.15" customHeight="1" x14ac:dyDescent="0.2">
      <c r="A2" s="44"/>
      <c r="B2" s="44"/>
      <c r="C2" s="44"/>
      <c r="D2" s="44"/>
      <c r="E2" s="44"/>
      <c r="F2" s="44"/>
      <c r="G2" s="44"/>
    </row>
    <row r="3" spans="1:7" ht="13.15" customHeight="1" x14ac:dyDescent="0.2">
      <c r="A3" s="44"/>
      <c r="B3" s="44"/>
      <c r="C3" s="44"/>
      <c r="D3" s="44"/>
      <c r="E3" s="44"/>
      <c r="F3" s="44"/>
      <c r="G3" s="44"/>
    </row>
    <row r="4" spans="1:7" ht="13.15" customHeight="1" x14ac:dyDescent="0.2">
      <c r="A4" s="44"/>
      <c r="B4" s="44"/>
      <c r="C4" s="44"/>
      <c r="D4" s="44"/>
      <c r="E4" s="44"/>
      <c r="F4" s="44"/>
      <c r="G4" s="44"/>
    </row>
    <row r="5" spans="1:7" ht="13.15" customHeight="1" x14ac:dyDescent="0.2">
      <c r="A5" s="44"/>
      <c r="B5" s="44"/>
      <c r="C5" s="44"/>
      <c r="D5" s="44"/>
      <c r="E5" s="44"/>
      <c r="F5" s="44"/>
      <c r="G5" s="44"/>
    </row>
    <row r="6" spans="1:7" ht="13.15" customHeight="1" x14ac:dyDescent="0.2">
      <c r="A6" s="44"/>
      <c r="B6" s="44"/>
      <c r="C6" s="44"/>
      <c r="D6" s="44"/>
      <c r="E6" s="44"/>
      <c r="F6" s="44"/>
      <c r="G6" s="44"/>
    </row>
    <row r="7" spans="1:7" ht="13.15" customHeight="1" x14ac:dyDescent="0.2">
      <c r="A7" s="44"/>
      <c r="B7" s="44"/>
      <c r="C7" s="44"/>
      <c r="D7" s="44"/>
      <c r="E7" s="44"/>
      <c r="F7" s="44"/>
      <c r="G7" s="44"/>
    </row>
    <row r="8" spans="1:7" ht="13.15" customHeight="1" x14ac:dyDescent="0.2">
      <c r="A8" s="44"/>
      <c r="B8" s="44"/>
      <c r="C8" s="44"/>
      <c r="D8" s="44"/>
      <c r="E8" s="44"/>
      <c r="F8" s="44"/>
      <c r="G8" s="44"/>
    </row>
    <row r="9" spans="1:7" ht="13.15" customHeight="1" x14ac:dyDescent="0.2">
      <c r="A9" s="44"/>
      <c r="B9" s="44"/>
      <c r="C9" s="44"/>
      <c r="D9" s="44"/>
      <c r="E9" s="44"/>
      <c r="F9" s="44"/>
      <c r="G9" s="44"/>
    </row>
    <row r="10" spans="1:7" ht="13.15" customHeight="1" x14ac:dyDescent="0.2">
      <c r="A10" s="44"/>
      <c r="B10" s="44"/>
      <c r="C10" s="44"/>
      <c r="D10" s="44"/>
      <c r="E10" s="44"/>
      <c r="F10" s="44"/>
      <c r="G10" s="44"/>
    </row>
    <row r="11" spans="1:7" ht="13.15" customHeight="1" x14ac:dyDescent="0.2">
      <c r="A11" s="44"/>
      <c r="B11" s="44"/>
      <c r="C11" s="44"/>
      <c r="D11" s="44"/>
      <c r="E11" s="44"/>
      <c r="F11" s="44"/>
      <c r="G11" s="44"/>
    </row>
    <row r="12" spans="1:7" ht="13.15" customHeight="1" x14ac:dyDescent="0.2">
      <c r="A12" s="44"/>
      <c r="B12" s="44"/>
      <c r="C12" s="44"/>
      <c r="D12" s="44"/>
      <c r="E12" s="44"/>
      <c r="F12" s="44"/>
      <c r="G12" s="44"/>
    </row>
    <row r="13" spans="1:7" ht="13.15" customHeight="1" x14ac:dyDescent="0.2">
      <c r="A13" s="44"/>
      <c r="B13" s="44"/>
      <c r="C13" s="44"/>
      <c r="D13" s="44"/>
      <c r="E13" s="44"/>
      <c r="F13" s="44"/>
      <c r="G13" s="44"/>
    </row>
    <row r="14" spans="1:7" ht="13.15" customHeight="1" x14ac:dyDescent="0.2">
      <c r="A14" s="44"/>
      <c r="B14" s="44"/>
      <c r="C14" s="44"/>
      <c r="D14" s="44"/>
      <c r="E14" s="44"/>
      <c r="F14" s="44"/>
      <c r="G14" s="44"/>
    </row>
    <row r="15" spans="1:7" ht="13.15" customHeight="1" x14ac:dyDescent="0.2">
      <c r="A15" s="44"/>
      <c r="B15" s="44"/>
      <c r="C15" s="44"/>
      <c r="D15" s="44"/>
      <c r="E15" s="44"/>
      <c r="F15" s="44"/>
      <c r="G15" s="44"/>
    </row>
    <row r="16" spans="1:7" ht="13.15" customHeight="1" x14ac:dyDescent="0.2">
      <c r="A16" s="44"/>
      <c r="B16" s="44"/>
      <c r="C16" s="44"/>
      <c r="D16" s="44"/>
      <c r="E16" s="44"/>
      <c r="F16" s="44"/>
      <c r="G16" s="44"/>
    </row>
    <row r="17" spans="1:1" ht="13.15" customHeight="1" x14ac:dyDescent="0.2">
      <c r="A17" s="25" t="s">
        <v>978</v>
      </c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C5C5-6C41-41EA-8A74-31A8281FC518}">
  <sheetPr>
    <pageSetUpPr fitToPage="1"/>
  </sheetPr>
  <dimension ref="B1:Q61"/>
  <sheetViews>
    <sheetView showGridLines="0" tabSelected="1" zoomScaleNormal="100" workbookViewId="0">
      <selection activeCell="U30" sqref="U30"/>
    </sheetView>
  </sheetViews>
  <sheetFormatPr defaultRowHeight="12.75" x14ac:dyDescent="0.2"/>
  <cols>
    <col min="1" max="1" width="5" customWidth="1"/>
    <col min="2" max="2" width="10" customWidth="1"/>
    <col min="3" max="3" width="11.140625" bestFit="1" customWidth="1"/>
    <col min="6" max="6" width="11.28515625" customWidth="1"/>
    <col min="7" max="7" width="10.5703125" customWidth="1"/>
    <col min="8" max="8" width="11.42578125" customWidth="1"/>
    <col min="9" max="9" width="2.140625" customWidth="1"/>
    <col min="12" max="12" width="2.140625" customWidth="1"/>
    <col min="15" max="15" width="2.140625" customWidth="1"/>
  </cols>
  <sheetData>
    <row r="1" spans="2:8" ht="30" x14ac:dyDescent="0.4">
      <c r="B1" s="45" t="s">
        <v>964</v>
      </c>
    </row>
    <row r="2" spans="2:8" x14ac:dyDescent="0.2">
      <c r="B2" s="19" t="s">
        <v>965</v>
      </c>
    </row>
    <row r="4" spans="2:8" ht="20.25" x14ac:dyDescent="0.2">
      <c r="B4" s="28" t="s">
        <v>971</v>
      </c>
      <c r="C4" s="27"/>
      <c r="G4" s="28" t="s">
        <v>972</v>
      </c>
      <c r="H4" s="27"/>
    </row>
    <row r="5" spans="2:8" ht="33.75" x14ac:dyDescent="0.2">
      <c r="B5" s="30">
        <f>H27</f>
        <v>965282</v>
      </c>
      <c r="C5" s="27"/>
      <c r="G5" s="50">
        <f>H35</f>
        <v>50</v>
      </c>
      <c r="H5" s="50"/>
    </row>
    <row r="6" spans="2:8" x14ac:dyDescent="0.2">
      <c r="B6" s="29" t="s">
        <v>967</v>
      </c>
      <c r="C6" s="29" t="s">
        <v>968</v>
      </c>
      <c r="G6" s="29" t="s">
        <v>967</v>
      </c>
      <c r="H6" s="29" t="s">
        <v>968</v>
      </c>
    </row>
    <row r="7" spans="2:8" x14ac:dyDescent="0.2">
      <c r="B7" s="31">
        <f>D27</f>
        <v>940140</v>
      </c>
      <c r="C7" s="32">
        <f>B5/B7-1</f>
        <v>2.6742825536622217E-2</v>
      </c>
      <c r="E7" s="25"/>
      <c r="G7" s="49">
        <f>D35</f>
        <v>50</v>
      </c>
      <c r="H7" s="26">
        <f>G5/G7-1</f>
        <v>0</v>
      </c>
    </row>
    <row r="21" spans="2:17" ht="15" x14ac:dyDescent="0.25">
      <c r="B21" s="35" t="s">
        <v>907</v>
      </c>
      <c r="C21" s="35"/>
      <c r="D21" s="35"/>
      <c r="E21" s="35"/>
      <c r="F21" s="35"/>
      <c r="G21" s="35"/>
      <c r="H21" s="35"/>
      <c r="J21" s="36" t="s">
        <v>950</v>
      </c>
      <c r="K21" s="36"/>
      <c r="M21" s="36" t="s">
        <v>949</v>
      </c>
      <c r="N21" s="36"/>
      <c r="P21" s="36" t="s">
        <v>969</v>
      </c>
      <c r="Q21" s="36"/>
    </row>
    <row r="22" spans="2:17" x14ac:dyDescent="0.2">
      <c r="B22" s="38" t="s">
        <v>922</v>
      </c>
      <c r="C22" s="39" t="s">
        <v>915</v>
      </c>
      <c r="D22" s="39" t="s">
        <v>916</v>
      </c>
      <c r="E22" s="39" t="s">
        <v>917</v>
      </c>
      <c r="F22" s="39" t="s">
        <v>918</v>
      </c>
      <c r="G22" s="39" t="s">
        <v>919</v>
      </c>
      <c r="H22" s="39" t="s">
        <v>920</v>
      </c>
      <c r="I22" s="3"/>
      <c r="J22" s="37" t="s">
        <v>947</v>
      </c>
      <c r="K22" s="37" t="s">
        <v>948</v>
      </c>
      <c r="M22" s="37" t="s">
        <v>947</v>
      </c>
      <c r="N22" s="37" t="s">
        <v>948</v>
      </c>
      <c r="O22" s="3"/>
      <c r="P22" s="40" t="s">
        <v>947</v>
      </c>
      <c r="Q22" s="37" t="s">
        <v>948</v>
      </c>
    </row>
    <row r="23" spans="2:17" x14ac:dyDescent="0.2">
      <c r="B23" s="34" t="s">
        <v>898</v>
      </c>
      <c r="C23" s="5">
        <f>SUMIFS(VolumebyClient[Vol],VolumebyClient[Region Name],Summary!$B23,VolumebyClient[Quarter],Summary!C$22)</f>
        <v>509419</v>
      </c>
      <c r="D23" s="5">
        <f>SUMIFS(VolumebyClient[Vol],VolumebyClient[Region Name],Summary!$B23,VolumebyClient[Quarter],Summary!D$22)</f>
        <v>576618</v>
      </c>
      <c r="E23" s="5">
        <f>SUMIFS(VolumebyClient[Vol],VolumebyClient[Region Name],Summary!$B23,VolumebyClient[Quarter],Summary!E$22)</f>
        <v>363694</v>
      </c>
      <c r="F23" s="5">
        <f>SUMIFS(VolumebyClient[Vol],VolumebyClient[Region Name],Summary!$B23,VolumebyClient[Quarter],Summary!F$22)</f>
        <v>432034</v>
      </c>
      <c r="G23" s="5">
        <f>SUMIFS(VolumebyClient[Vol],VolumebyClient[Region Name],Summary!$B23,VolumebyClient[Quarter],Summary!G$22)</f>
        <v>530019</v>
      </c>
      <c r="H23" s="46">
        <f>SUMIFS(VolumebyClient[Vol],VolumebyClient[Region Name],Summary!$B23,VolumebyClient[Quarter],Summary!H$22)</f>
        <v>596502</v>
      </c>
      <c r="I23" s="3"/>
      <c r="J23" s="8">
        <f>G23-C23</f>
        <v>20600</v>
      </c>
      <c r="K23" s="42">
        <f>G23/C23-1</f>
        <v>4.0438224722674221E-2</v>
      </c>
      <c r="M23" s="8">
        <f>H23-D23</f>
        <v>19884</v>
      </c>
      <c r="N23" s="42">
        <f>H23/D23-1</f>
        <v>3.4483835051975387E-2</v>
      </c>
      <c r="O23" s="3"/>
      <c r="P23" s="8">
        <f>SUM(G23:H23)-SUM(C23:D23)</f>
        <v>40484</v>
      </c>
      <c r="Q23" s="42">
        <f>SUM(G23:H23)/SUM(C23:D23)-1</f>
        <v>3.7276814694158666E-2</v>
      </c>
    </row>
    <row r="24" spans="2:17" x14ac:dyDescent="0.2">
      <c r="B24" s="34" t="s">
        <v>909</v>
      </c>
      <c r="C24" s="5">
        <f>SUMIFS(VolumebyClient[Vol],VolumebyClient[Region Name],Summary!$B24,VolumebyClient[Quarter],Summary!C$22)</f>
        <v>95736</v>
      </c>
      <c r="D24" s="5">
        <f>SUMIFS(VolumebyClient[Vol],VolumebyClient[Region Name],Summary!$B24,VolumebyClient[Quarter],Summary!D$22)</f>
        <v>107338</v>
      </c>
      <c r="E24" s="5">
        <f>SUMIFS(VolumebyClient[Vol],VolumebyClient[Region Name],Summary!$B24,VolumebyClient[Quarter],Summary!E$22)</f>
        <v>69198</v>
      </c>
      <c r="F24" s="5">
        <f>SUMIFS(VolumebyClient[Vol],VolumebyClient[Region Name],Summary!$B24,VolumebyClient[Quarter],Summary!F$22)</f>
        <v>80144</v>
      </c>
      <c r="G24" s="5">
        <f>SUMIFS(VolumebyClient[Vol],VolumebyClient[Region Name],Summary!$B24,VolumebyClient[Quarter],Summary!G$22)</f>
        <v>99778</v>
      </c>
      <c r="H24" s="46">
        <f>SUMIFS(VolumebyClient[Vol],VolumebyClient[Region Name],Summary!$B24,VolumebyClient[Quarter],Summary!H$22)</f>
        <v>109811</v>
      </c>
      <c r="I24" s="3"/>
      <c r="J24" s="8">
        <f t="shared" ref="J24:J26" si="0">G24-C24</f>
        <v>4042</v>
      </c>
      <c r="K24" s="42">
        <f t="shared" ref="K24:K27" si="1">G24/C24-1</f>
        <v>4.2220272415810056E-2</v>
      </c>
      <c r="M24" s="8">
        <f>H24-D24</f>
        <v>2473</v>
      </c>
      <c r="N24" s="42">
        <f>H24/D24-1</f>
        <v>2.3039370959026639E-2</v>
      </c>
      <c r="O24" s="3"/>
      <c r="P24" s="8">
        <f>SUM(G24:H24)-SUM(C24:D24)</f>
        <v>6515</v>
      </c>
      <c r="Q24" s="42">
        <f>SUM(G24:H24)/SUM(C24:D24)-1</f>
        <v>3.2081901178880656E-2</v>
      </c>
    </row>
    <row r="25" spans="2:17" x14ac:dyDescent="0.2">
      <c r="B25" s="34" t="s">
        <v>899</v>
      </c>
      <c r="C25" s="5">
        <f>SUMIFS(VolumebyClient[Vol],VolumebyClient[Region Name],Summary!$B25,VolumebyClient[Quarter],Summary!C$22)</f>
        <v>147852</v>
      </c>
      <c r="D25" s="5">
        <f>SUMIFS(VolumebyClient[Vol],VolumebyClient[Region Name],Summary!$B25,VolumebyClient[Quarter],Summary!D$22)</f>
        <v>173566</v>
      </c>
      <c r="E25" s="5">
        <f>SUMIFS(VolumebyClient[Vol],VolumebyClient[Region Name],Summary!$B25,VolumebyClient[Quarter],Summary!E$22)</f>
        <v>103536</v>
      </c>
      <c r="F25" s="5">
        <f>SUMIFS(VolumebyClient[Vol],VolumebyClient[Region Name],Summary!$B25,VolumebyClient[Quarter],Summary!F$22)</f>
        <v>129264</v>
      </c>
      <c r="G25" s="5">
        <f>SUMIFS(VolumebyClient[Vol],VolumebyClient[Region Name],Summary!$B25,VolumebyClient[Quarter],Summary!G$22)</f>
        <v>150204</v>
      </c>
      <c r="H25" s="46">
        <f>SUMIFS(VolumebyClient[Vol],VolumebyClient[Region Name],Summary!$B25,VolumebyClient[Quarter],Summary!H$22)</f>
        <v>176338</v>
      </c>
      <c r="I25" s="3"/>
      <c r="J25" s="8">
        <f t="shared" si="0"/>
        <v>2352</v>
      </c>
      <c r="K25" s="42">
        <f t="shared" si="1"/>
        <v>1.5907799691583513E-2</v>
      </c>
      <c r="M25" s="8">
        <f>H25-D25</f>
        <v>2772</v>
      </c>
      <c r="N25" s="42">
        <f>H25/D25-1</f>
        <v>1.5970869870827187E-2</v>
      </c>
      <c r="O25" s="3"/>
      <c r="P25" s="8">
        <f>SUM(G25:H25)-SUM(C25:D25)</f>
        <v>5124</v>
      </c>
      <c r="Q25" s="42">
        <f>SUM(G25:H25)/SUM(C25:D25)-1</f>
        <v>1.5941857643318125E-2</v>
      </c>
    </row>
    <row r="26" spans="2:17" x14ac:dyDescent="0.2">
      <c r="B26" s="34" t="s">
        <v>908</v>
      </c>
      <c r="C26" s="5">
        <f>SUMIFS(VolumebyClient[Vol],VolumebyClient[Region Name],Summary!$B26,VolumebyClient[Quarter],Summary!C$22)</f>
        <v>69053</v>
      </c>
      <c r="D26" s="5">
        <f>SUMIFS(VolumebyClient[Vol],VolumebyClient[Region Name],Summary!$B26,VolumebyClient[Quarter],Summary!D$22)</f>
        <v>82618</v>
      </c>
      <c r="E26" s="5">
        <f>SUMIFS(VolumebyClient[Vol],VolumebyClient[Region Name],Summary!$B26,VolumebyClient[Quarter],Summary!E$22)</f>
        <v>50574</v>
      </c>
      <c r="F26" s="5">
        <f>SUMIFS(VolumebyClient[Vol],VolumebyClient[Region Name],Summary!$B26,VolumebyClient[Quarter],Summary!F$22)</f>
        <v>65121</v>
      </c>
      <c r="G26" s="5">
        <f>SUMIFS(VolumebyClient[Vol],VolumebyClient[Region Name],Summary!$B26,VolumebyClient[Quarter],Summary!G$22)</f>
        <v>75265</v>
      </c>
      <c r="H26" s="46">
        <f>SUMIFS(VolumebyClient[Vol],VolumebyClient[Region Name],Summary!$B26,VolumebyClient[Quarter],Summary!H$22)</f>
        <v>82631</v>
      </c>
      <c r="I26" s="3"/>
      <c r="J26" s="8">
        <f t="shared" si="0"/>
        <v>6212</v>
      </c>
      <c r="K26" s="42">
        <f t="shared" si="1"/>
        <v>8.9959885884755231E-2</v>
      </c>
      <c r="M26" s="8">
        <f>H26-D26</f>
        <v>13</v>
      </c>
      <c r="N26" s="42">
        <f>H26/D26-1</f>
        <v>1.5735069839495353E-4</v>
      </c>
      <c r="O26" s="3"/>
      <c r="P26" s="8">
        <f>SUM(G26:H26)-SUM(C26:D26)</f>
        <v>6225</v>
      </c>
      <c r="Q26" s="42">
        <f>SUM(G26:H26)/SUM(C26:D26)-1</f>
        <v>4.1042783393002047E-2</v>
      </c>
    </row>
    <row r="27" spans="2:17" x14ac:dyDescent="0.2">
      <c r="B27" s="20" t="s">
        <v>958</v>
      </c>
      <c r="C27" s="17">
        <f>SUM(C23:C26)</f>
        <v>822060</v>
      </c>
      <c r="D27" s="17">
        <f>SUM(D23:D26)</f>
        <v>940140</v>
      </c>
      <c r="E27" s="17">
        <f t="shared" ref="E27:H27" si="2">SUM(E23:E26)</f>
        <v>587002</v>
      </c>
      <c r="F27" s="17">
        <f t="shared" si="2"/>
        <v>706563</v>
      </c>
      <c r="G27" s="17">
        <f t="shared" si="2"/>
        <v>855266</v>
      </c>
      <c r="H27" s="47">
        <f t="shared" si="2"/>
        <v>965282</v>
      </c>
      <c r="I27" s="3"/>
      <c r="J27" s="17">
        <f>E27-A27</f>
        <v>587002</v>
      </c>
      <c r="K27" s="48">
        <f t="shared" si="1"/>
        <v>4.0393645232708053E-2</v>
      </c>
      <c r="M27" s="17">
        <f>H27-D27</f>
        <v>25142</v>
      </c>
      <c r="N27" s="43">
        <f>H27/D27-1</f>
        <v>2.6742825536622217E-2</v>
      </c>
      <c r="O27" s="3"/>
      <c r="P27" s="17">
        <f>SUM(G27:H27)-SUM(C27:D27)</f>
        <v>58348</v>
      </c>
      <c r="Q27" s="43">
        <f>SUM(G27:H27)/SUM(C27:D27)-1</f>
        <v>3.3110884122120154E-2</v>
      </c>
    </row>
    <row r="29" spans="2:17" ht="15" x14ac:dyDescent="0.25">
      <c r="B29" s="41" t="s">
        <v>966</v>
      </c>
      <c r="C29" s="35"/>
      <c r="D29" s="35"/>
      <c r="E29" s="35"/>
      <c r="F29" s="35"/>
      <c r="G29" s="35"/>
      <c r="H29" s="35"/>
      <c r="J29" s="36" t="s">
        <v>950</v>
      </c>
      <c r="K29" s="36"/>
      <c r="M29" s="36" t="s">
        <v>949</v>
      </c>
      <c r="N29" s="36"/>
      <c r="P29" s="36" t="s">
        <v>969</v>
      </c>
      <c r="Q29" s="36"/>
    </row>
    <row r="30" spans="2:17" x14ac:dyDescent="0.2">
      <c r="B30" s="38" t="s">
        <v>922</v>
      </c>
      <c r="C30" s="39" t="s">
        <v>915</v>
      </c>
      <c r="D30" s="39" t="s">
        <v>916</v>
      </c>
      <c r="E30" s="39" t="s">
        <v>917</v>
      </c>
      <c r="F30" s="39" t="s">
        <v>918</v>
      </c>
      <c r="G30" s="39" t="s">
        <v>919</v>
      </c>
      <c r="H30" s="39" t="s">
        <v>920</v>
      </c>
      <c r="I30" s="3"/>
      <c r="J30" s="37" t="s">
        <v>947</v>
      </c>
      <c r="K30" s="37" t="s">
        <v>948</v>
      </c>
      <c r="M30" s="37" t="s">
        <v>947</v>
      </c>
      <c r="N30" s="37" t="s">
        <v>948</v>
      </c>
      <c r="O30" s="3"/>
      <c r="P30" s="40" t="s">
        <v>947</v>
      </c>
      <c r="Q30" s="37" t="s">
        <v>948</v>
      </c>
    </row>
    <row r="31" spans="2:17" x14ac:dyDescent="0.2">
      <c r="B31" s="34" t="s">
        <v>898</v>
      </c>
      <c r="C31" s="5">
        <f>ROUNDUP(COUNTIFS(VolumebyClient[Region Name],Summary!$B31,VolumebyClient[Quarter],Summary!C$30)/3,0)</f>
        <v>18</v>
      </c>
      <c r="D31" s="5">
        <f>ROUNDUP(COUNTIFS(VolumebyClient[Region Name],Summary!$B31,VolumebyClient[Quarter],Summary!D$30)/3,0)</f>
        <v>19</v>
      </c>
      <c r="E31" s="5">
        <f>ROUNDUP(COUNTIFS(VolumebyClient[Region Name],Summary!$B31,VolumebyClient[Quarter],Summary!E$30)/3,0)</f>
        <v>19</v>
      </c>
      <c r="F31" s="5">
        <f>ROUNDUP(COUNTIFS(VolumebyClient[Region Name],Summary!$B31,VolumebyClient[Quarter],Summary!F$30)/3,0)</f>
        <v>20</v>
      </c>
      <c r="G31" s="5">
        <f>ROUNDUP(COUNTIFS(VolumebyClient[Region Name],Summary!$B31,VolumebyClient[Quarter],Summary!G$30)/3,0)</f>
        <v>20</v>
      </c>
      <c r="H31" s="46">
        <f>ROUNDUP(COUNTIFS(VolumebyClient[Region Name],Summary!$B31,VolumebyClient[Quarter],Summary!H$30)/3,0)</f>
        <v>20</v>
      </c>
      <c r="I31" s="3"/>
      <c r="J31" s="8">
        <f>G31-C31</f>
        <v>2</v>
      </c>
      <c r="K31" s="42">
        <f>G31/C31-1</f>
        <v>0.11111111111111116</v>
      </c>
      <c r="M31" s="8">
        <f>H31-D31</f>
        <v>1</v>
      </c>
      <c r="N31" s="42">
        <f>H31/D31-1</f>
        <v>5.2631578947368363E-2</v>
      </c>
      <c r="O31" s="3"/>
      <c r="P31" s="8">
        <f>SUM(G31:H31)-SUM(C31:D31)</f>
        <v>3</v>
      </c>
      <c r="Q31" s="42">
        <f>SUM(G31:H31)/SUM(C31:D31)-1</f>
        <v>8.1081081081081141E-2</v>
      </c>
    </row>
    <row r="32" spans="2:17" x14ac:dyDescent="0.2">
      <c r="B32" s="34" t="s">
        <v>909</v>
      </c>
      <c r="C32" s="5">
        <f>ROUNDUP(COUNTIFS(VolumebyClient[Region Name],Summary!$B32,VolumebyClient[Quarter],Summary!C$30)/3,0)</f>
        <v>13</v>
      </c>
      <c r="D32" s="5">
        <f>ROUNDUP(COUNTIFS(VolumebyClient[Region Name],Summary!$B32,VolumebyClient[Quarter],Summary!D$30)/3,0)</f>
        <v>13</v>
      </c>
      <c r="E32" s="5">
        <f>ROUNDUP(COUNTIFS(VolumebyClient[Region Name],Summary!$B32,VolumebyClient[Quarter],Summary!E$30)/3,0)</f>
        <v>14</v>
      </c>
      <c r="F32" s="5">
        <f>ROUNDUP(COUNTIFS(VolumebyClient[Region Name],Summary!$B32,VolumebyClient[Quarter],Summary!F$30)/3,0)</f>
        <v>14</v>
      </c>
      <c r="G32" s="5">
        <f>ROUNDUP(COUNTIFS(VolumebyClient[Region Name],Summary!$B32,VolumebyClient[Quarter],Summary!G$30)/3,0)</f>
        <v>14</v>
      </c>
      <c r="H32" s="46">
        <f>ROUNDUP(COUNTIFS(VolumebyClient[Region Name],Summary!$B32,VolumebyClient[Quarter],Summary!H$30)/3,0)</f>
        <v>13</v>
      </c>
      <c r="I32" s="3"/>
      <c r="J32" s="8">
        <f t="shared" ref="J32:J34" si="3">G32-C32</f>
        <v>1</v>
      </c>
      <c r="K32" s="42">
        <f t="shared" ref="K32:K35" si="4">G32/C32-1</f>
        <v>7.6923076923076872E-2</v>
      </c>
      <c r="M32" s="8">
        <f>H32-D32</f>
        <v>0</v>
      </c>
      <c r="N32" s="42">
        <f>H32/D32-1</f>
        <v>0</v>
      </c>
      <c r="O32" s="3"/>
      <c r="P32" s="8">
        <f>SUM(G32:H32)-SUM(C32:D32)</f>
        <v>1</v>
      </c>
      <c r="Q32" s="42">
        <f>SUM(G32:H32)/SUM(C32:D32)-1</f>
        <v>3.8461538461538547E-2</v>
      </c>
    </row>
    <row r="33" spans="2:17" x14ac:dyDescent="0.2">
      <c r="B33" s="34" t="s">
        <v>899</v>
      </c>
      <c r="C33" s="5">
        <f>ROUNDUP(COUNTIFS(VolumebyClient[Region Name],Summary!$B33,VolumebyClient[Quarter],Summary!C$30)/3,0)</f>
        <v>8</v>
      </c>
      <c r="D33" s="5">
        <f>ROUNDUP(COUNTIFS(VolumebyClient[Region Name],Summary!$B33,VolumebyClient[Quarter],Summary!D$30)/3,0)</f>
        <v>8</v>
      </c>
      <c r="E33" s="5">
        <f>ROUNDUP(COUNTIFS(VolumebyClient[Region Name],Summary!$B33,VolumebyClient[Quarter],Summary!E$30)/3,0)</f>
        <v>8</v>
      </c>
      <c r="F33" s="5">
        <f>ROUNDUP(COUNTIFS(VolumebyClient[Region Name],Summary!$B33,VolumebyClient[Quarter],Summary!F$30)/3,0)</f>
        <v>8</v>
      </c>
      <c r="G33" s="5">
        <f>ROUNDUP(COUNTIFS(VolumebyClient[Region Name],Summary!$B33,VolumebyClient[Quarter],Summary!G$30)/3,0)</f>
        <v>8</v>
      </c>
      <c r="H33" s="46">
        <f>ROUNDUP(COUNTIFS(VolumebyClient[Region Name],Summary!$B33,VolumebyClient[Quarter],Summary!H$30)/3,0)</f>
        <v>8</v>
      </c>
      <c r="I33" s="3"/>
      <c r="J33" s="8">
        <f t="shared" si="3"/>
        <v>0</v>
      </c>
      <c r="K33" s="42">
        <f t="shared" si="4"/>
        <v>0</v>
      </c>
      <c r="M33" s="8">
        <f>H33-D33</f>
        <v>0</v>
      </c>
      <c r="N33" s="42">
        <f>H33/D33-1</f>
        <v>0</v>
      </c>
      <c r="O33" s="3"/>
      <c r="P33" s="8">
        <f>SUM(G33:H33)-SUM(C33:D33)</f>
        <v>0</v>
      </c>
      <c r="Q33" s="42">
        <f>SUM(G33:H33)/SUM(C33:D33)-1</f>
        <v>0</v>
      </c>
    </row>
    <row r="34" spans="2:17" x14ac:dyDescent="0.2">
      <c r="B34" s="34" t="s">
        <v>908</v>
      </c>
      <c r="C34" s="5">
        <f>ROUNDUP(COUNTIFS(VolumebyClient[Region Name],Summary!$B34,VolumebyClient[Quarter],Summary!C$30)/3,0)</f>
        <v>10</v>
      </c>
      <c r="D34" s="5">
        <f>ROUNDUP(COUNTIFS(VolumebyClient[Region Name],Summary!$B34,VolumebyClient[Quarter],Summary!D$30)/3,0)</f>
        <v>10</v>
      </c>
      <c r="E34" s="5">
        <f>ROUNDUP(COUNTIFS(VolumebyClient[Region Name],Summary!$B34,VolumebyClient[Quarter],Summary!E$30)/3,0)</f>
        <v>11</v>
      </c>
      <c r="F34" s="5">
        <f>ROUNDUP(COUNTIFS(VolumebyClient[Region Name],Summary!$B34,VolumebyClient[Quarter],Summary!F$30)/3,0)</f>
        <v>11</v>
      </c>
      <c r="G34" s="5">
        <f>ROUNDUP(COUNTIFS(VolumebyClient[Region Name],Summary!$B34,VolumebyClient[Quarter],Summary!G$30)/3,0)</f>
        <v>11</v>
      </c>
      <c r="H34" s="46">
        <f>ROUNDUP(COUNTIFS(VolumebyClient[Region Name],Summary!$B34,VolumebyClient[Quarter],Summary!H$30)/3,0)</f>
        <v>9</v>
      </c>
      <c r="I34" s="3"/>
      <c r="J34" s="8">
        <f t="shared" si="3"/>
        <v>1</v>
      </c>
      <c r="K34" s="42">
        <f t="shared" si="4"/>
        <v>0.10000000000000009</v>
      </c>
      <c r="M34" s="8">
        <f>H34-D34</f>
        <v>-1</v>
      </c>
      <c r="N34" s="42">
        <f>H34/D34-1</f>
        <v>-9.9999999999999978E-2</v>
      </c>
      <c r="O34" s="3"/>
      <c r="P34" s="8">
        <f>SUM(G34:H34)-SUM(C34:D34)</f>
        <v>0</v>
      </c>
      <c r="Q34" s="42">
        <f>SUM(G34:H34)/SUM(C34:D34)-1</f>
        <v>0</v>
      </c>
    </row>
    <row r="35" spans="2:17" x14ac:dyDescent="0.2">
      <c r="B35" s="20" t="s">
        <v>958</v>
      </c>
      <c r="C35" s="17">
        <f>SUM(C31:C34)</f>
        <v>49</v>
      </c>
      <c r="D35" s="17">
        <f>SUM(D31:D34)</f>
        <v>50</v>
      </c>
      <c r="E35" s="17">
        <f t="shared" ref="E35" si="5">SUM(E31:E34)</f>
        <v>52</v>
      </c>
      <c r="F35" s="17">
        <f t="shared" ref="F35" si="6">SUM(F31:F34)</f>
        <v>53</v>
      </c>
      <c r="G35" s="17">
        <f t="shared" ref="G35" si="7">SUM(G31:G34)</f>
        <v>53</v>
      </c>
      <c r="H35" s="47">
        <f t="shared" ref="H35" si="8">SUM(H31:H34)</f>
        <v>50</v>
      </c>
      <c r="I35" s="3"/>
      <c r="J35" s="17">
        <f>E35-A35</f>
        <v>52</v>
      </c>
      <c r="K35" s="48">
        <f t="shared" si="4"/>
        <v>8.163265306122458E-2</v>
      </c>
      <c r="M35" s="17">
        <f>H35-D35</f>
        <v>0</v>
      </c>
      <c r="N35" s="43">
        <f>H35/D35-1</f>
        <v>0</v>
      </c>
      <c r="O35" s="3"/>
      <c r="P35" s="17">
        <f>SUM(G35:H35)-SUM(C35:D35)</f>
        <v>4</v>
      </c>
      <c r="Q35" s="43">
        <f>SUM(G35:H35)/SUM(C35:D35)-1</f>
        <v>4.0404040404040442E-2</v>
      </c>
    </row>
    <row r="37" spans="2:17" ht="15" x14ac:dyDescent="0.25">
      <c r="B37" s="41" t="s">
        <v>970</v>
      </c>
      <c r="C37" s="35"/>
      <c r="D37" s="35"/>
      <c r="E37" s="35"/>
      <c r="F37" s="35"/>
      <c r="G37" s="35"/>
      <c r="H37" s="35"/>
      <c r="J37" s="36" t="s">
        <v>950</v>
      </c>
      <c r="K37" s="36"/>
      <c r="M37" s="36" t="s">
        <v>949</v>
      </c>
      <c r="N37" s="36"/>
      <c r="P37" s="36" t="s">
        <v>969</v>
      </c>
      <c r="Q37" s="36"/>
    </row>
    <row r="38" spans="2:17" x14ac:dyDescent="0.2">
      <c r="B38" s="38" t="s">
        <v>922</v>
      </c>
      <c r="C38" s="39" t="s">
        <v>915</v>
      </c>
      <c r="D38" s="39" t="s">
        <v>916</v>
      </c>
      <c r="E38" s="39" t="s">
        <v>917</v>
      </c>
      <c r="F38" s="39" t="s">
        <v>918</v>
      </c>
      <c r="G38" s="39" t="s">
        <v>919</v>
      </c>
      <c r="H38" s="39" t="s">
        <v>920</v>
      </c>
      <c r="I38" s="3"/>
      <c r="J38" s="37" t="s">
        <v>947</v>
      </c>
      <c r="K38" s="37" t="s">
        <v>948</v>
      </c>
      <c r="M38" s="37" t="s">
        <v>947</v>
      </c>
      <c r="N38" s="37" t="s">
        <v>948</v>
      </c>
      <c r="O38" s="3"/>
      <c r="P38" s="40" t="s">
        <v>947</v>
      </c>
      <c r="Q38" s="37" t="s">
        <v>948</v>
      </c>
    </row>
    <row r="39" spans="2:17" x14ac:dyDescent="0.2">
      <c r="B39" s="34" t="s">
        <v>898</v>
      </c>
      <c r="C39" s="5">
        <f>C23/C31</f>
        <v>28301.055555555555</v>
      </c>
      <c r="D39" s="5">
        <f t="shared" ref="D39:H39" si="9">D23/D31</f>
        <v>30348.315789473683</v>
      </c>
      <c r="E39" s="5">
        <f t="shared" si="9"/>
        <v>19141.78947368421</v>
      </c>
      <c r="F39" s="5">
        <f t="shared" si="9"/>
        <v>21601.7</v>
      </c>
      <c r="G39" s="5">
        <f t="shared" si="9"/>
        <v>26500.95</v>
      </c>
      <c r="H39" s="46">
        <f t="shared" si="9"/>
        <v>29825.1</v>
      </c>
      <c r="I39" s="3"/>
      <c r="J39" s="8">
        <f>G39-C39</f>
        <v>-1800.105555555554</v>
      </c>
      <c r="K39" s="42">
        <f>G39/C39-1</f>
        <v>-6.3605597749593068E-2</v>
      </c>
      <c r="M39" s="8">
        <f>H39-D39</f>
        <v>-523.21578947368471</v>
      </c>
      <c r="N39" s="42">
        <f>H39/D39-1</f>
        <v>-1.7240356700623294E-2</v>
      </c>
      <c r="O39" s="3"/>
      <c r="P39" s="8">
        <f>SUM(G39:H39)-SUM(C39:D39)</f>
        <v>-2323.3213450292387</v>
      </c>
      <c r="Q39" s="42">
        <f>SUM(G39:H39)/SUM(C39:D39)-1</f>
        <v>-3.9613746775925995E-2</v>
      </c>
    </row>
    <row r="40" spans="2:17" x14ac:dyDescent="0.2">
      <c r="B40" s="34" t="s">
        <v>909</v>
      </c>
      <c r="C40" s="5">
        <f t="shared" ref="C40:H40" si="10">C24/C32</f>
        <v>7364.3076923076924</v>
      </c>
      <c r="D40" s="5">
        <f t="shared" si="10"/>
        <v>8256.7692307692305</v>
      </c>
      <c r="E40" s="5">
        <f t="shared" si="10"/>
        <v>4942.7142857142853</v>
      </c>
      <c r="F40" s="5">
        <f t="shared" si="10"/>
        <v>5724.5714285714284</v>
      </c>
      <c r="G40" s="5">
        <f t="shared" si="10"/>
        <v>7127</v>
      </c>
      <c r="H40" s="46">
        <f t="shared" si="10"/>
        <v>8447</v>
      </c>
      <c r="I40" s="3"/>
      <c r="J40" s="8">
        <f t="shared" ref="J40:J42" si="11">G40-C40</f>
        <v>-237.30769230769238</v>
      </c>
      <c r="K40" s="42">
        <f t="shared" ref="K40:K43" si="12">G40/C40-1</f>
        <v>-3.2224032756747678E-2</v>
      </c>
      <c r="M40" s="8">
        <f>H40-D40</f>
        <v>190.23076923076951</v>
      </c>
      <c r="N40" s="42">
        <f>H40/D40-1</f>
        <v>2.3039370959026639E-2</v>
      </c>
      <c r="O40" s="3"/>
      <c r="P40" s="8">
        <f>SUM(G40:H40)-SUM(C40:D40)</f>
        <v>-47.076923076921958</v>
      </c>
      <c r="Q40" s="42">
        <f>SUM(G40:H40)/SUM(C40:D40)-1</f>
        <v>-3.0136797423598871E-3</v>
      </c>
    </row>
    <row r="41" spans="2:17" x14ac:dyDescent="0.2">
      <c r="B41" s="34" t="s">
        <v>899</v>
      </c>
      <c r="C41" s="5">
        <f t="shared" ref="C41:H41" si="13">C25/C33</f>
        <v>18481.5</v>
      </c>
      <c r="D41" s="5">
        <f t="shared" si="13"/>
        <v>21695.75</v>
      </c>
      <c r="E41" s="5">
        <f t="shared" si="13"/>
        <v>12942</v>
      </c>
      <c r="F41" s="5">
        <f t="shared" si="13"/>
        <v>16158</v>
      </c>
      <c r="G41" s="5">
        <f t="shared" si="13"/>
        <v>18775.5</v>
      </c>
      <c r="H41" s="46">
        <f t="shared" si="13"/>
        <v>22042.25</v>
      </c>
      <c r="I41" s="3"/>
      <c r="J41" s="8">
        <f t="shared" si="11"/>
        <v>294</v>
      </c>
      <c r="K41" s="42">
        <f t="shared" si="12"/>
        <v>1.5907799691583513E-2</v>
      </c>
      <c r="M41" s="8">
        <f>H41-D41</f>
        <v>346.5</v>
      </c>
      <c r="N41" s="42">
        <f>H41/D41-1</f>
        <v>1.5970869870827187E-2</v>
      </c>
      <c r="O41" s="3"/>
      <c r="P41" s="8">
        <f>SUM(G41:H41)-SUM(C41:D41)</f>
        <v>640.5</v>
      </c>
      <c r="Q41" s="42">
        <f>SUM(G41:H41)/SUM(C41:D41)-1</f>
        <v>1.5941857643318125E-2</v>
      </c>
    </row>
    <row r="42" spans="2:17" x14ac:dyDescent="0.2">
      <c r="B42" s="34" t="s">
        <v>908</v>
      </c>
      <c r="C42" s="5">
        <f t="shared" ref="C42:H42" si="14">C26/C34</f>
        <v>6905.3</v>
      </c>
      <c r="D42" s="5">
        <f t="shared" si="14"/>
        <v>8261.7999999999993</v>
      </c>
      <c r="E42" s="5">
        <f t="shared" si="14"/>
        <v>4597.636363636364</v>
      </c>
      <c r="F42" s="5">
        <f t="shared" si="14"/>
        <v>5920.090909090909</v>
      </c>
      <c r="G42" s="5">
        <f t="shared" si="14"/>
        <v>6842.272727272727</v>
      </c>
      <c r="H42" s="46">
        <f t="shared" si="14"/>
        <v>9181.2222222222226</v>
      </c>
      <c r="I42" s="3"/>
      <c r="J42" s="8">
        <f t="shared" si="11"/>
        <v>-63.027272727273157</v>
      </c>
      <c r="K42" s="42">
        <f t="shared" si="12"/>
        <v>-9.1273764684044467E-3</v>
      </c>
      <c r="M42" s="8">
        <f>H42-D42</f>
        <v>919.42222222222335</v>
      </c>
      <c r="N42" s="42">
        <f>H42/D42-1</f>
        <v>0.11128594522043911</v>
      </c>
      <c r="O42" s="3"/>
      <c r="P42" s="8">
        <f>SUM(G42:H42)-SUM(C42:D42)</f>
        <v>856.39494949495202</v>
      </c>
      <c r="Q42" s="42">
        <f>SUM(G42:H42)/SUM(C42:D42)-1</f>
        <v>5.6463987808806682E-2</v>
      </c>
    </row>
    <row r="43" spans="2:17" x14ac:dyDescent="0.2">
      <c r="B43" s="20" t="s">
        <v>958</v>
      </c>
      <c r="C43" s="17">
        <f>SUM(C39:C42)</f>
        <v>61052.163247863253</v>
      </c>
      <c r="D43" s="17">
        <f>SUM(D39:D42)</f>
        <v>68562.635020242917</v>
      </c>
      <c r="E43" s="17">
        <f t="shared" ref="E43:H43" si="15">SUM(E39:E42)</f>
        <v>41624.140123034857</v>
      </c>
      <c r="F43" s="17">
        <f t="shared" si="15"/>
        <v>49404.362337662344</v>
      </c>
      <c r="G43" s="17">
        <f t="shared" si="15"/>
        <v>59245.722727272725</v>
      </c>
      <c r="H43" s="47">
        <f t="shared" si="15"/>
        <v>69495.572222222225</v>
      </c>
      <c r="I43" s="3"/>
      <c r="J43" s="17">
        <f>E43-A43</f>
        <v>41624.140123034857</v>
      </c>
      <c r="K43" s="48">
        <f t="shared" si="12"/>
        <v>-2.9588476877660086E-2</v>
      </c>
      <c r="M43" s="17">
        <f>H43-D43</f>
        <v>932.93720197930816</v>
      </c>
      <c r="N43" s="43">
        <f>H43/D43-1</f>
        <v>1.3607079157676116E-2</v>
      </c>
      <c r="O43" s="3"/>
      <c r="P43" s="17">
        <f>SUM(G43:H43)-SUM(C43:D43)</f>
        <v>-873.50331861122686</v>
      </c>
      <c r="Q43" s="43">
        <f>SUM(G43:H43)/SUM(C43:D43)-1</f>
        <v>-6.7392252295482846E-3</v>
      </c>
    </row>
    <row r="45" spans="2:17" x14ac:dyDescent="0.2">
      <c r="B45" s="19" t="s">
        <v>973</v>
      </c>
    </row>
    <row r="46" spans="2:17" x14ac:dyDescent="0.2">
      <c r="B46" s="19" t="s">
        <v>974</v>
      </c>
    </row>
    <row r="47" spans="2:17" x14ac:dyDescent="0.2">
      <c r="B47" s="24" t="s">
        <v>975</v>
      </c>
    </row>
    <row r="48" spans="2:17" x14ac:dyDescent="0.2">
      <c r="B48" s="22" t="s">
        <v>962</v>
      </c>
    </row>
    <row r="49" spans="2:2" x14ac:dyDescent="0.2">
      <c r="B49" s="24" t="s">
        <v>976</v>
      </c>
    </row>
    <row r="50" spans="2:2" x14ac:dyDescent="0.2">
      <c r="B50" s="24"/>
    </row>
    <row r="51" spans="2:2" x14ac:dyDescent="0.2">
      <c r="B51" s="22"/>
    </row>
    <row r="52" spans="2:2" x14ac:dyDescent="0.2">
      <c r="B52" s="22" t="s">
        <v>977</v>
      </c>
    </row>
    <row r="56" spans="2:2" x14ac:dyDescent="0.2">
      <c r="B56" s="22"/>
    </row>
    <row r="57" spans="2:2" x14ac:dyDescent="0.2">
      <c r="B57" s="22"/>
    </row>
    <row r="58" spans="2:2" x14ac:dyDescent="0.2">
      <c r="B58" s="22"/>
    </row>
    <row r="59" spans="2:2" x14ac:dyDescent="0.2">
      <c r="B59" s="22"/>
    </row>
    <row r="60" spans="2:2" x14ac:dyDescent="0.2">
      <c r="B60" s="22"/>
    </row>
    <row r="61" spans="2:2" x14ac:dyDescent="0.2">
      <c r="B61" s="22"/>
    </row>
  </sheetData>
  <pageMargins left="0.7" right="0.7" top="0.75" bottom="0.75" header="0.3" footer="0.3"/>
  <pageSetup scale="6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9E7F5921-C7D6-42AD-A583-6FC99A97384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2" id="{F8754A0F-7792-440F-B182-802E1665706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1" id="{85E4A5DE-0616-4769-936F-D938564D3C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10" id="{D19BB2E4-6C79-4E88-99A9-8A48379B55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9" id="{5F903B88-9693-4DA0-9618-16A7F731261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8" id="{54CA5FCC-BF62-4405-BB99-ED52D0F204B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7" id="{FC8AE365-F512-429F-95B5-F4EAC8D8CE1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6" id="{A535FB04-E6F6-4170-B273-F8F0E77CA21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5" id="{0D4EF635-0B39-476C-B1CA-341DCB79EEF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89DD7A44-A748-4A1F-A360-DCB3A8B0DA0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6E129B99-70A1-4C13-BB0D-1CCA698B677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D843-9B28-4BBE-94B7-8708F3CCFEC0}">
  <dimension ref="A3:BU135"/>
  <sheetViews>
    <sheetView workbookViewId="0">
      <selection activeCell="B42" sqref="B42"/>
    </sheetView>
  </sheetViews>
  <sheetFormatPr defaultRowHeight="12.75" x14ac:dyDescent="0.2"/>
  <cols>
    <col min="1" max="1" width="15" style="3" bestFit="1" customWidth="1"/>
    <col min="2" max="2" width="18.140625" style="3" bestFit="1" customWidth="1"/>
    <col min="3" max="6" width="12.140625" style="3" bestFit="1" customWidth="1"/>
    <col min="7" max="7" width="11.28515625" style="3" bestFit="1" customWidth="1"/>
    <col min="8" max="9" width="8.7109375" style="3" bestFit="1" customWidth="1"/>
    <col min="10" max="10" width="11.28515625" style="3" bestFit="1" customWidth="1"/>
    <col min="11" max="11" width="8.7109375" style="3" bestFit="1" customWidth="1"/>
    <col min="12" max="12" width="8.140625" style="3" bestFit="1" customWidth="1"/>
    <col min="13" max="13" width="11.5703125" style="3" bestFit="1" customWidth="1"/>
    <col min="14" max="14" width="8.7109375" style="3" bestFit="1" customWidth="1"/>
    <col min="15" max="15" width="11.28515625" style="3" bestFit="1" customWidth="1"/>
    <col min="16" max="16" width="9.28515625" style="3" bestFit="1" customWidth="1"/>
    <col min="17" max="18" width="11.5703125" style="3" bestFit="1" customWidth="1"/>
    <col min="19" max="19" width="8.7109375" style="3" bestFit="1" customWidth="1"/>
    <col min="20" max="20" width="9.28515625" style="3" bestFit="1" customWidth="1"/>
    <col min="21" max="22" width="7.7109375" style="3" bestFit="1" customWidth="1"/>
    <col min="23" max="23" width="7.85546875" style="3" bestFit="1" customWidth="1"/>
    <col min="24" max="25" width="7.7109375" style="3" bestFit="1" customWidth="1"/>
    <col min="26" max="26" width="7.85546875" style="3" bestFit="1" customWidth="1"/>
    <col min="27" max="28" width="7.7109375" style="3" bestFit="1" customWidth="1"/>
    <col min="29" max="29" width="7.85546875" style="3" bestFit="1" customWidth="1"/>
    <col min="30" max="31" width="7.7109375" style="3" bestFit="1" customWidth="1"/>
    <col min="32" max="32" width="8.140625" style="3" bestFit="1" customWidth="1"/>
    <col min="33" max="34" width="7.7109375" style="3" bestFit="1" customWidth="1"/>
    <col min="35" max="35" width="7.85546875" style="3" bestFit="1" customWidth="1"/>
    <col min="36" max="37" width="7.7109375" style="3" bestFit="1" customWidth="1"/>
    <col min="38" max="38" width="9.28515625" style="3" bestFit="1" customWidth="1"/>
    <col min="39" max="40" width="7.7109375" style="3" bestFit="1" customWidth="1"/>
    <col min="41" max="41" width="7.85546875" style="3" bestFit="1" customWidth="1"/>
    <col min="42" max="43" width="7.7109375" style="3" bestFit="1" customWidth="1"/>
    <col min="44" max="44" width="7.85546875" style="3" bestFit="1" customWidth="1"/>
    <col min="45" max="46" width="7.7109375" style="3" bestFit="1" customWidth="1"/>
    <col min="47" max="47" width="7.85546875" style="3" bestFit="1" customWidth="1"/>
    <col min="48" max="49" width="7.7109375" style="3" bestFit="1" customWidth="1"/>
    <col min="50" max="50" width="8.140625" style="3" bestFit="1" customWidth="1"/>
    <col min="51" max="52" width="7.7109375" style="3" bestFit="1" customWidth="1"/>
    <col min="53" max="53" width="7.85546875" style="3" bestFit="1" customWidth="1"/>
    <col min="54" max="55" width="7.7109375" style="3" bestFit="1" customWidth="1"/>
    <col min="56" max="56" width="10.5703125" style="3" bestFit="1" customWidth="1"/>
    <col min="57" max="58" width="7.7109375" style="3" bestFit="1" customWidth="1"/>
    <col min="59" max="59" width="7.85546875" style="3" bestFit="1" customWidth="1"/>
    <col min="60" max="61" width="7.7109375" style="3" bestFit="1" customWidth="1"/>
    <col min="62" max="62" width="7.85546875" style="3" bestFit="1" customWidth="1"/>
    <col min="63" max="64" width="7.7109375" style="3" bestFit="1" customWidth="1"/>
    <col min="65" max="65" width="7.85546875" style="3" bestFit="1" customWidth="1"/>
    <col min="66" max="67" width="7.7109375" style="3" bestFit="1" customWidth="1"/>
    <col min="68" max="68" width="8.140625" style="3" bestFit="1" customWidth="1"/>
    <col min="69" max="70" width="7.7109375" style="3" bestFit="1" customWidth="1"/>
    <col min="71" max="71" width="7.85546875" style="3" bestFit="1" customWidth="1"/>
    <col min="72" max="73" width="7.7109375" style="3" bestFit="1" customWidth="1"/>
    <col min="74" max="16384" width="9.140625" style="3"/>
  </cols>
  <sheetData>
    <row r="3" spans="1:10" x14ac:dyDescent="0.2">
      <c r="A3" s="7" t="s">
        <v>946</v>
      </c>
      <c r="B3" s="7" t="s">
        <v>925</v>
      </c>
      <c r="C3" s="8"/>
      <c r="D3" s="8"/>
      <c r="E3" s="8"/>
      <c r="F3"/>
      <c r="G3"/>
      <c r="H3"/>
      <c r="I3"/>
      <c r="J3"/>
    </row>
    <row r="4" spans="1:10" x14ac:dyDescent="0.2">
      <c r="A4" s="7" t="s">
        <v>923</v>
      </c>
      <c r="B4" s="8" t="s">
        <v>898</v>
      </c>
      <c r="C4" s="8" t="s">
        <v>909</v>
      </c>
      <c r="D4" s="8" t="s">
        <v>899</v>
      </c>
      <c r="E4" s="8" t="s">
        <v>908</v>
      </c>
      <c r="F4"/>
      <c r="G4"/>
      <c r="H4"/>
      <c r="I4"/>
      <c r="J4"/>
    </row>
    <row r="5" spans="1:10" x14ac:dyDescent="0.2">
      <c r="A5" s="9" t="s">
        <v>926</v>
      </c>
      <c r="B5" s="8"/>
      <c r="C5" s="8"/>
      <c r="D5" s="8"/>
      <c r="E5" s="8"/>
      <c r="F5"/>
      <c r="G5"/>
      <c r="H5"/>
      <c r="I5"/>
      <c r="J5"/>
    </row>
    <row r="6" spans="1:10" x14ac:dyDescent="0.2">
      <c r="A6" s="11" t="s">
        <v>930</v>
      </c>
      <c r="B6" s="8"/>
      <c r="C6" s="8"/>
      <c r="D6" s="8"/>
      <c r="E6" s="8"/>
      <c r="F6"/>
      <c r="G6"/>
      <c r="H6"/>
      <c r="I6"/>
      <c r="J6"/>
    </row>
    <row r="7" spans="1:10" x14ac:dyDescent="0.2">
      <c r="A7" s="12" t="s">
        <v>934</v>
      </c>
      <c r="B7" s="8">
        <v>154091</v>
      </c>
      <c r="C7" s="8">
        <v>42547</v>
      </c>
      <c r="D7" s="8">
        <v>28971</v>
      </c>
      <c r="E7" s="8">
        <v>19559</v>
      </c>
      <c r="F7"/>
      <c r="G7"/>
      <c r="H7"/>
      <c r="I7"/>
      <c r="J7"/>
    </row>
    <row r="8" spans="1:10" x14ac:dyDescent="0.2">
      <c r="A8" s="12" t="s">
        <v>935</v>
      </c>
      <c r="B8" s="8">
        <v>163847</v>
      </c>
      <c r="C8" s="8">
        <v>51679</v>
      </c>
      <c r="D8" s="8">
        <v>30054</v>
      </c>
      <c r="E8" s="8">
        <v>23950</v>
      </c>
      <c r="F8"/>
      <c r="G8"/>
      <c r="H8"/>
      <c r="I8"/>
      <c r="J8"/>
    </row>
    <row r="9" spans="1:10" x14ac:dyDescent="0.2">
      <c r="A9" s="12" t="s">
        <v>936</v>
      </c>
      <c r="B9" s="8">
        <v>191481</v>
      </c>
      <c r="C9" s="8">
        <v>53626</v>
      </c>
      <c r="D9" s="8">
        <v>36711</v>
      </c>
      <c r="E9" s="8">
        <v>25544</v>
      </c>
      <c r="F9"/>
      <c r="G9"/>
      <c r="H9"/>
      <c r="I9"/>
      <c r="J9"/>
    </row>
    <row r="10" spans="1:10" x14ac:dyDescent="0.2">
      <c r="A10" s="11" t="s">
        <v>931</v>
      </c>
      <c r="B10" s="8"/>
      <c r="C10" s="8"/>
      <c r="D10" s="8"/>
      <c r="E10" s="8"/>
      <c r="F10"/>
      <c r="G10"/>
      <c r="H10"/>
      <c r="I10"/>
      <c r="J10"/>
    </row>
    <row r="11" spans="1:10" x14ac:dyDescent="0.2">
      <c r="A11" s="12" t="s">
        <v>937</v>
      </c>
      <c r="B11" s="8">
        <v>219938</v>
      </c>
      <c r="C11" s="8">
        <v>68283</v>
      </c>
      <c r="D11" s="8">
        <v>40578</v>
      </c>
      <c r="E11" s="8">
        <v>32491</v>
      </c>
      <c r="F11"/>
      <c r="G11"/>
      <c r="H11"/>
      <c r="I11"/>
      <c r="J11"/>
    </row>
    <row r="12" spans="1:10" x14ac:dyDescent="0.2">
      <c r="A12" s="12" t="s">
        <v>938</v>
      </c>
      <c r="B12" s="8">
        <v>210161</v>
      </c>
      <c r="C12" s="8">
        <v>59158</v>
      </c>
      <c r="D12" s="8">
        <v>40205</v>
      </c>
      <c r="E12" s="8">
        <v>28176</v>
      </c>
    </row>
    <row r="13" spans="1:10" x14ac:dyDescent="0.2">
      <c r="A13" s="12" t="s">
        <v>939</v>
      </c>
      <c r="B13" s="8">
        <v>146519</v>
      </c>
      <c r="C13" s="8">
        <v>46125</v>
      </c>
      <c r="D13" s="8">
        <v>26555</v>
      </c>
      <c r="E13" s="8">
        <v>21951</v>
      </c>
    </row>
    <row r="14" spans="1:10" x14ac:dyDescent="0.2">
      <c r="A14" s="11" t="s">
        <v>932</v>
      </c>
      <c r="B14" s="8"/>
      <c r="C14" s="8"/>
      <c r="D14" s="8"/>
      <c r="E14" s="8"/>
    </row>
    <row r="15" spans="1:10" x14ac:dyDescent="0.2">
      <c r="A15" s="12" t="s">
        <v>940</v>
      </c>
      <c r="B15" s="8">
        <v>136903</v>
      </c>
      <c r="C15" s="8">
        <v>37007</v>
      </c>
      <c r="D15" s="8">
        <v>26500</v>
      </c>
      <c r="E15" s="8">
        <v>17636</v>
      </c>
    </row>
    <row r="16" spans="1:10" x14ac:dyDescent="0.2">
      <c r="A16" s="12" t="s">
        <v>941</v>
      </c>
      <c r="B16" s="8">
        <v>108739</v>
      </c>
      <c r="C16" s="8">
        <v>35063</v>
      </c>
      <c r="D16" s="8">
        <v>19734</v>
      </c>
      <c r="E16" s="8">
        <v>16681</v>
      </c>
    </row>
    <row r="17" spans="1:5" x14ac:dyDescent="0.2">
      <c r="A17" s="12" t="s">
        <v>942</v>
      </c>
      <c r="B17" s="8">
        <v>118052</v>
      </c>
      <c r="C17" s="8">
        <v>31466</v>
      </c>
      <c r="D17" s="8">
        <v>22964</v>
      </c>
      <c r="E17" s="8">
        <v>16257</v>
      </c>
    </row>
    <row r="18" spans="1:5" x14ac:dyDescent="0.2">
      <c r="A18" s="11" t="s">
        <v>933</v>
      </c>
      <c r="B18" s="8"/>
      <c r="C18" s="8"/>
      <c r="D18" s="8"/>
      <c r="E18" s="8"/>
    </row>
    <row r="19" spans="1:5" x14ac:dyDescent="0.2">
      <c r="A19" s="12" t="s">
        <v>943</v>
      </c>
      <c r="B19" s="8">
        <v>127615</v>
      </c>
      <c r="C19" s="8">
        <v>40590</v>
      </c>
      <c r="D19" s="8">
        <v>23286</v>
      </c>
      <c r="E19" s="8">
        <v>20236</v>
      </c>
    </row>
    <row r="20" spans="1:5" x14ac:dyDescent="0.2">
      <c r="A20" s="12" t="s">
        <v>944</v>
      </c>
      <c r="B20" s="8">
        <v>156729</v>
      </c>
      <c r="C20" s="8">
        <v>42548</v>
      </c>
      <c r="D20" s="8">
        <v>30036</v>
      </c>
      <c r="E20" s="8">
        <v>21848</v>
      </c>
    </row>
    <row r="21" spans="1:5" x14ac:dyDescent="0.2">
      <c r="A21" s="12" t="s">
        <v>945</v>
      </c>
      <c r="B21" s="8">
        <v>147690</v>
      </c>
      <c r="C21" s="8">
        <v>46126</v>
      </c>
      <c r="D21" s="8">
        <v>26822</v>
      </c>
      <c r="E21" s="8">
        <v>23037</v>
      </c>
    </row>
    <row r="22" spans="1:5" x14ac:dyDescent="0.2">
      <c r="A22" s="9" t="s">
        <v>928</v>
      </c>
      <c r="B22" s="8"/>
      <c r="C22" s="8"/>
      <c r="D22" s="8"/>
      <c r="E22" s="8"/>
    </row>
    <row r="23" spans="1:5" x14ac:dyDescent="0.2">
      <c r="A23" s="11" t="s">
        <v>930</v>
      </c>
      <c r="B23" s="8"/>
      <c r="C23" s="8"/>
      <c r="D23" s="8"/>
      <c r="E23" s="8"/>
    </row>
    <row r="24" spans="1:5" x14ac:dyDescent="0.2">
      <c r="A24" s="12" t="s">
        <v>934</v>
      </c>
      <c r="B24" s="8">
        <v>161306</v>
      </c>
      <c r="C24" s="8">
        <v>43970</v>
      </c>
      <c r="D24" s="8">
        <v>31083</v>
      </c>
      <c r="E24" s="8">
        <v>22187</v>
      </c>
    </row>
    <row r="25" spans="1:5" x14ac:dyDescent="0.2">
      <c r="A25" s="12" t="s">
        <v>935</v>
      </c>
      <c r="B25" s="8">
        <v>167822</v>
      </c>
      <c r="C25" s="8">
        <v>52546</v>
      </c>
      <c r="D25" s="8">
        <v>31261</v>
      </c>
      <c r="E25" s="8">
        <v>25785</v>
      </c>
    </row>
    <row r="26" spans="1:5" x14ac:dyDescent="0.2">
      <c r="A26" s="12" t="s">
        <v>936</v>
      </c>
      <c r="B26" s="8">
        <v>200891</v>
      </c>
      <c r="C26" s="8">
        <v>53688</v>
      </c>
      <c r="D26" s="8">
        <v>37434</v>
      </c>
      <c r="E26" s="8">
        <v>27293</v>
      </c>
    </row>
    <row r="27" spans="1:5" x14ac:dyDescent="0.2">
      <c r="A27" s="11" t="s">
        <v>931</v>
      </c>
      <c r="B27" s="8"/>
      <c r="C27" s="8"/>
      <c r="D27" s="8"/>
      <c r="E27" s="8"/>
    </row>
    <row r="28" spans="1:5" x14ac:dyDescent="0.2">
      <c r="A28" s="12" t="s">
        <v>937</v>
      </c>
      <c r="B28" s="8">
        <v>228868</v>
      </c>
      <c r="C28" s="8">
        <v>69515</v>
      </c>
      <c r="D28" s="8">
        <v>40800</v>
      </c>
      <c r="E28" s="8">
        <v>32779</v>
      </c>
    </row>
    <row r="29" spans="1:5" x14ac:dyDescent="0.2">
      <c r="A29" s="12" t="s">
        <v>938</v>
      </c>
      <c r="B29" s="8">
        <v>216709</v>
      </c>
      <c r="C29" s="8">
        <v>59794</v>
      </c>
      <c r="D29" s="8">
        <v>41854</v>
      </c>
      <c r="E29" s="8">
        <v>27631</v>
      </c>
    </row>
    <row r="30" spans="1:5" x14ac:dyDescent="0.2">
      <c r="A30" s="12" t="s">
        <v>939</v>
      </c>
      <c r="B30" s="8">
        <v>150925</v>
      </c>
      <c r="C30" s="8">
        <v>47029</v>
      </c>
      <c r="D30" s="8">
        <v>27157</v>
      </c>
      <c r="E30" s="8">
        <v>22221</v>
      </c>
    </row>
    <row r="31" spans="1:5" x14ac:dyDescent="0.2">
      <c r="A31" s="9" t="s">
        <v>924</v>
      </c>
      <c r="B31" s="8">
        <v>3008286</v>
      </c>
      <c r="C31" s="8">
        <v>880760</v>
      </c>
      <c r="D31" s="8">
        <v>562005</v>
      </c>
      <c r="E31" s="8">
        <v>425262</v>
      </c>
    </row>
    <row r="38" spans="1:73" x14ac:dyDescent="0.2">
      <c r="A38" s="7" t="s">
        <v>946</v>
      </c>
      <c r="B38" s="7" t="s">
        <v>925</v>
      </c>
      <c r="C38" s="8"/>
      <c r="D38" s="8"/>
      <c r="E38" s="8"/>
      <c r="F38" s="8"/>
      <c r="G38" s="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2">
      <c r="A39" s="8"/>
      <c r="B39" s="8" t="s">
        <v>926</v>
      </c>
      <c r="C39" s="8"/>
      <c r="D39" s="8"/>
      <c r="E39" s="8"/>
      <c r="F39" s="8" t="s">
        <v>928</v>
      </c>
      <c r="G39" s="8"/>
      <c r="H39"/>
      <c r="I39" s="8" t="s">
        <v>950</v>
      </c>
      <c r="J39"/>
      <c r="K39"/>
      <c r="L39" t="s">
        <v>949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x14ac:dyDescent="0.2">
      <c r="A40" s="7" t="s">
        <v>923</v>
      </c>
      <c r="B40" s="8" t="s">
        <v>930</v>
      </c>
      <c r="C40" s="8" t="s">
        <v>931</v>
      </c>
      <c r="D40" s="8" t="s">
        <v>932</v>
      </c>
      <c r="E40" s="8" t="s">
        <v>933</v>
      </c>
      <c r="F40" s="8" t="s">
        <v>930</v>
      </c>
      <c r="G40" s="8" t="s">
        <v>931</v>
      </c>
      <c r="H40"/>
      <c r="I40" s="8" t="s">
        <v>947</v>
      </c>
      <c r="J40" s="8" t="s">
        <v>948</v>
      </c>
      <c r="K40"/>
      <c r="L40" s="8" t="s">
        <v>947</v>
      </c>
      <c r="M40" s="8" t="s">
        <v>948</v>
      </c>
      <c r="N40"/>
      <c r="O40" s="8" t="s">
        <v>951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x14ac:dyDescent="0.2">
      <c r="A41" s="9" t="s">
        <v>898</v>
      </c>
      <c r="B41" s="8">
        <v>509419</v>
      </c>
      <c r="C41" s="8">
        <v>576618</v>
      </c>
      <c r="D41" s="8">
        <v>363694</v>
      </c>
      <c r="E41" s="8">
        <v>432034</v>
      </c>
      <c r="F41" s="8">
        <v>530019</v>
      </c>
      <c r="G41" s="8">
        <v>596502</v>
      </c>
      <c r="H41"/>
      <c r="I41" s="10">
        <f>F41-B41</f>
        <v>20600</v>
      </c>
      <c r="J41" s="13">
        <f>F41/B41-1</f>
        <v>4.0438224722674221E-2</v>
      </c>
      <c r="K41"/>
      <c r="L41" s="10">
        <f>G41-C41</f>
        <v>19884</v>
      </c>
      <c r="M41" s="13">
        <f>G41/C41-1</f>
        <v>3.4483835051975387E-2</v>
      </c>
      <c r="N41"/>
      <c r="O41" s="14">
        <f>C41/(1-J41)</f>
        <v>600918.05953123746</v>
      </c>
      <c r="P41" s="15">
        <f>O41/$O$45</f>
        <v>0.61336055121642019</v>
      </c>
      <c r="Q41" s="10">
        <f>O41-G41</f>
        <v>4416.0595312374644</v>
      </c>
      <c r="R41" s="15">
        <f>Q41/$Q$45</f>
        <v>0.30598596603620037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">
      <c r="A42" s="9" t="s">
        <v>909</v>
      </c>
      <c r="B42" s="8">
        <v>147852</v>
      </c>
      <c r="C42" s="8">
        <v>173566</v>
      </c>
      <c r="D42" s="8">
        <v>103536</v>
      </c>
      <c r="E42" s="8">
        <v>129264</v>
      </c>
      <c r="F42" s="8">
        <v>150204</v>
      </c>
      <c r="G42" s="8">
        <v>176338</v>
      </c>
      <c r="H42"/>
      <c r="I42" s="10">
        <f t="shared" ref="I42:I44" si="0">F42-B42</f>
        <v>2352</v>
      </c>
      <c r="J42" s="13">
        <f t="shared" ref="J42:J44" si="1">F42/B42-1</f>
        <v>1.5907799691583513E-2</v>
      </c>
      <c r="K42"/>
      <c r="L42" s="10">
        <f t="shared" ref="L42:L44" si="2">G42-C42</f>
        <v>2772</v>
      </c>
      <c r="M42" s="13">
        <f t="shared" ref="M42:M44" si="3">G42/C42-1</f>
        <v>1.5970869870827187E-2</v>
      </c>
      <c r="N42"/>
      <c r="O42" s="14">
        <f t="shared" ref="O42:O45" si="4">C42/(1-J42)</f>
        <v>176371.68544329898</v>
      </c>
      <c r="P42" s="15">
        <f>O42/$O$45</f>
        <v>0.18002360302976958</v>
      </c>
      <c r="Q42" s="10">
        <f>O42-G42</f>
        <v>33.685443298978498</v>
      </c>
      <c r="R42" s="15">
        <f>Q42/$Q$45</f>
        <v>2.334043016468868E-3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">
      <c r="A43" s="9" t="s">
        <v>899</v>
      </c>
      <c r="B43" s="8">
        <v>95736</v>
      </c>
      <c r="C43" s="8">
        <v>107338</v>
      </c>
      <c r="D43" s="8">
        <v>69198</v>
      </c>
      <c r="E43" s="8">
        <v>80144</v>
      </c>
      <c r="F43" s="8">
        <v>99778</v>
      </c>
      <c r="G43" s="8">
        <v>109811</v>
      </c>
      <c r="H43"/>
      <c r="I43" s="10">
        <f t="shared" si="0"/>
        <v>4042</v>
      </c>
      <c r="J43" s="13">
        <f t="shared" si="1"/>
        <v>4.2220272415810056E-2</v>
      </c>
      <c r="K43"/>
      <c r="L43" s="10">
        <f t="shared" si="2"/>
        <v>2473</v>
      </c>
      <c r="M43" s="13">
        <f t="shared" si="3"/>
        <v>2.3039370959026639E-2</v>
      </c>
      <c r="N43"/>
      <c r="O43" s="14">
        <f t="shared" si="4"/>
        <v>112069.60944009421</v>
      </c>
      <c r="P43" s="15">
        <f>O43/$O$45</f>
        <v>0.11439010083073041</v>
      </c>
      <c r="Q43" s="10">
        <f>O43-G43</f>
        <v>2258.6094400942093</v>
      </c>
      <c r="R43" s="15">
        <f>Q43/$Q$45</f>
        <v>0.15649761660528339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">
      <c r="A44" s="9" t="s">
        <v>908</v>
      </c>
      <c r="B44" s="8">
        <v>69053</v>
      </c>
      <c r="C44" s="8">
        <v>82618</v>
      </c>
      <c r="D44" s="8">
        <v>50574</v>
      </c>
      <c r="E44" s="8">
        <v>65121</v>
      </c>
      <c r="F44" s="8">
        <v>75265</v>
      </c>
      <c r="G44" s="8">
        <v>82631</v>
      </c>
      <c r="H44"/>
      <c r="I44" s="10">
        <f t="shared" si="0"/>
        <v>6212</v>
      </c>
      <c r="J44" s="13">
        <f t="shared" si="1"/>
        <v>8.9959885884755231E-2</v>
      </c>
      <c r="K44"/>
      <c r="L44" s="10">
        <f t="shared" si="2"/>
        <v>13</v>
      </c>
      <c r="M44" s="13">
        <f t="shared" si="3"/>
        <v>1.5735069839495353E-4</v>
      </c>
      <c r="N44"/>
      <c r="O44" s="14">
        <f t="shared" si="4"/>
        <v>90785.009054598122</v>
      </c>
      <c r="P44" s="15">
        <f>O44/$O$45</f>
        <v>9.2664785677025227E-2</v>
      </c>
      <c r="Q44" s="10">
        <f>O44-G44</f>
        <v>8154.009054598122</v>
      </c>
      <c r="R44" s="15">
        <f>Q44/$Q$45</f>
        <v>0.56498611941039234</v>
      </c>
      <c r="S44" s="22" t="s">
        <v>959</v>
      </c>
      <c r="T44"/>
      <c r="U44"/>
      <c r="V44"/>
      <c r="W44"/>
      <c r="X44"/>
      <c r="Y44"/>
    </row>
    <row r="45" spans="1:73" x14ac:dyDescent="0.2">
      <c r="A45" s="9" t="s">
        <v>924</v>
      </c>
      <c r="B45" s="8">
        <v>822060</v>
      </c>
      <c r="C45" s="8">
        <v>940140</v>
      </c>
      <c r="D45" s="8">
        <v>587002</v>
      </c>
      <c r="E45" s="8">
        <v>706563</v>
      </c>
      <c r="F45" s="8">
        <v>855266</v>
      </c>
      <c r="G45" s="8">
        <v>965282</v>
      </c>
      <c r="H45"/>
      <c r="I45" s="10">
        <f t="shared" ref="I45" si="5">F45-B45</f>
        <v>33206</v>
      </c>
      <c r="J45" s="13">
        <f t="shared" ref="J45" si="6">F45/B45-1</f>
        <v>4.0393645232708053E-2</v>
      </c>
      <c r="K45"/>
      <c r="L45" s="10">
        <f t="shared" ref="L45" si="7">G45-C45</f>
        <v>25142</v>
      </c>
      <c r="M45" s="13">
        <f t="shared" ref="M45" si="8">G45/C45-1</f>
        <v>2.6742825536622217E-2</v>
      </c>
      <c r="N45"/>
      <c r="O45" s="14">
        <f t="shared" si="4"/>
        <v>979714.22899547953</v>
      </c>
      <c r="P45" s="15">
        <f>O45/$O$45</f>
        <v>1</v>
      </c>
      <c r="Q45" s="10">
        <f>O45-G45</f>
        <v>14432.228995479527</v>
      </c>
      <c r="R45" s="15">
        <f>Q45/$Q$45</f>
        <v>1</v>
      </c>
      <c r="T45"/>
      <c r="U45"/>
      <c r="V45"/>
      <c r="W45"/>
      <c r="X45"/>
      <c r="Y45"/>
    </row>
    <row r="46" spans="1:7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22" t="s">
        <v>960</v>
      </c>
      <c r="T46"/>
      <c r="U46"/>
      <c r="V46"/>
      <c r="W46"/>
      <c r="X46"/>
      <c r="Y46"/>
    </row>
    <row r="47" spans="1:7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4" t="s">
        <v>961</v>
      </c>
      <c r="T47"/>
      <c r="U47"/>
      <c r="V47"/>
      <c r="W47"/>
      <c r="X47"/>
      <c r="Y47"/>
    </row>
    <row r="48" spans="1:7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2" t="s">
        <v>962</v>
      </c>
      <c r="T48"/>
      <c r="U48"/>
      <c r="V48"/>
      <c r="W48"/>
      <c r="X48"/>
      <c r="Y48"/>
    </row>
    <row r="49" spans="1:25" x14ac:dyDescent="0.2">
      <c r="H49"/>
      <c r="I49"/>
      <c r="J49"/>
      <c r="K49"/>
      <c r="L49"/>
      <c r="M49"/>
      <c r="N49"/>
      <c r="O49"/>
      <c r="P49"/>
      <c r="Q49"/>
      <c r="R49"/>
      <c r="S49" s="24" t="s">
        <v>963</v>
      </c>
      <c r="T49"/>
      <c r="U49"/>
      <c r="V49"/>
      <c r="W49"/>
      <c r="X49"/>
      <c r="Y49"/>
    </row>
    <row r="50" spans="1:25" x14ac:dyDescent="0.2"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 s="7" t="s">
        <v>946</v>
      </c>
      <c r="B51" s="8"/>
      <c r="C51" s="7" t="s">
        <v>952</v>
      </c>
      <c r="D51" s="7" t="s">
        <v>953</v>
      </c>
      <c r="E51" s="8"/>
      <c r="F51" s="8"/>
      <c r="G51" s="8"/>
      <c r="H51" s="8"/>
      <c r="I51" s="8"/>
      <c r="J51" s="8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 s="8"/>
      <c r="B52" s="8"/>
      <c r="C52" s="8" t="s">
        <v>926</v>
      </c>
      <c r="D52" s="8" t="s">
        <v>926</v>
      </c>
      <c r="E52" s="8" t="s">
        <v>926</v>
      </c>
      <c r="F52" s="8" t="s">
        <v>926</v>
      </c>
      <c r="G52" s="8" t="s">
        <v>927</v>
      </c>
      <c r="H52" s="8" t="s">
        <v>928</v>
      </c>
      <c r="I52" s="8" t="s">
        <v>928</v>
      </c>
      <c r="J52" s="8" t="s">
        <v>929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 s="7" t="s">
        <v>910</v>
      </c>
      <c r="B53" s="7" t="s">
        <v>0</v>
      </c>
      <c r="C53" s="8" t="s">
        <v>930</v>
      </c>
      <c r="D53" s="8" t="s">
        <v>931</v>
      </c>
      <c r="E53" s="8" t="s">
        <v>932</v>
      </c>
      <c r="F53" s="8" t="s">
        <v>933</v>
      </c>
      <c r="G53" s="8"/>
      <c r="H53" s="8" t="s">
        <v>930</v>
      </c>
      <c r="I53" s="8" t="s">
        <v>931</v>
      </c>
      <c r="J53" s="8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A54" s="8" t="s">
        <v>898</v>
      </c>
      <c r="B54" s="8" t="s">
        <v>7</v>
      </c>
      <c r="C54" s="8">
        <v>95153</v>
      </c>
      <c r="D54" s="8">
        <v>101946</v>
      </c>
      <c r="E54" s="8">
        <v>67976</v>
      </c>
      <c r="F54" s="8">
        <v>74763</v>
      </c>
      <c r="G54" s="8">
        <v>339838</v>
      </c>
      <c r="H54" s="8">
        <v>98412</v>
      </c>
      <c r="I54" s="8">
        <v>105213</v>
      </c>
      <c r="J54" s="8">
        <v>203625</v>
      </c>
      <c r="K54"/>
      <c r="L54" s="23">
        <f>I54/D54-1</f>
        <v>3.2046377493967437E-2</v>
      </c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 s="8" t="s">
        <v>898</v>
      </c>
      <c r="B55" s="8" t="s">
        <v>1</v>
      </c>
      <c r="C55" s="8">
        <v>87224</v>
      </c>
      <c r="D55" s="8">
        <v>93457</v>
      </c>
      <c r="E55" s="8">
        <v>62305</v>
      </c>
      <c r="F55" s="8">
        <v>68540</v>
      </c>
      <c r="G55" s="8">
        <v>311526</v>
      </c>
      <c r="H55" s="8">
        <v>89246</v>
      </c>
      <c r="I55" s="8">
        <v>94887</v>
      </c>
      <c r="J55" s="8">
        <v>184133</v>
      </c>
      <c r="L55" s="23">
        <f t="shared" ref="L55:L57" si="9">I55/D55-1</f>
        <v>1.5301154541660811E-2</v>
      </c>
    </row>
    <row r="56" spans="1:25" x14ac:dyDescent="0.2">
      <c r="A56" s="8" t="s">
        <v>898</v>
      </c>
      <c r="B56" s="8" t="s">
        <v>17</v>
      </c>
      <c r="C56" s="8">
        <v>68822</v>
      </c>
      <c r="D56" s="8">
        <v>79019</v>
      </c>
      <c r="E56" s="8">
        <v>48434</v>
      </c>
      <c r="F56" s="8">
        <v>58625</v>
      </c>
      <c r="G56" s="8">
        <v>254900</v>
      </c>
      <c r="H56" s="8">
        <v>69761</v>
      </c>
      <c r="I56" s="8">
        <v>81839</v>
      </c>
      <c r="J56" s="8">
        <v>151600</v>
      </c>
      <c r="L56" s="23">
        <f t="shared" si="9"/>
        <v>3.5687619433300899E-2</v>
      </c>
    </row>
    <row r="57" spans="1:25" x14ac:dyDescent="0.2">
      <c r="A57" s="8" t="s">
        <v>898</v>
      </c>
      <c r="B57" s="8" t="s">
        <v>36</v>
      </c>
      <c r="C57" s="8">
        <v>57353</v>
      </c>
      <c r="D57" s="8">
        <v>65847</v>
      </c>
      <c r="E57" s="8">
        <v>40364</v>
      </c>
      <c r="F57" s="8">
        <v>48865</v>
      </c>
      <c r="G57" s="8">
        <v>212429</v>
      </c>
      <c r="H57" s="8">
        <v>58740</v>
      </c>
      <c r="I57" s="8">
        <v>67226</v>
      </c>
      <c r="J57" s="8">
        <v>125966</v>
      </c>
      <c r="L57" s="23">
        <f t="shared" si="9"/>
        <v>2.0942487888590211E-2</v>
      </c>
    </row>
    <row r="58" spans="1:25" x14ac:dyDescent="0.2">
      <c r="A58" s="8" t="s">
        <v>898</v>
      </c>
      <c r="B58" s="8" t="s">
        <v>3</v>
      </c>
      <c r="C58" s="8">
        <v>51543</v>
      </c>
      <c r="D58" s="8">
        <v>63438</v>
      </c>
      <c r="E58" s="8">
        <v>35691</v>
      </c>
      <c r="F58" s="8">
        <v>47581</v>
      </c>
      <c r="G58" s="8">
        <v>198253</v>
      </c>
      <c r="H58" s="8">
        <v>52266</v>
      </c>
      <c r="I58" s="8">
        <v>65834</v>
      </c>
      <c r="J58" s="8">
        <v>118100</v>
      </c>
    </row>
    <row r="59" spans="1:25" x14ac:dyDescent="0.2">
      <c r="A59" s="8" t="s">
        <v>898</v>
      </c>
      <c r="B59" s="8" t="s">
        <v>35</v>
      </c>
      <c r="C59" s="8">
        <v>47869</v>
      </c>
      <c r="D59" s="8">
        <v>58910</v>
      </c>
      <c r="E59" s="8">
        <v>33137</v>
      </c>
      <c r="F59" s="8">
        <v>44184</v>
      </c>
      <c r="G59" s="8">
        <v>184100</v>
      </c>
      <c r="H59" s="8">
        <v>49385</v>
      </c>
      <c r="I59" s="8">
        <v>60071</v>
      </c>
      <c r="J59" s="8">
        <v>109456</v>
      </c>
    </row>
    <row r="60" spans="1:25" x14ac:dyDescent="0.2">
      <c r="A60" s="8" t="s">
        <v>898</v>
      </c>
      <c r="B60" s="8" t="s">
        <v>21</v>
      </c>
      <c r="C60" s="8">
        <v>38242</v>
      </c>
      <c r="D60" s="8">
        <v>43900</v>
      </c>
      <c r="E60" s="8">
        <v>26910</v>
      </c>
      <c r="F60" s="8">
        <v>32575</v>
      </c>
      <c r="G60" s="8">
        <v>141627</v>
      </c>
      <c r="H60" s="8">
        <v>39302</v>
      </c>
      <c r="I60" s="8">
        <v>44111</v>
      </c>
      <c r="J60" s="8">
        <v>83413</v>
      </c>
    </row>
    <row r="61" spans="1:25" x14ac:dyDescent="0.2">
      <c r="A61" s="8" t="s">
        <v>898</v>
      </c>
      <c r="B61" s="8" t="s">
        <v>52</v>
      </c>
      <c r="C61" s="8">
        <v>20189</v>
      </c>
      <c r="D61" s="8">
        <v>20896</v>
      </c>
      <c r="E61" s="8">
        <v>14525</v>
      </c>
      <c r="F61" s="8">
        <v>15234</v>
      </c>
      <c r="G61" s="8">
        <v>70844</v>
      </c>
      <c r="H61" s="8">
        <v>20317</v>
      </c>
      <c r="I61" s="8">
        <v>21097</v>
      </c>
      <c r="J61" s="8">
        <v>41414</v>
      </c>
    </row>
    <row r="62" spans="1:25" x14ac:dyDescent="0.2">
      <c r="A62" s="8" t="s">
        <v>898</v>
      </c>
      <c r="B62" s="8" t="s">
        <v>51</v>
      </c>
      <c r="C62" s="8">
        <v>8078</v>
      </c>
      <c r="D62" s="8">
        <v>8367</v>
      </c>
      <c r="E62" s="8">
        <v>5826</v>
      </c>
      <c r="F62" s="8">
        <v>6094</v>
      </c>
      <c r="G62" s="8">
        <v>28365</v>
      </c>
      <c r="H62" s="8">
        <v>8296</v>
      </c>
      <c r="I62" s="8">
        <v>8401</v>
      </c>
      <c r="J62" s="8">
        <v>16697</v>
      </c>
    </row>
    <row r="63" spans="1:25" x14ac:dyDescent="0.2">
      <c r="A63" s="8" t="s">
        <v>898</v>
      </c>
      <c r="B63" s="8" t="s">
        <v>48</v>
      </c>
      <c r="C63" s="8">
        <v>5024</v>
      </c>
      <c r="D63" s="8">
        <v>5769</v>
      </c>
      <c r="E63" s="8">
        <v>3536</v>
      </c>
      <c r="F63" s="8">
        <v>4278</v>
      </c>
      <c r="G63" s="8">
        <v>18607</v>
      </c>
      <c r="H63" s="8">
        <v>5035</v>
      </c>
      <c r="I63" s="8">
        <v>5895</v>
      </c>
      <c r="J63" s="8">
        <v>10930</v>
      </c>
    </row>
    <row r="64" spans="1:25" x14ac:dyDescent="0.2">
      <c r="A64" s="8" t="s">
        <v>898</v>
      </c>
      <c r="B64" s="8" t="s">
        <v>47</v>
      </c>
      <c r="C64" s="8">
        <v>4798</v>
      </c>
      <c r="D64" s="8">
        <v>5696</v>
      </c>
      <c r="E64" s="8">
        <v>3354</v>
      </c>
      <c r="F64" s="8">
        <v>4261</v>
      </c>
      <c r="G64" s="8">
        <v>18109</v>
      </c>
      <c r="H64" s="8">
        <v>4844</v>
      </c>
      <c r="I64" s="8">
        <v>5860</v>
      </c>
      <c r="J64" s="8">
        <v>10704</v>
      </c>
    </row>
    <row r="65" spans="1:12" x14ac:dyDescent="0.2">
      <c r="A65" s="8" t="s">
        <v>898</v>
      </c>
      <c r="B65" s="8" t="s">
        <v>46</v>
      </c>
      <c r="C65" s="8">
        <v>4934</v>
      </c>
      <c r="D65" s="8">
        <v>5281</v>
      </c>
      <c r="E65" s="8">
        <v>3520</v>
      </c>
      <c r="F65" s="8">
        <v>3875</v>
      </c>
      <c r="G65" s="8">
        <v>17610</v>
      </c>
      <c r="H65" s="8">
        <v>5039</v>
      </c>
      <c r="I65" s="8">
        <v>5432</v>
      </c>
      <c r="J65" s="8">
        <v>10471</v>
      </c>
    </row>
    <row r="66" spans="1:12" x14ac:dyDescent="0.2">
      <c r="A66" s="8" t="s">
        <v>898</v>
      </c>
      <c r="B66" s="8" t="s">
        <v>45</v>
      </c>
      <c r="C66" s="8">
        <v>4533</v>
      </c>
      <c r="D66" s="8">
        <v>5388</v>
      </c>
      <c r="E66" s="8">
        <v>3167</v>
      </c>
      <c r="F66" s="8">
        <v>4019</v>
      </c>
      <c r="G66" s="8">
        <v>17107</v>
      </c>
      <c r="H66" s="8">
        <v>4623</v>
      </c>
      <c r="I66" s="8">
        <v>5591</v>
      </c>
      <c r="J66" s="8">
        <v>10214</v>
      </c>
    </row>
    <row r="67" spans="1:12" x14ac:dyDescent="0.2">
      <c r="A67" s="8" t="s">
        <v>898</v>
      </c>
      <c r="B67" s="8" t="s">
        <v>38</v>
      </c>
      <c r="C67" s="8">
        <v>3809</v>
      </c>
      <c r="D67" s="8">
        <v>4363</v>
      </c>
      <c r="E67" s="8">
        <v>2684</v>
      </c>
      <c r="F67" s="8">
        <v>3246</v>
      </c>
      <c r="G67" s="8">
        <v>14102</v>
      </c>
      <c r="H67" s="8">
        <v>3775</v>
      </c>
      <c r="I67" s="8">
        <v>4424</v>
      </c>
      <c r="J67" s="8">
        <v>8199</v>
      </c>
    </row>
    <row r="68" spans="1:12" x14ac:dyDescent="0.2">
      <c r="A68" s="8" t="s">
        <v>898</v>
      </c>
      <c r="B68" s="8" t="s">
        <v>49</v>
      </c>
      <c r="C68" s="8"/>
      <c r="D68" s="8">
        <v>1342</v>
      </c>
      <c r="E68" s="8">
        <v>3824</v>
      </c>
      <c r="F68" s="8">
        <v>4213</v>
      </c>
      <c r="G68" s="8">
        <v>9379</v>
      </c>
      <c r="H68" s="8">
        <v>5531</v>
      </c>
      <c r="I68" s="8">
        <v>5817</v>
      </c>
      <c r="J68" s="8">
        <v>11348</v>
      </c>
    </row>
    <row r="69" spans="1:12" x14ac:dyDescent="0.2">
      <c r="A69" s="8" t="s">
        <v>898</v>
      </c>
      <c r="B69" s="8" t="s">
        <v>33</v>
      </c>
      <c r="C69" s="8">
        <v>3584</v>
      </c>
      <c r="D69" s="8">
        <v>3716</v>
      </c>
      <c r="E69" s="8">
        <v>2587</v>
      </c>
      <c r="F69" s="8">
        <v>2713</v>
      </c>
      <c r="G69" s="8">
        <v>12600</v>
      </c>
      <c r="H69" s="8">
        <v>3613</v>
      </c>
      <c r="I69" s="8">
        <v>3743</v>
      </c>
      <c r="J69" s="8">
        <v>7356</v>
      </c>
    </row>
    <row r="70" spans="1:12" x14ac:dyDescent="0.2">
      <c r="A70" s="8" t="s">
        <v>898</v>
      </c>
      <c r="B70" s="8" t="s">
        <v>37</v>
      </c>
      <c r="C70" s="8">
        <v>3673</v>
      </c>
      <c r="D70" s="8">
        <v>4216</v>
      </c>
      <c r="E70" s="8">
        <v>2588</v>
      </c>
      <c r="F70" s="8">
        <v>3131</v>
      </c>
      <c r="G70" s="8">
        <v>13608</v>
      </c>
      <c r="H70" s="8">
        <v>3759</v>
      </c>
      <c r="I70" s="8">
        <v>1614</v>
      </c>
      <c r="J70" s="8">
        <v>5373</v>
      </c>
    </row>
    <row r="71" spans="1:12" x14ac:dyDescent="0.2">
      <c r="A71" s="8" t="s">
        <v>898</v>
      </c>
      <c r="B71" s="8" t="s">
        <v>26</v>
      </c>
      <c r="C71" s="8">
        <v>2680</v>
      </c>
      <c r="D71" s="8">
        <v>2873</v>
      </c>
      <c r="E71" s="8">
        <v>1919</v>
      </c>
      <c r="F71" s="8">
        <v>2114</v>
      </c>
      <c r="G71" s="8">
        <v>9586</v>
      </c>
      <c r="H71" s="8">
        <v>2699</v>
      </c>
      <c r="I71" s="8">
        <v>2912</v>
      </c>
      <c r="J71" s="8">
        <v>5611</v>
      </c>
    </row>
    <row r="72" spans="1:12" x14ac:dyDescent="0.2">
      <c r="A72" s="8" t="s">
        <v>898</v>
      </c>
      <c r="B72" s="8" t="s">
        <v>19</v>
      </c>
      <c r="C72" s="8">
        <v>1911</v>
      </c>
      <c r="D72" s="8">
        <v>2194</v>
      </c>
      <c r="E72" s="8">
        <v>1347</v>
      </c>
      <c r="F72" s="8">
        <v>1631</v>
      </c>
      <c r="G72" s="8">
        <v>7083</v>
      </c>
      <c r="H72" s="8">
        <v>1911</v>
      </c>
      <c r="I72" s="8">
        <v>2214</v>
      </c>
      <c r="J72" s="8">
        <v>4125</v>
      </c>
    </row>
    <row r="73" spans="1:12" x14ac:dyDescent="0.2">
      <c r="A73" s="8" t="s">
        <v>898</v>
      </c>
      <c r="B73" s="8" t="s">
        <v>34</v>
      </c>
      <c r="C73" s="8"/>
      <c r="D73" s="8"/>
      <c r="E73" s="8"/>
      <c r="F73" s="8">
        <v>2092</v>
      </c>
      <c r="G73" s="8">
        <v>2092</v>
      </c>
      <c r="H73" s="8">
        <v>3465</v>
      </c>
      <c r="I73" s="8">
        <v>4321</v>
      </c>
      <c r="J73" s="8">
        <v>7786</v>
      </c>
    </row>
    <row r="74" spans="1:12" x14ac:dyDescent="0.2">
      <c r="A74" s="8" t="s">
        <v>954</v>
      </c>
      <c r="B74" s="8"/>
      <c r="C74" s="8">
        <v>509419</v>
      </c>
      <c r="D74" s="8">
        <v>576618</v>
      </c>
      <c r="E74" s="8">
        <v>363694</v>
      </c>
      <c r="F74" s="8">
        <v>432034</v>
      </c>
      <c r="G74" s="8">
        <v>1881765</v>
      </c>
      <c r="H74" s="8">
        <v>530019</v>
      </c>
      <c r="I74" s="8">
        <v>596502</v>
      </c>
      <c r="J74" s="8">
        <v>1126521</v>
      </c>
    </row>
    <row r="75" spans="1:12" x14ac:dyDescent="0.2">
      <c r="A75" s="8" t="s">
        <v>909</v>
      </c>
      <c r="B75" s="8" t="s">
        <v>20</v>
      </c>
      <c r="C75" s="8">
        <v>73638</v>
      </c>
      <c r="D75" s="8">
        <v>90624</v>
      </c>
      <c r="E75" s="8">
        <v>50984</v>
      </c>
      <c r="F75" s="8">
        <v>67962</v>
      </c>
      <c r="G75" s="8">
        <v>283208</v>
      </c>
      <c r="H75" s="8">
        <v>74564</v>
      </c>
      <c r="I75" s="8">
        <v>91867</v>
      </c>
      <c r="J75" s="8">
        <v>166431</v>
      </c>
      <c r="L75" s="23">
        <f>I75/D75-1</f>
        <v>1.3716013418079154E-2</v>
      </c>
    </row>
    <row r="76" spans="1:12" x14ac:dyDescent="0.2">
      <c r="A76" s="8" t="s">
        <v>909</v>
      </c>
      <c r="B76" s="8" t="s">
        <v>27</v>
      </c>
      <c r="C76" s="8">
        <v>62302</v>
      </c>
      <c r="D76" s="8">
        <v>69102</v>
      </c>
      <c r="E76" s="8">
        <v>44184</v>
      </c>
      <c r="F76" s="8">
        <v>50976</v>
      </c>
      <c r="G76" s="8">
        <v>226564</v>
      </c>
      <c r="H76" s="8">
        <v>63613</v>
      </c>
      <c r="I76" s="8">
        <v>71175</v>
      </c>
      <c r="J76" s="8">
        <v>134788</v>
      </c>
      <c r="L76" s="23">
        <f t="shared" ref="L76:L78" si="10">I76/D76-1</f>
        <v>2.9999131718329464E-2</v>
      </c>
    </row>
    <row r="77" spans="1:12" x14ac:dyDescent="0.2">
      <c r="A77" s="8" t="s">
        <v>909</v>
      </c>
      <c r="B77" s="8" t="s">
        <v>32</v>
      </c>
      <c r="C77" s="8">
        <v>3264</v>
      </c>
      <c r="D77" s="8">
        <v>3740</v>
      </c>
      <c r="E77" s="8">
        <v>2301</v>
      </c>
      <c r="F77" s="8">
        <v>2784</v>
      </c>
      <c r="G77" s="8">
        <v>12089</v>
      </c>
      <c r="H77" s="8">
        <v>3295</v>
      </c>
      <c r="I77" s="8">
        <v>3738</v>
      </c>
      <c r="J77" s="8">
        <v>7033</v>
      </c>
      <c r="L77" s="23">
        <f t="shared" si="10"/>
        <v>-5.3475935828872778E-4</v>
      </c>
    </row>
    <row r="78" spans="1:12" x14ac:dyDescent="0.2">
      <c r="A78" s="8" t="s">
        <v>909</v>
      </c>
      <c r="B78" s="8" t="s">
        <v>31</v>
      </c>
      <c r="C78" s="8">
        <v>3070</v>
      </c>
      <c r="D78" s="8">
        <v>3648</v>
      </c>
      <c r="E78" s="8">
        <v>2149</v>
      </c>
      <c r="F78" s="8">
        <v>2719</v>
      </c>
      <c r="G78" s="8">
        <v>11586</v>
      </c>
      <c r="H78" s="8">
        <v>3086</v>
      </c>
      <c r="I78" s="8">
        <v>3722</v>
      </c>
      <c r="J78" s="8">
        <v>6808</v>
      </c>
      <c r="L78" s="23">
        <f t="shared" si="10"/>
        <v>2.0285087719298156E-2</v>
      </c>
    </row>
    <row r="79" spans="1:12" x14ac:dyDescent="0.2">
      <c r="A79" s="8" t="s">
        <v>909</v>
      </c>
      <c r="B79" s="8" t="s">
        <v>22</v>
      </c>
      <c r="C79" s="8">
        <v>1974</v>
      </c>
      <c r="D79" s="8">
        <v>2425</v>
      </c>
      <c r="E79" s="8">
        <v>1362</v>
      </c>
      <c r="F79" s="8">
        <v>1821</v>
      </c>
      <c r="G79" s="8">
        <v>7582</v>
      </c>
      <c r="H79" s="8">
        <v>1992</v>
      </c>
      <c r="I79" s="8">
        <v>1737</v>
      </c>
      <c r="J79" s="8">
        <v>3729</v>
      </c>
    </row>
    <row r="80" spans="1:12" x14ac:dyDescent="0.2">
      <c r="A80" s="8" t="s">
        <v>909</v>
      </c>
      <c r="B80" s="8" t="s">
        <v>18</v>
      </c>
      <c r="C80" s="8">
        <v>1877</v>
      </c>
      <c r="D80" s="8">
        <v>1932</v>
      </c>
      <c r="E80" s="8">
        <v>1352</v>
      </c>
      <c r="F80" s="8">
        <v>1420</v>
      </c>
      <c r="G80" s="8">
        <v>6581</v>
      </c>
      <c r="H80" s="8">
        <v>1891</v>
      </c>
      <c r="I80" s="8">
        <v>1943</v>
      </c>
      <c r="J80" s="8">
        <v>3834</v>
      </c>
    </row>
    <row r="81" spans="1:12" x14ac:dyDescent="0.2">
      <c r="A81" s="8" t="s">
        <v>909</v>
      </c>
      <c r="B81" s="8" t="s">
        <v>15</v>
      </c>
      <c r="C81" s="8">
        <v>1442</v>
      </c>
      <c r="D81" s="8">
        <v>1773</v>
      </c>
      <c r="E81" s="8">
        <v>1008</v>
      </c>
      <c r="F81" s="8">
        <v>1337</v>
      </c>
      <c r="G81" s="8">
        <v>5560</v>
      </c>
      <c r="H81" s="8">
        <v>1483</v>
      </c>
      <c r="I81" s="8">
        <v>1826</v>
      </c>
      <c r="J81" s="8">
        <v>3309</v>
      </c>
    </row>
    <row r="82" spans="1:12" x14ac:dyDescent="0.2">
      <c r="A82" s="8" t="s">
        <v>909</v>
      </c>
      <c r="B82" s="8" t="s">
        <v>4</v>
      </c>
      <c r="C82" s="8">
        <v>285</v>
      </c>
      <c r="D82" s="8">
        <v>322</v>
      </c>
      <c r="E82" s="8">
        <v>196</v>
      </c>
      <c r="F82" s="8">
        <v>245</v>
      </c>
      <c r="G82" s="8">
        <v>1048</v>
      </c>
      <c r="H82" s="8">
        <v>280</v>
      </c>
      <c r="I82" s="8">
        <v>330</v>
      </c>
      <c r="J82" s="8">
        <v>610</v>
      </c>
    </row>
    <row r="83" spans="1:12" x14ac:dyDescent="0.2">
      <c r="A83" s="8" t="s">
        <v>955</v>
      </c>
      <c r="B83" s="8"/>
      <c r="C83" s="8">
        <v>147852</v>
      </c>
      <c r="D83" s="8">
        <v>173566</v>
      </c>
      <c r="E83" s="8">
        <v>103536</v>
      </c>
      <c r="F83" s="8">
        <v>129264</v>
      </c>
      <c r="G83" s="8">
        <v>554218</v>
      </c>
      <c r="H83" s="8">
        <v>150204</v>
      </c>
      <c r="I83" s="8">
        <v>176338</v>
      </c>
      <c r="J83" s="8">
        <v>326542</v>
      </c>
    </row>
    <row r="84" spans="1:12" x14ac:dyDescent="0.2">
      <c r="A84" s="8" t="s">
        <v>899</v>
      </c>
      <c r="B84" s="8" t="s">
        <v>43</v>
      </c>
      <c r="C84" s="8">
        <v>45887</v>
      </c>
      <c r="D84" s="8">
        <v>52686</v>
      </c>
      <c r="E84" s="8">
        <v>32292</v>
      </c>
      <c r="F84" s="8">
        <v>39086</v>
      </c>
      <c r="G84" s="8">
        <v>169951</v>
      </c>
      <c r="H84" s="8">
        <v>47835</v>
      </c>
      <c r="I84" s="8">
        <v>53170</v>
      </c>
      <c r="J84" s="8">
        <v>101005</v>
      </c>
      <c r="L84" s="23">
        <f>I84/D84-1</f>
        <v>9.1865011578027289E-3</v>
      </c>
    </row>
    <row r="85" spans="1:12" x14ac:dyDescent="0.2">
      <c r="A85" s="8" t="s">
        <v>899</v>
      </c>
      <c r="B85" s="8" t="s">
        <v>53</v>
      </c>
      <c r="C85" s="8">
        <v>28263</v>
      </c>
      <c r="D85" s="8">
        <v>29249</v>
      </c>
      <c r="E85" s="8">
        <v>20329</v>
      </c>
      <c r="F85" s="8">
        <v>21319</v>
      </c>
      <c r="G85" s="8">
        <v>99160</v>
      </c>
      <c r="H85" s="8">
        <v>28252</v>
      </c>
      <c r="I85" s="8">
        <v>29896</v>
      </c>
      <c r="J85" s="8">
        <v>58148</v>
      </c>
      <c r="L85" s="23">
        <f t="shared" ref="L85:L87" si="11">I85/D85-1</f>
        <v>2.2120414373141051E-2</v>
      </c>
    </row>
    <row r="86" spans="1:12" x14ac:dyDescent="0.2">
      <c r="A86" s="8" t="s">
        <v>899</v>
      </c>
      <c r="B86" s="8" t="s">
        <v>42</v>
      </c>
      <c r="C86" s="8">
        <v>4269</v>
      </c>
      <c r="D86" s="8">
        <v>5070</v>
      </c>
      <c r="E86" s="8">
        <v>2987</v>
      </c>
      <c r="F86" s="8">
        <v>3779</v>
      </c>
      <c r="G86" s="8">
        <v>16105</v>
      </c>
      <c r="H86" s="8">
        <v>4356</v>
      </c>
      <c r="I86" s="8">
        <v>5246</v>
      </c>
      <c r="J86" s="8">
        <v>9602</v>
      </c>
      <c r="L86" s="23">
        <f t="shared" si="11"/>
        <v>3.4714003944773086E-2</v>
      </c>
    </row>
    <row r="87" spans="1:12" x14ac:dyDescent="0.2">
      <c r="A87" s="8" t="s">
        <v>899</v>
      </c>
      <c r="B87" s="8" t="s">
        <v>39</v>
      </c>
      <c r="C87" s="8">
        <v>4018</v>
      </c>
      <c r="D87" s="8">
        <v>4449</v>
      </c>
      <c r="E87" s="8">
        <v>2852</v>
      </c>
      <c r="F87" s="8">
        <v>3278</v>
      </c>
      <c r="G87" s="8">
        <v>14597</v>
      </c>
      <c r="H87" s="8">
        <v>4071</v>
      </c>
      <c r="I87" s="8">
        <v>4522</v>
      </c>
      <c r="J87" s="8">
        <v>8593</v>
      </c>
      <c r="L87" s="23">
        <f t="shared" si="11"/>
        <v>1.6408181613845718E-2</v>
      </c>
    </row>
    <row r="88" spans="1:12" x14ac:dyDescent="0.2">
      <c r="A88" s="8" t="s">
        <v>899</v>
      </c>
      <c r="B88" s="8" t="s">
        <v>30</v>
      </c>
      <c r="C88" s="8">
        <v>3050</v>
      </c>
      <c r="D88" s="8">
        <v>3385</v>
      </c>
      <c r="E88" s="8">
        <v>2165</v>
      </c>
      <c r="F88" s="8">
        <v>2490</v>
      </c>
      <c r="G88" s="8">
        <v>11090</v>
      </c>
      <c r="H88" s="8">
        <v>3081</v>
      </c>
      <c r="I88" s="8">
        <v>3483</v>
      </c>
      <c r="J88" s="8">
        <v>6564</v>
      </c>
    </row>
    <row r="89" spans="1:12" x14ac:dyDescent="0.2">
      <c r="A89" s="8" t="s">
        <v>899</v>
      </c>
      <c r="B89" s="8" t="s">
        <v>29</v>
      </c>
      <c r="C89" s="8">
        <v>2911</v>
      </c>
      <c r="D89" s="8">
        <v>3228</v>
      </c>
      <c r="E89" s="8">
        <v>2065</v>
      </c>
      <c r="F89" s="8">
        <v>2382</v>
      </c>
      <c r="G89" s="8">
        <v>10586</v>
      </c>
      <c r="H89" s="8">
        <v>3001</v>
      </c>
      <c r="I89" s="8">
        <v>3255</v>
      </c>
      <c r="J89" s="8">
        <v>6256</v>
      </c>
    </row>
    <row r="90" spans="1:12" x14ac:dyDescent="0.2">
      <c r="A90" s="8" t="s">
        <v>899</v>
      </c>
      <c r="B90" s="8" t="s">
        <v>25</v>
      </c>
      <c r="C90" s="8">
        <v>1725</v>
      </c>
      <c r="D90" s="8">
        <v>2813</v>
      </c>
      <c r="E90" s="8">
        <v>1724</v>
      </c>
      <c r="F90" s="8">
        <v>2087</v>
      </c>
      <c r="G90" s="8">
        <v>8349</v>
      </c>
      <c r="H90" s="8">
        <v>2487</v>
      </c>
      <c r="I90" s="8">
        <v>2885</v>
      </c>
      <c r="J90" s="8">
        <v>5372</v>
      </c>
    </row>
    <row r="91" spans="1:12" x14ac:dyDescent="0.2">
      <c r="A91" s="8" t="s">
        <v>899</v>
      </c>
      <c r="B91" s="8" t="s">
        <v>24</v>
      </c>
      <c r="C91" s="8">
        <v>2272</v>
      </c>
      <c r="D91" s="8">
        <v>2699</v>
      </c>
      <c r="E91" s="8">
        <v>1590</v>
      </c>
      <c r="F91" s="8">
        <v>2014</v>
      </c>
      <c r="G91" s="8">
        <v>8575</v>
      </c>
      <c r="H91" s="8">
        <v>2351</v>
      </c>
      <c r="I91" s="8">
        <v>2772</v>
      </c>
      <c r="J91" s="8">
        <v>5123</v>
      </c>
    </row>
    <row r="92" spans="1:12" x14ac:dyDescent="0.2">
      <c r="A92" s="8" t="s">
        <v>899</v>
      </c>
      <c r="B92" s="8" t="s">
        <v>13</v>
      </c>
      <c r="C92" s="8">
        <v>1182</v>
      </c>
      <c r="D92" s="8">
        <v>1455</v>
      </c>
      <c r="E92" s="8">
        <v>823</v>
      </c>
      <c r="F92" s="8">
        <v>1096</v>
      </c>
      <c r="G92" s="8">
        <v>4556</v>
      </c>
      <c r="H92" s="8">
        <v>1193</v>
      </c>
      <c r="I92" s="8">
        <v>1459</v>
      </c>
      <c r="J92" s="8">
        <v>2652</v>
      </c>
    </row>
    <row r="93" spans="1:12" x14ac:dyDescent="0.2">
      <c r="A93" s="8" t="s">
        <v>899</v>
      </c>
      <c r="B93" s="8" t="s">
        <v>10</v>
      </c>
      <c r="C93" s="8">
        <v>858</v>
      </c>
      <c r="D93" s="8">
        <v>907</v>
      </c>
      <c r="E93" s="8">
        <v>622</v>
      </c>
      <c r="F93" s="8">
        <v>676</v>
      </c>
      <c r="G93" s="8">
        <v>3063</v>
      </c>
      <c r="H93" s="8">
        <v>871</v>
      </c>
      <c r="I93" s="8">
        <v>921</v>
      </c>
      <c r="J93" s="8">
        <v>1792</v>
      </c>
    </row>
    <row r="94" spans="1:12" x14ac:dyDescent="0.2">
      <c r="A94" s="8" t="s">
        <v>899</v>
      </c>
      <c r="B94" s="8" t="s">
        <v>12</v>
      </c>
      <c r="C94" s="8"/>
      <c r="D94" s="8"/>
      <c r="E94" s="8">
        <v>811</v>
      </c>
      <c r="F94" s="8">
        <v>896</v>
      </c>
      <c r="G94" s="8">
        <v>1707</v>
      </c>
      <c r="H94" s="8">
        <v>1132</v>
      </c>
      <c r="I94" s="8">
        <v>1254</v>
      </c>
      <c r="J94" s="8">
        <v>2386</v>
      </c>
    </row>
    <row r="95" spans="1:12" x14ac:dyDescent="0.2">
      <c r="A95" s="8" t="s">
        <v>899</v>
      </c>
      <c r="B95" s="8" t="s">
        <v>9</v>
      </c>
      <c r="C95" s="8">
        <v>705</v>
      </c>
      <c r="D95" s="8">
        <v>782</v>
      </c>
      <c r="E95" s="8">
        <v>503</v>
      </c>
      <c r="F95" s="8">
        <v>578</v>
      </c>
      <c r="G95" s="8">
        <v>2568</v>
      </c>
      <c r="H95" s="8">
        <v>716</v>
      </c>
      <c r="I95" s="8">
        <v>779</v>
      </c>
      <c r="J95" s="8">
        <v>1495</v>
      </c>
    </row>
    <row r="96" spans="1:12" x14ac:dyDescent="0.2">
      <c r="A96" s="8" t="s">
        <v>899</v>
      </c>
      <c r="B96" s="8" t="s">
        <v>5</v>
      </c>
      <c r="C96" s="8">
        <v>438</v>
      </c>
      <c r="D96" s="8">
        <v>460</v>
      </c>
      <c r="E96" s="8">
        <v>316</v>
      </c>
      <c r="F96" s="8">
        <v>339</v>
      </c>
      <c r="G96" s="8">
        <v>1553</v>
      </c>
      <c r="H96" s="8">
        <v>266</v>
      </c>
      <c r="I96" s="8"/>
      <c r="J96" s="8">
        <v>266</v>
      </c>
    </row>
    <row r="97" spans="1:12" x14ac:dyDescent="0.2">
      <c r="A97" s="8" t="s">
        <v>899</v>
      </c>
      <c r="B97" s="8" t="s">
        <v>2</v>
      </c>
      <c r="C97" s="8">
        <v>158</v>
      </c>
      <c r="D97" s="8">
        <v>155</v>
      </c>
      <c r="E97" s="8">
        <v>119</v>
      </c>
      <c r="F97" s="8">
        <v>124</v>
      </c>
      <c r="G97" s="8">
        <v>556</v>
      </c>
      <c r="H97" s="8">
        <v>166</v>
      </c>
      <c r="I97" s="8">
        <v>169</v>
      </c>
      <c r="J97" s="8">
        <v>335</v>
      </c>
    </row>
    <row r="98" spans="1:12" x14ac:dyDescent="0.2">
      <c r="A98" s="8" t="s">
        <v>956</v>
      </c>
      <c r="B98" s="8"/>
      <c r="C98" s="8">
        <v>95736</v>
      </c>
      <c r="D98" s="8">
        <v>107338</v>
      </c>
      <c r="E98" s="8">
        <v>69198</v>
      </c>
      <c r="F98" s="8">
        <v>80144</v>
      </c>
      <c r="G98" s="8">
        <v>352416</v>
      </c>
      <c r="H98" s="8">
        <v>99778</v>
      </c>
      <c r="I98" s="8">
        <v>109811</v>
      </c>
      <c r="J98" s="8">
        <v>209589</v>
      </c>
    </row>
    <row r="99" spans="1:12" x14ac:dyDescent="0.2">
      <c r="A99" s="8" t="s">
        <v>908</v>
      </c>
      <c r="B99" s="8" t="s">
        <v>8</v>
      </c>
      <c r="C99" s="8">
        <v>41282</v>
      </c>
      <c r="D99" s="8">
        <v>49071</v>
      </c>
      <c r="E99" s="8">
        <v>28827</v>
      </c>
      <c r="F99" s="8">
        <v>36607</v>
      </c>
      <c r="G99" s="8">
        <v>155787</v>
      </c>
      <c r="H99" s="8">
        <v>41985</v>
      </c>
      <c r="I99" s="8">
        <v>50429</v>
      </c>
      <c r="J99" s="8">
        <v>92414</v>
      </c>
      <c r="L99" s="23">
        <f>I99/D99-1</f>
        <v>2.7674186382996124E-2</v>
      </c>
    </row>
    <row r="100" spans="1:12" x14ac:dyDescent="0.2">
      <c r="A100" s="8" t="s">
        <v>908</v>
      </c>
      <c r="B100" s="8" t="s">
        <v>50</v>
      </c>
      <c r="C100" s="8">
        <v>11480</v>
      </c>
      <c r="D100" s="8">
        <v>13176</v>
      </c>
      <c r="E100" s="8">
        <v>8078</v>
      </c>
      <c r="F100" s="8">
        <v>9778</v>
      </c>
      <c r="G100" s="8">
        <v>42512</v>
      </c>
      <c r="H100" s="8">
        <v>11595</v>
      </c>
      <c r="I100" s="8">
        <v>13523</v>
      </c>
      <c r="J100" s="8">
        <v>25118</v>
      </c>
      <c r="L100" s="23">
        <f t="shared" ref="L100:L102" si="12">I100/D100-1</f>
        <v>2.6335761991499673E-2</v>
      </c>
    </row>
    <row r="101" spans="1:12" x14ac:dyDescent="0.2">
      <c r="A101" s="8" t="s">
        <v>908</v>
      </c>
      <c r="B101" s="8" t="s">
        <v>41</v>
      </c>
      <c r="C101" s="8">
        <v>4139</v>
      </c>
      <c r="D101" s="8">
        <v>4910</v>
      </c>
      <c r="E101" s="8">
        <v>2891</v>
      </c>
      <c r="F101" s="8">
        <v>3665</v>
      </c>
      <c r="G101" s="8">
        <v>15605</v>
      </c>
      <c r="H101" s="8">
        <v>4268</v>
      </c>
      <c r="I101" s="8">
        <v>4961</v>
      </c>
      <c r="J101" s="8">
        <v>9229</v>
      </c>
      <c r="L101" s="23">
        <f t="shared" si="12"/>
        <v>1.0386965376782076E-2</v>
      </c>
    </row>
    <row r="102" spans="1:12" x14ac:dyDescent="0.2">
      <c r="A102" s="8" t="s">
        <v>908</v>
      </c>
      <c r="B102" s="8" t="s">
        <v>40</v>
      </c>
      <c r="C102" s="8">
        <v>4076</v>
      </c>
      <c r="D102" s="8">
        <v>4680</v>
      </c>
      <c r="E102" s="8">
        <v>2879</v>
      </c>
      <c r="F102" s="8">
        <v>3476</v>
      </c>
      <c r="G102" s="8">
        <v>15111</v>
      </c>
      <c r="H102" s="8">
        <v>4222</v>
      </c>
      <c r="I102" s="8">
        <v>4678</v>
      </c>
      <c r="J102" s="8">
        <v>8900</v>
      </c>
      <c r="L102" s="23">
        <f t="shared" si="12"/>
        <v>-4.2735042735042583E-4</v>
      </c>
    </row>
    <row r="103" spans="1:12" x14ac:dyDescent="0.2">
      <c r="A103" s="8" t="s">
        <v>908</v>
      </c>
      <c r="B103" s="8" t="s">
        <v>28</v>
      </c>
      <c r="C103" s="8">
        <v>2665</v>
      </c>
      <c r="D103" s="8">
        <v>3174</v>
      </c>
      <c r="E103" s="8">
        <v>1864</v>
      </c>
      <c r="F103" s="8">
        <v>2376</v>
      </c>
      <c r="G103" s="8">
        <v>10079</v>
      </c>
      <c r="H103" s="8">
        <v>2667</v>
      </c>
      <c r="I103" s="8">
        <v>3248</v>
      </c>
      <c r="J103" s="8">
        <v>5915</v>
      </c>
    </row>
    <row r="104" spans="1:12" x14ac:dyDescent="0.2">
      <c r="A104" s="8" t="s">
        <v>908</v>
      </c>
      <c r="B104" s="8" t="s">
        <v>23</v>
      </c>
      <c r="C104" s="8">
        <v>884</v>
      </c>
      <c r="D104" s="8">
        <v>2418</v>
      </c>
      <c r="E104" s="8">
        <v>1623</v>
      </c>
      <c r="F104" s="8">
        <v>1781</v>
      </c>
      <c r="G104" s="8">
        <v>6706</v>
      </c>
      <c r="H104" s="8">
        <v>2315</v>
      </c>
      <c r="I104" s="8">
        <v>2453</v>
      </c>
      <c r="J104" s="8">
        <v>4768</v>
      </c>
    </row>
    <row r="105" spans="1:12" x14ac:dyDescent="0.2">
      <c r="A105" s="8" t="s">
        <v>908</v>
      </c>
      <c r="B105" s="8" t="s">
        <v>44</v>
      </c>
      <c r="C105" s="8"/>
      <c r="D105" s="8"/>
      <c r="E105" s="8">
        <v>1249</v>
      </c>
      <c r="F105" s="8">
        <v>3569</v>
      </c>
      <c r="G105" s="8">
        <v>4818</v>
      </c>
      <c r="H105" s="8">
        <v>4809</v>
      </c>
      <c r="I105" s="8"/>
      <c r="J105" s="8">
        <v>4809</v>
      </c>
    </row>
    <row r="106" spans="1:12" x14ac:dyDescent="0.2">
      <c r="A106" s="8" t="s">
        <v>908</v>
      </c>
      <c r="B106" s="8" t="s">
        <v>14</v>
      </c>
      <c r="C106" s="8">
        <v>1324</v>
      </c>
      <c r="D106" s="8">
        <v>1619</v>
      </c>
      <c r="E106" s="8">
        <v>913</v>
      </c>
      <c r="F106" s="8">
        <v>1211</v>
      </c>
      <c r="G106" s="8">
        <v>5067</v>
      </c>
      <c r="H106" s="8">
        <v>1336</v>
      </c>
      <c r="I106" s="8">
        <v>1636</v>
      </c>
      <c r="J106" s="8">
        <v>2972</v>
      </c>
    </row>
    <row r="107" spans="1:12" x14ac:dyDescent="0.2">
      <c r="A107" s="8" t="s">
        <v>908</v>
      </c>
      <c r="B107" s="8" t="s">
        <v>16</v>
      </c>
      <c r="C107" s="8">
        <v>1639</v>
      </c>
      <c r="D107" s="8">
        <v>1879</v>
      </c>
      <c r="E107" s="8">
        <v>1153</v>
      </c>
      <c r="F107" s="8">
        <v>1402</v>
      </c>
      <c r="G107" s="8">
        <v>6073</v>
      </c>
      <c r="H107" s="8">
        <v>483</v>
      </c>
      <c r="I107" s="8"/>
      <c r="J107" s="8">
        <v>483</v>
      </c>
    </row>
    <row r="108" spans="1:12" x14ac:dyDescent="0.2">
      <c r="A108" s="8" t="s">
        <v>908</v>
      </c>
      <c r="B108" s="8" t="s">
        <v>11</v>
      </c>
      <c r="C108" s="8">
        <v>982</v>
      </c>
      <c r="D108" s="8">
        <v>1079</v>
      </c>
      <c r="E108" s="8">
        <v>691</v>
      </c>
      <c r="F108" s="8">
        <v>806</v>
      </c>
      <c r="G108" s="8">
        <v>3558</v>
      </c>
      <c r="H108" s="8">
        <v>996</v>
      </c>
      <c r="I108" s="8">
        <v>1088</v>
      </c>
      <c r="J108" s="8">
        <v>2084</v>
      </c>
    </row>
    <row r="109" spans="1:12" x14ac:dyDescent="0.2">
      <c r="A109" s="8" t="s">
        <v>908</v>
      </c>
      <c r="B109" s="8" t="s">
        <v>6</v>
      </c>
      <c r="C109" s="8">
        <v>582</v>
      </c>
      <c r="D109" s="8">
        <v>612</v>
      </c>
      <c r="E109" s="8">
        <v>406</v>
      </c>
      <c r="F109" s="8">
        <v>450</v>
      </c>
      <c r="G109" s="8">
        <v>2050</v>
      </c>
      <c r="H109" s="8">
        <v>589</v>
      </c>
      <c r="I109" s="8">
        <v>615</v>
      </c>
      <c r="J109" s="8">
        <v>1204</v>
      </c>
    </row>
    <row r="110" spans="1:12" x14ac:dyDescent="0.2">
      <c r="A110" s="8" t="s">
        <v>957</v>
      </c>
      <c r="B110" s="8"/>
      <c r="C110" s="8">
        <v>69053</v>
      </c>
      <c r="D110" s="8">
        <v>82618</v>
      </c>
      <c r="E110" s="8">
        <v>50574</v>
      </c>
      <c r="F110" s="8">
        <v>65121</v>
      </c>
      <c r="G110" s="8">
        <v>267366</v>
      </c>
      <c r="H110" s="8">
        <v>75265</v>
      </c>
      <c r="I110" s="8">
        <v>82631</v>
      </c>
      <c r="J110" s="8">
        <v>157896</v>
      </c>
    </row>
    <row r="111" spans="1:12" x14ac:dyDescent="0.2">
      <c r="A111" s="8" t="s">
        <v>924</v>
      </c>
      <c r="B111" s="8"/>
      <c r="C111" s="8">
        <v>822060</v>
      </c>
      <c r="D111" s="8">
        <v>940140</v>
      </c>
      <c r="E111" s="8">
        <v>587002</v>
      </c>
      <c r="F111" s="8">
        <v>706563</v>
      </c>
      <c r="G111" s="8">
        <v>3055765</v>
      </c>
      <c r="H111" s="8">
        <v>855266</v>
      </c>
      <c r="I111" s="8">
        <v>965282</v>
      </c>
      <c r="J111" s="8">
        <v>1820548</v>
      </c>
    </row>
    <row r="112" spans="1:12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1" x14ac:dyDescent="0.2">
      <c r="C115" s="19" t="s">
        <v>926</v>
      </c>
      <c r="D115" s="19" t="s">
        <v>926</v>
      </c>
      <c r="E115" s="19" t="s">
        <v>926</v>
      </c>
      <c r="F115" s="19" t="s">
        <v>926</v>
      </c>
      <c r="H115" s="19" t="s">
        <v>928</v>
      </c>
      <c r="I115" s="19" t="s">
        <v>928</v>
      </c>
    </row>
    <row r="116" spans="1:11" x14ac:dyDescent="0.2">
      <c r="C116" s="19" t="s">
        <v>930</v>
      </c>
      <c r="D116" s="19" t="s">
        <v>931</v>
      </c>
      <c r="E116" s="19" t="s">
        <v>932</v>
      </c>
      <c r="F116" s="19" t="s">
        <v>933</v>
      </c>
      <c r="H116" s="19" t="s">
        <v>930</v>
      </c>
      <c r="I116" s="19" t="s">
        <v>931</v>
      </c>
    </row>
    <row r="117" spans="1:11" x14ac:dyDescent="0.2">
      <c r="B117" s="18" t="s">
        <v>898</v>
      </c>
      <c r="C117" s="3">
        <f>COUNTIFS(C$54:C$109,"&gt;0",$A$54:$A$109,$B117)</f>
        <v>18</v>
      </c>
      <c r="D117" s="3">
        <f t="shared" ref="D117:I120" si="13">COUNTIFS(D$54:D$109,"&gt;0",$A$54:$A$109,$B117)</f>
        <v>19</v>
      </c>
      <c r="E117" s="3">
        <f t="shared" si="13"/>
        <v>19</v>
      </c>
      <c r="F117" s="3">
        <f t="shared" si="13"/>
        <v>20</v>
      </c>
      <c r="H117" s="3">
        <f t="shared" si="13"/>
        <v>20</v>
      </c>
      <c r="I117" s="3">
        <f t="shared" si="13"/>
        <v>20</v>
      </c>
      <c r="K117" s="3">
        <f>I117-D117</f>
        <v>1</v>
      </c>
    </row>
    <row r="118" spans="1:11" x14ac:dyDescent="0.2">
      <c r="B118" s="18" t="s">
        <v>899</v>
      </c>
      <c r="C118" s="3">
        <f t="shared" ref="C118:C120" si="14">COUNTIFS(C$54:C$109,"&gt;0",$A$54:$A$109,$B118)</f>
        <v>13</v>
      </c>
      <c r="D118" s="3">
        <f t="shared" si="13"/>
        <v>13</v>
      </c>
      <c r="E118" s="3">
        <f t="shared" si="13"/>
        <v>14</v>
      </c>
      <c r="F118" s="3">
        <f t="shared" si="13"/>
        <v>14</v>
      </c>
      <c r="H118" s="3">
        <f t="shared" si="13"/>
        <v>14</v>
      </c>
      <c r="I118" s="3">
        <f t="shared" si="13"/>
        <v>13</v>
      </c>
      <c r="K118" s="3">
        <f t="shared" ref="K118:K121" si="15">I118-D118</f>
        <v>0</v>
      </c>
    </row>
    <row r="119" spans="1:11" x14ac:dyDescent="0.2">
      <c r="B119" s="18" t="s">
        <v>909</v>
      </c>
      <c r="C119" s="3">
        <f t="shared" si="14"/>
        <v>8</v>
      </c>
      <c r="D119" s="3">
        <f t="shared" si="13"/>
        <v>8</v>
      </c>
      <c r="E119" s="3">
        <f t="shared" si="13"/>
        <v>8</v>
      </c>
      <c r="F119" s="3">
        <f t="shared" si="13"/>
        <v>8</v>
      </c>
      <c r="H119" s="3">
        <f t="shared" si="13"/>
        <v>8</v>
      </c>
      <c r="I119" s="3">
        <f t="shared" si="13"/>
        <v>8</v>
      </c>
      <c r="K119" s="3">
        <f t="shared" si="15"/>
        <v>0</v>
      </c>
    </row>
    <row r="120" spans="1:11" x14ac:dyDescent="0.2">
      <c r="B120" s="18" t="s">
        <v>908</v>
      </c>
      <c r="C120" s="3">
        <f t="shared" si="14"/>
        <v>10</v>
      </c>
      <c r="D120" s="3">
        <f t="shared" si="13"/>
        <v>10</v>
      </c>
      <c r="E120" s="3">
        <f t="shared" si="13"/>
        <v>11</v>
      </c>
      <c r="F120" s="3">
        <f t="shared" si="13"/>
        <v>11</v>
      </c>
      <c r="H120" s="3">
        <f t="shared" si="13"/>
        <v>11</v>
      </c>
      <c r="I120" s="3">
        <f t="shared" si="13"/>
        <v>9</v>
      </c>
      <c r="K120" s="3">
        <f t="shared" si="15"/>
        <v>-1</v>
      </c>
    </row>
    <row r="121" spans="1:11" x14ac:dyDescent="0.2">
      <c r="B121" s="17" t="s">
        <v>958</v>
      </c>
      <c r="C121" s="20">
        <f>SUM(C117:C120)</f>
        <v>49</v>
      </c>
      <c r="D121" s="20">
        <f t="shared" ref="D121:I121" si="16">SUM(D117:D120)</f>
        <v>50</v>
      </c>
      <c r="E121" s="20">
        <f t="shared" si="16"/>
        <v>52</v>
      </c>
      <c r="F121" s="20">
        <f t="shared" si="16"/>
        <v>53</v>
      </c>
      <c r="G121" s="16"/>
      <c r="H121" s="20">
        <f t="shared" si="16"/>
        <v>53</v>
      </c>
      <c r="I121" s="20">
        <f t="shared" si="16"/>
        <v>50</v>
      </c>
      <c r="K121" s="3">
        <f t="shared" si="15"/>
        <v>0</v>
      </c>
    </row>
    <row r="124" spans="1:11" x14ac:dyDescent="0.2">
      <c r="B124" s="18" t="s">
        <v>898</v>
      </c>
      <c r="C124" s="8">
        <f>B41/C117</f>
        <v>28301.055555555555</v>
      </c>
      <c r="D124" s="8">
        <f t="shared" ref="D124:F124" si="17">C41/D117</f>
        <v>30348.315789473683</v>
      </c>
      <c r="E124" s="8">
        <f t="shared" si="17"/>
        <v>19141.78947368421</v>
      </c>
      <c r="F124" s="8">
        <f t="shared" si="17"/>
        <v>21601.7</v>
      </c>
      <c r="H124" s="8">
        <f t="shared" ref="H124:I128" si="18">F41/H117</f>
        <v>26500.95</v>
      </c>
      <c r="I124" s="8">
        <f t="shared" si="18"/>
        <v>29825.1</v>
      </c>
      <c r="K124" s="21"/>
    </row>
    <row r="125" spans="1:11" x14ac:dyDescent="0.2">
      <c r="B125" s="18" t="s">
        <v>899</v>
      </c>
      <c r="C125" s="8">
        <f t="shared" ref="C125:F125" si="19">B42/C118</f>
        <v>11373.23076923077</v>
      </c>
      <c r="D125" s="8">
        <f t="shared" si="19"/>
        <v>13351.23076923077</v>
      </c>
      <c r="E125" s="8">
        <f t="shared" si="19"/>
        <v>7395.4285714285716</v>
      </c>
      <c r="F125" s="8">
        <f t="shared" si="19"/>
        <v>9233.1428571428569</v>
      </c>
      <c r="H125" s="8">
        <f t="shared" si="18"/>
        <v>10728.857142857143</v>
      </c>
      <c r="I125" s="8">
        <f t="shared" si="18"/>
        <v>13564.461538461539</v>
      </c>
      <c r="K125" s="21"/>
    </row>
    <row r="126" spans="1:11" x14ac:dyDescent="0.2">
      <c r="B126" s="18" t="s">
        <v>909</v>
      </c>
      <c r="C126" s="8">
        <f t="shared" ref="C126:F126" si="20">B43/C119</f>
        <v>11967</v>
      </c>
      <c r="D126" s="8">
        <f t="shared" si="20"/>
        <v>13417.25</v>
      </c>
      <c r="E126" s="8">
        <f t="shared" si="20"/>
        <v>8649.75</v>
      </c>
      <c r="F126" s="8">
        <f t="shared" si="20"/>
        <v>10018</v>
      </c>
      <c r="H126" s="8">
        <f t="shared" si="18"/>
        <v>12472.25</v>
      </c>
      <c r="I126" s="8">
        <f t="shared" si="18"/>
        <v>13726.375</v>
      </c>
      <c r="K126" s="21"/>
    </row>
    <row r="127" spans="1:11" x14ac:dyDescent="0.2">
      <c r="B127" s="18" t="s">
        <v>908</v>
      </c>
      <c r="C127" s="8">
        <f t="shared" ref="C127:F127" si="21">B44/C120</f>
        <v>6905.3</v>
      </c>
      <c r="D127" s="8">
        <f t="shared" si="21"/>
        <v>8261.7999999999993</v>
      </c>
      <c r="E127" s="8">
        <f t="shared" si="21"/>
        <v>4597.636363636364</v>
      </c>
      <c r="F127" s="8">
        <f t="shared" si="21"/>
        <v>5920.090909090909</v>
      </c>
      <c r="H127" s="8">
        <f t="shared" si="18"/>
        <v>6842.272727272727</v>
      </c>
      <c r="I127" s="8">
        <f t="shared" si="18"/>
        <v>9181.2222222222226</v>
      </c>
      <c r="K127" s="21"/>
    </row>
    <row r="128" spans="1:11" x14ac:dyDescent="0.2">
      <c r="B128" s="17" t="s">
        <v>958</v>
      </c>
      <c r="C128" s="8">
        <f t="shared" ref="C128:F128" si="22">B45/C121</f>
        <v>16776.734693877552</v>
      </c>
      <c r="D128" s="8">
        <f t="shared" si="22"/>
        <v>18802.8</v>
      </c>
      <c r="E128" s="8">
        <f t="shared" si="22"/>
        <v>11288.5</v>
      </c>
      <c r="F128" s="8">
        <f t="shared" si="22"/>
        <v>13331.377358490567</v>
      </c>
      <c r="H128" s="8">
        <f t="shared" si="18"/>
        <v>16137.094339622641</v>
      </c>
      <c r="I128" s="8">
        <f t="shared" si="18"/>
        <v>19305.64</v>
      </c>
      <c r="K128" s="21"/>
    </row>
    <row r="129" spans="2:10" x14ac:dyDescent="0.2">
      <c r="C129" s="8"/>
      <c r="D129" s="8"/>
      <c r="E129" s="8"/>
      <c r="F129" s="8"/>
    </row>
    <row r="131" spans="2:10" x14ac:dyDescent="0.2">
      <c r="B131" s="18" t="s">
        <v>898</v>
      </c>
      <c r="D131" s="3">
        <f>SUMIFS(D$54:D$109,$A$54:$A$109,$B131,$I$54:$I$109,"&gt;0")</f>
        <v>576618</v>
      </c>
      <c r="I131" s="3">
        <f>SUMIFS(I$54:I$109,$A$54:$A$109,$B131,$D$54:$D$109,"&gt;0")</f>
        <v>592181</v>
      </c>
      <c r="J131" s="3">
        <f>I131/D131-1</f>
        <v>2.6990139052197382E-2</v>
      </c>
    </row>
    <row r="132" spans="2:10" x14ac:dyDescent="0.2">
      <c r="B132" s="18" t="s">
        <v>899</v>
      </c>
      <c r="D132" s="3">
        <f t="shared" ref="D132:D134" si="23">SUMIFS(D$54:D$109,$A$54:$A$109,$B132,$I$54:$I$109,"&gt;0")</f>
        <v>106878</v>
      </c>
      <c r="I132" s="3">
        <f>SUMIFS(I$54:I$109,$A$54:$A$109,$B132,$D$54:$D$109,"&gt;0")</f>
        <v>108557</v>
      </c>
      <c r="J132" s="3">
        <f t="shared" ref="J132:J135" si="24">I132/D132-1</f>
        <v>1.5709500552031352E-2</v>
      </c>
    </row>
    <row r="133" spans="2:10" x14ac:dyDescent="0.2">
      <c r="B133" s="18" t="s">
        <v>909</v>
      </c>
      <c r="D133" s="3">
        <f t="shared" si="23"/>
        <v>173566</v>
      </c>
      <c r="I133" s="3">
        <f t="shared" ref="I133:I134" si="25">SUMIFS(I$54:I$109,$A$54:$A$109,$B133,$D$54:$D$109,"&gt;0")</f>
        <v>176338</v>
      </c>
      <c r="J133" s="3">
        <f t="shared" si="24"/>
        <v>1.5970869870827187E-2</v>
      </c>
    </row>
    <row r="134" spans="2:10" x14ac:dyDescent="0.2">
      <c r="B134" s="18" t="s">
        <v>908</v>
      </c>
      <c r="D134" s="3">
        <f t="shared" si="23"/>
        <v>80739</v>
      </c>
      <c r="I134" s="3">
        <f t="shared" si="25"/>
        <v>82631</v>
      </c>
      <c r="J134" s="3">
        <f t="shared" si="24"/>
        <v>2.3433532741302221E-2</v>
      </c>
    </row>
    <row r="135" spans="2:10" x14ac:dyDescent="0.2">
      <c r="B135" s="17" t="s">
        <v>958</v>
      </c>
      <c r="D135" s="3">
        <f>SUM(D131:D134)</f>
        <v>937801</v>
      </c>
      <c r="I135" s="3">
        <f>SUM(I131:I134)</f>
        <v>959707</v>
      </c>
      <c r="J135" s="3">
        <f t="shared" si="24"/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7827-4A5A-4549-B52C-F46C23590ACE}">
  <dimension ref="A1:R908"/>
  <sheetViews>
    <sheetView workbookViewId="0">
      <selection activeCell="G44" sqref="G44"/>
    </sheetView>
  </sheetViews>
  <sheetFormatPr defaultRowHeight="12.75" x14ac:dyDescent="0.2"/>
  <cols>
    <col min="1" max="1" width="8.28515625" style="3" bestFit="1" customWidth="1"/>
    <col min="2" max="2" width="10.140625" style="3" bestFit="1" customWidth="1"/>
    <col min="3" max="3" width="7.7109375" style="3" bestFit="1" customWidth="1"/>
    <col min="4" max="4" width="9.140625" style="3"/>
    <col min="5" max="5" width="20.42578125" style="3" bestFit="1" customWidth="1"/>
    <col min="6" max="6" width="24.28515625" style="3" bestFit="1" customWidth="1"/>
    <col min="7" max="7" width="15.7109375" style="3" bestFit="1" customWidth="1"/>
    <col min="8" max="8" width="9.140625" style="3"/>
    <col min="9" max="9" width="21.140625" style="3" bestFit="1" customWidth="1"/>
    <col min="10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3" t="s">
        <v>133</v>
      </c>
      <c r="D1" s="3" t="s">
        <v>901</v>
      </c>
      <c r="E1" s="3" t="s">
        <v>905</v>
      </c>
      <c r="F1" s="3" t="s">
        <v>906</v>
      </c>
      <c r="G1" s="3" t="s">
        <v>910</v>
      </c>
      <c r="H1" s="3" t="s">
        <v>911</v>
      </c>
      <c r="I1" s="3" t="s">
        <v>921</v>
      </c>
      <c r="P1" s="3" t="s">
        <v>912</v>
      </c>
      <c r="Q1" s="3" t="s">
        <v>913</v>
      </c>
      <c r="R1" s="3" t="s">
        <v>914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6" t="str">
        <f>VLOOKUP(VolumebyClient[[#This Row],[Index Match Region ID]],'Geo Data'!$J$2:$K$5,2,FALSE)</f>
        <v>LATAM</v>
      </c>
      <c r="H2" s="6" t="str">
        <f>"Q"&amp;ROUNDUP(MONTH(VolumebyClient[[#This Row],[Date]])/3,0)&amp;" "&amp;YEAR(VolumebyClient[[#This Row],[Date]])</f>
        <v>Q1 2020</v>
      </c>
      <c r="I2" s="6" t="str">
        <f>VLOOKUP(VolumebyClient[[#This Row],[Date]],Table6[],3,TRUE)</f>
        <v>Q1 2020</v>
      </c>
      <c r="P2" s="4">
        <v>43831</v>
      </c>
      <c r="Q2" s="4">
        <v>43921</v>
      </c>
      <c r="R2" s="3" t="s">
        <v>915</v>
      </c>
    </row>
    <row r="3" spans="1:18" x14ac:dyDescent="0.2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6" t="str">
        <f>VLOOKUP(VolumebyClient[[#This Row],[Index Match Region ID]],'Geo Data'!$J$2:$K$5,2,FALSE)</f>
        <v>LATAM</v>
      </c>
      <c r="H3" s="6" t="str">
        <f>"Q"&amp;ROUNDUP(MONTH(VolumebyClient[[#This Row],[Date]])/3,0)&amp;" "&amp;YEAR(VolumebyClient[[#This Row],[Date]])</f>
        <v>Q2 2020</v>
      </c>
      <c r="I3" s="6" t="str">
        <f>VLOOKUP(VolumebyClient[[#This Row],[Date]],Table6[],3,TRUE)</f>
        <v>Q2 2020</v>
      </c>
      <c r="P3" s="4">
        <f>Q2+1</f>
        <v>43922</v>
      </c>
      <c r="Q3" s="4">
        <v>44012</v>
      </c>
      <c r="R3" s="3" t="s">
        <v>916</v>
      </c>
    </row>
    <row r="4" spans="1:18" x14ac:dyDescent="0.2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6" t="str">
        <f>VLOOKUP(VolumebyClient[[#This Row],[Index Match Region ID]],'Geo Data'!$J$2:$K$5,2,FALSE)</f>
        <v>LATAM</v>
      </c>
      <c r="H4" s="6" t="str">
        <f>"Q"&amp;ROUNDUP(MONTH(VolumebyClient[[#This Row],[Date]])/3,0)&amp;" "&amp;YEAR(VolumebyClient[[#This Row],[Date]])</f>
        <v>Q2 2020</v>
      </c>
      <c r="I4" s="6" t="str">
        <f>VLOOKUP(VolumebyClient[[#This Row],[Date]],Table6[],3,TRUE)</f>
        <v>Q2 2020</v>
      </c>
      <c r="P4" s="4">
        <f t="shared" ref="P4:P7" si="0">Q3+1</f>
        <v>44013</v>
      </c>
      <c r="Q4" s="4">
        <v>44104</v>
      </c>
      <c r="R4" s="3" t="s">
        <v>917</v>
      </c>
    </row>
    <row r="5" spans="1:18" x14ac:dyDescent="0.2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6" t="str">
        <f>VLOOKUP(VolumebyClient[[#This Row],[Index Match Region ID]],'Geo Data'!$J$2:$K$5,2,FALSE)</f>
        <v>LATAM</v>
      </c>
      <c r="H5" s="6" t="str">
        <f>"Q"&amp;ROUNDUP(MONTH(VolumebyClient[[#This Row],[Date]])/3,0)&amp;" "&amp;YEAR(VolumebyClient[[#This Row],[Date]])</f>
        <v>Q2 2020</v>
      </c>
      <c r="I5" s="6" t="str">
        <f>VLOOKUP(VolumebyClient[[#This Row],[Date]],Table6[],3,TRUE)</f>
        <v>Q2 2020</v>
      </c>
      <c r="P5" s="4">
        <f t="shared" si="0"/>
        <v>44105</v>
      </c>
      <c r="Q5" s="4">
        <v>44196</v>
      </c>
      <c r="R5" s="3" t="s">
        <v>918</v>
      </c>
    </row>
    <row r="6" spans="1:18" x14ac:dyDescent="0.2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6" t="str">
        <f>VLOOKUP(VolumebyClient[[#This Row],[Index Match Region ID]],'Geo Data'!$J$2:$K$5,2,FALSE)</f>
        <v>LATAM</v>
      </c>
      <c r="H6" s="6" t="str">
        <f>"Q"&amp;ROUNDUP(MONTH(VolumebyClient[[#This Row],[Date]])/3,0)&amp;" "&amp;YEAR(VolumebyClient[[#This Row],[Date]])</f>
        <v>Q3 2020</v>
      </c>
      <c r="I6" s="6" t="str">
        <f>VLOOKUP(VolumebyClient[[#This Row],[Date]],Table6[],3,TRUE)</f>
        <v>Q3 2020</v>
      </c>
      <c r="P6" s="4">
        <f t="shared" si="0"/>
        <v>44197</v>
      </c>
      <c r="Q6" s="4">
        <v>44286</v>
      </c>
      <c r="R6" s="3" t="s">
        <v>919</v>
      </c>
    </row>
    <row r="7" spans="1:18" x14ac:dyDescent="0.2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6" t="str">
        <f>VLOOKUP(VolumebyClient[[#This Row],[Index Match Region ID]],'Geo Data'!$J$2:$K$5,2,FALSE)</f>
        <v>LATAM</v>
      </c>
      <c r="H7" s="6" t="str">
        <f>"Q"&amp;ROUNDUP(MONTH(VolumebyClient[[#This Row],[Date]])/3,0)&amp;" "&amp;YEAR(VolumebyClient[[#This Row],[Date]])</f>
        <v>Q3 2020</v>
      </c>
      <c r="I7" s="6" t="str">
        <f>VLOOKUP(VolumebyClient[[#This Row],[Date]],Table6[],3,TRUE)</f>
        <v>Q3 2020</v>
      </c>
      <c r="P7" s="4">
        <f t="shared" si="0"/>
        <v>44287</v>
      </c>
      <c r="Q7" s="4">
        <v>44377</v>
      </c>
      <c r="R7" s="3" t="s">
        <v>920</v>
      </c>
    </row>
    <row r="8" spans="1:18" x14ac:dyDescent="0.2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6" t="str">
        <f>VLOOKUP(VolumebyClient[[#This Row],[Index Match Region ID]],'Geo Data'!$J$2:$K$5,2,FALSE)</f>
        <v>LATAM</v>
      </c>
      <c r="H8" s="6" t="str">
        <f>"Q"&amp;ROUNDUP(MONTH(VolumebyClient[[#This Row],[Date]])/3,0)&amp;" "&amp;YEAR(VolumebyClient[[#This Row],[Date]])</f>
        <v>Q3 2020</v>
      </c>
      <c r="I8" s="6" t="str">
        <f>VLOOKUP(VolumebyClient[[#This Row],[Date]],Table6[],3,TRUE)</f>
        <v>Q3 2020</v>
      </c>
    </row>
    <row r="9" spans="1:18" x14ac:dyDescent="0.2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6" t="str">
        <f>VLOOKUP(VolumebyClient[[#This Row],[Index Match Region ID]],'Geo Data'!$J$2:$K$5,2,FALSE)</f>
        <v>LATAM</v>
      </c>
      <c r="H9" s="6" t="str">
        <f>"Q"&amp;ROUNDUP(MONTH(VolumebyClient[[#This Row],[Date]])/3,0)&amp;" "&amp;YEAR(VolumebyClient[[#This Row],[Date]])</f>
        <v>Q4 2020</v>
      </c>
      <c r="I9" s="6" t="str">
        <f>VLOOKUP(VolumebyClient[[#This Row],[Date]],Table6[],3,TRUE)</f>
        <v>Q4 2020</v>
      </c>
    </row>
    <row r="10" spans="1:18" x14ac:dyDescent="0.2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6" t="str">
        <f>VLOOKUP(VolumebyClient[[#This Row],[Index Match Region ID]],'Geo Data'!$J$2:$K$5,2,FALSE)</f>
        <v>LATAM</v>
      </c>
      <c r="H10" s="6" t="str">
        <f>"Q"&amp;ROUNDUP(MONTH(VolumebyClient[[#This Row],[Date]])/3,0)&amp;" "&amp;YEAR(VolumebyClient[[#This Row],[Date]])</f>
        <v>Q4 2020</v>
      </c>
      <c r="I10" s="6" t="str">
        <f>VLOOKUP(VolumebyClient[[#This Row],[Date]],Table6[],3,TRUE)</f>
        <v>Q4 2020</v>
      </c>
    </row>
    <row r="11" spans="1:18" x14ac:dyDescent="0.2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6" t="str">
        <f>VLOOKUP(VolumebyClient[[#This Row],[Index Match Region ID]],'Geo Data'!$J$2:$K$5,2,FALSE)</f>
        <v>LATAM</v>
      </c>
      <c r="H11" s="6" t="str">
        <f>"Q"&amp;ROUNDUP(MONTH(VolumebyClient[[#This Row],[Date]])/3,0)&amp;" "&amp;YEAR(VolumebyClient[[#This Row],[Date]])</f>
        <v>Q4 2020</v>
      </c>
      <c r="I11" s="6" t="str">
        <f>VLOOKUP(VolumebyClient[[#This Row],[Date]],Table6[],3,TRUE)</f>
        <v>Q4 2020</v>
      </c>
    </row>
    <row r="12" spans="1:18" x14ac:dyDescent="0.2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6" t="str">
        <f>VLOOKUP(VolumebyClient[[#This Row],[Index Match Region ID]],'Geo Data'!$J$2:$K$5,2,FALSE)</f>
        <v>LATAM</v>
      </c>
      <c r="H12" s="6" t="str">
        <f>"Q"&amp;ROUNDUP(MONTH(VolumebyClient[[#This Row],[Date]])/3,0)&amp;" "&amp;YEAR(VolumebyClient[[#This Row],[Date]])</f>
        <v>Q2 2021</v>
      </c>
      <c r="I12" s="6" t="str">
        <f>VLOOKUP(VolumebyClient[[#This Row],[Date]],Table6[],3,TRUE)</f>
        <v>Q2 2021</v>
      </c>
    </row>
    <row r="13" spans="1:18" x14ac:dyDescent="0.2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6" t="str">
        <f>VLOOKUP(VolumebyClient[[#This Row],[Index Match Region ID]],'Geo Data'!$J$2:$K$5,2,FALSE)</f>
        <v>LATAM</v>
      </c>
      <c r="H13" s="6" t="str">
        <f>"Q"&amp;ROUNDUP(MONTH(VolumebyClient[[#This Row],[Date]])/3,0)&amp;" "&amp;YEAR(VolumebyClient[[#This Row],[Date]])</f>
        <v>Q2 2021</v>
      </c>
      <c r="I13" s="6" t="str">
        <f>VLOOKUP(VolumebyClient[[#This Row],[Date]],Table6[],3,TRUE)</f>
        <v>Q2 2021</v>
      </c>
    </row>
    <row r="14" spans="1:18" x14ac:dyDescent="0.2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6" t="str">
        <f>VLOOKUP(VolumebyClient[[#This Row],[Index Match Region ID]],'Geo Data'!$J$2:$K$5,2,FALSE)</f>
        <v>LATAM</v>
      </c>
      <c r="H14" s="6" t="str">
        <f>"Q"&amp;ROUNDUP(MONTH(VolumebyClient[[#This Row],[Date]])/3,0)&amp;" "&amp;YEAR(VolumebyClient[[#This Row],[Date]])</f>
        <v>Q2 2021</v>
      </c>
      <c r="I14" s="6" t="str">
        <f>VLOOKUP(VolumebyClient[[#This Row],[Date]],Table6[],3,TRUE)</f>
        <v>Q2 2021</v>
      </c>
    </row>
    <row r="15" spans="1:18" x14ac:dyDescent="0.2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6" t="str">
        <f>VLOOKUP(VolumebyClient[[#This Row],[Index Match Region ID]],'Geo Data'!$J$2:$K$5,2,FALSE)</f>
        <v>LATAM</v>
      </c>
      <c r="H15" s="6" t="str">
        <f>"Q"&amp;ROUNDUP(MONTH(VolumebyClient[[#This Row],[Date]])/3,0)&amp;" "&amp;YEAR(VolumebyClient[[#This Row],[Date]])</f>
        <v>Q1 2021</v>
      </c>
      <c r="I15" s="6" t="str">
        <f>VLOOKUP(VolumebyClient[[#This Row],[Date]],Table6[],3,TRUE)</f>
        <v>Q1 2021</v>
      </c>
    </row>
    <row r="16" spans="1:18" x14ac:dyDescent="0.2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6" t="str">
        <f>VLOOKUP(VolumebyClient[[#This Row],[Index Match Region ID]],'Geo Data'!$J$2:$K$5,2,FALSE)</f>
        <v>LATAM</v>
      </c>
      <c r="H16" s="6" t="str">
        <f>"Q"&amp;ROUNDUP(MONTH(VolumebyClient[[#This Row],[Date]])/3,0)&amp;" "&amp;YEAR(VolumebyClient[[#This Row],[Date]])</f>
        <v>Q1 2021</v>
      </c>
      <c r="I16" s="6" t="str">
        <f>VLOOKUP(VolumebyClient[[#This Row],[Date]],Table6[],3,TRUE)</f>
        <v>Q1 2021</v>
      </c>
    </row>
    <row r="17" spans="1:9" x14ac:dyDescent="0.2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6" t="str">
        <f>VLOOKUP(VolumebyClient[[#This Row],[Index Match Region ID]],'Geo Data'!$J$2:$K$5,2,FALSE)</f>
        <v>LATAM</v>
      </c>
      <c r="H17" s="6" t="str">
        <f>"Q"&amp;ROUNDUP(MONTH(VolumebyClient[[#This Row],[Date]])/3,0)&amp;" "&amp;YEAR(VolumebyClient[[#This Row],[Date]])</f>
        <v>Q1 2021</v>
      </c>
      <c r="I17" s="6" t="str">
        <f>VLOOKUP(VolumebyClient[[#This Row],[Date]],Table6[],3,TRUE)</f>
        <v>Q1 2021</v>
      </c>
    </row>
    <row r="18" spans="1:9" x14ac:dyDescent="0.2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6" t="str">
        <f>VLOOKUP(VolumebyClient[[#This Row],[Index Match Region ID]],'Geo Data'!$J$2:$K$5,2,FALSE)</f>
        <v>NAM</v>
      </c>
      <c r="H18" s="6" t="str">
        <f>"Q"&amp;ROUNDUP(MONTH(VolumebyClient[[#This Row],[Date]])/3,0)&amp;" "&amp;YEAR(VolumebyClient[[#This Row],[Date]])</f>
        <v>Q1 2020</v>
      </c>
      <c r="I18" s="6" t="str">
        <f>VLOOKUP(VolumebyClient[[#This Row],[Date]],Table6[],3,TRUE)</f>
        <v>Q1 2020</v>
      </c>
    </row>
    <row r="19" spans="1:9" x14ac:dyDescent="0.2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6" t="str">
        <f>VLOOKUP(VolumebyClient[[#This Row],[Index Match Region ID]],'Geo Data'!$J$2:$K$5,2,FALSE)</f>
        <v>NAM</v>
      </c>
      <c r="H19" s="6" t="str">
        <f>"Q"&amp;ROUNDUP(MONTH(VolumebyClient[[#This Row],[Date]])/3,0)&amp;" "&amp;YEAR(VolumebyClient[[#This Row],[Date]])</f>
        <v>Q1 2020</v>
      </c>
      <c r="I19" s="6" t="str">
        <f>VLOOKUP(VolumebyClient[[#This Row],[Date]],Table6[],3,TRUE)</f>
        <v>Q1 2020</v>
      </c>
    </row>
    <row r="20" spans="1:9" x14ac:dyDescent="0.2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6" t="str">
        <f>VLOOKUP(VolumebyClient[[#This Row],[Index Match Region ID]],'Geo Data'!$J$2:$K$5,2,FALSE)</f>
        <v>NAM</v>
      </c>
      <c r="H20" s="6" t="str">
        <f>"Q"&amp;ROUNDUP(MONTH(VolumebyClient[[#This Row],[Date]])/3,0)&amp;" "&amp;YEAR(VolumebyClient[[#This Row],[Date]])</f>
        <v>Q1 2020</v>
      </c>
      <c r="I20" s="6" t="str">
        <f>VLOOKUP(VolumebyClient[[#This Row],[Date]],Table6[],3,TRUE)</f>
        <v>Q1 2020</v>
      </c>
    </row>
    <row r="21" spans="1:9" x14ac:dyDescent="0.2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6" t="str">
        <f>VLOOKUP(VolumebyClient[[#This Row],[Index Match Region ID]],'Geo Data'!$J$2:$K$5,2,FALSE)</f>
        <v>NAM</v>
      </c>
      <c r="H21" s="6" t="str">
        <f>"Q"&amp;ROUNDUP(MONTH(VolumebyClient[[#This Row],[Date]])/3,0)&amp;" "&amp;YEAR(VolumebyClient[[#This Row],[Date]])</f>
        <v>Q2 2020</v>
      </c>
      <c r="I21" s="6" t="str">
        <f>VLOOKUP(VolumebyClient[[#This Row],[Date]],Table6[],3,TRUE)</f>
        <v>Q2 2020</v>
      </c>
    </row>
    <row r="22" spans="1:9" x14ac:dyDescent="0.2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6" t="str">
        <f>VLOOKUP(VolumebyClient[[#This Row],[Index Match Region ID]],'Geo Data'!$J$2:$K$5,2,FALSE)</f>
        <v>NAM</v>
      </c>
      <c r="H22" s="6" t="str">
        <f>"Q"&amp;ROUNDUP(MONTH(VolumebyClient[[#This Row],[Date]])/3,0)&amp;" "&amp;YEAR(VolumebyClient[[#This Row],[Date]])</f>
        <v>Q2 2020</v>
      </c>
      <c r="I22" s="6" t="str">
        <f>VLOOKUP(VolumebyClient[[#This Row],[Date]],Table6[],3,TRUE)</f>
        <v>Q2 2020</v>
      </c>
    </row>
    <row r="23" spans="1:9" x14ac:dyDescent="0.2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6" t="str">
        <f>VLOOKUP(VolumebyClient[[#This Row],[Index Match Region ID]],'Geo Data'!$J$2:$K$5,2,FALSE)</f>
        <v>NAM</v>
      </c>
      <c r="H23" s="6" t="str">
        <f>"Q"&amp;ROUNDUP(MONTH(VolumebyClient[[#This Row],[Date]])/3,0)&amp;" "&amp;YEAR(VolumebyClient[[#This Row],[Date]])</f>
        <v>Q2 2020</v>
      </c>
      <c r="I23" s="6" t="str">
        <f>VLOOKUP(VolumebyClient[[#This Row],[Date]],Table6[],3,TRUE)</f>
        <v>Q2 2020</v>
      </c>
    </row>
    <row r="24" spans="1:9" x14ac:dyDescent="0.2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6" t="str">
        <f>VLOOKUP(VolumebyClient[[#This Row],[Index Match Region ID]],'Geo Data'!$J$2:$K$5,2,FALSE)</f>
        <v>NAM</v>
      </c>
      <c r="H24" s="6" t="str">
        <f>"Q"&amp;ROUNDUP(MONTH(VolumebyClient[[#This Row],[Date]])/3,0)&amp;" "&amp;YEAR(VolumebyClient[[#This Row],[Date]])</f>
        <v>Q3 2020</v>
      </c>
      <c r="I24" s="6" t="str">
        <f>VLOOKUP(VolumebyClient[[#This Row],[Date]],Table6[],3,TRUE)</f>
        <v>Q3 2020</v>
      </c>
    </row>
    <row r="25" spans="1:9" x14ac:dyDescent="0.2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6" t="str">
        <f>VLOOKUP(VolumebyClient[[#This Row],[Index Match Region ID]],'Geo Data'!$J$2:$K$5,2,FALSE)</f>
        <v>NAM</v>
      </c>
      <c r="H25" s="6" t="str">
        <f>"Q"&amp;ROUNDUP(MONTH(VolumebyClient[[#This Row],[Date]])/3,0)&amp;" "&amp;YEAR(VolumebyClient[[#This Row],[Date]])</f>
        <v>Q3 2020</v>
      </c>
      <c r="I25" s="6" t="str">
        <f>VLOOKUP(VolumebyClient[[#This Row],[Date]],Table6[],3,TRUE)</f>
        <v>Q3 2020</v>
      </c>
    </row>
    <row r="26" spans="1:9" x14ac:dyDescent="0.2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6" t="str">
        <f>VLOOKUP(VolumebyClient[[#This Row],[Index Match Region ID]],'Geo Data'!$J$2:$K$5,2,FALSE)</f>
        <v>NAM</v>
      </c>
      <c r="H26" s="6" t="str">
        <f>"Q"&amp;ROUNDUP(MONTH(VolumebyClient[[#This Row],[Date]])/3,0)&amp;" "&amp;YEAR(VolumebyClient[[#This Row],[Date]])</f>
        <v>Q3 2020</v>
      </c>
      <c r="I26" s="6" t="str">
        <f>VLOOKUP(VolumebyClient[[#This Row],[Date]],Table6[],3,TRUE)</f>
        <v>Q3 2020</v>
      </c>
    </row>
    <row r="27" spans="1:9" x14ac:dyDescent="0.2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6" t="str">
        <f>VLOOKUP(VolumebyClient[[#This Row],[Index Match Region ID]],'Geo Data'!$J$2:$K$5,2,FALSE)</f>
        <v>NAM</v>
      </c>
      <c r="H27" s="6" t="str">
        <f>"Q"&amp;ROUNDUP(MONTH(VolumebyClient[[#This Row],[Date]])/3,0)&amp;" "&amp;YEAR(VolumebyClient[[#This Row],[Date]])</f>
        <v>Q4 2020</v>
      </c>
      <c r="I27" s="6" t="str">
        <f>VLOOKUP(VolumebyClient[[#This Row],[Date]],Table6[],3,TRUE)</f>
        <v>Q4 2020</v>
      </c>
    </row>
    <row r="28" spans="1:9" x14ac:dyDescent="0.2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6" t="str">
        <f>VLOOKUP(VolumebyClient[[#This Row],[Index Match Region ID]],'Geo Data'!$J$2:$K$5,2,FALSE)</f>
        <v>NAM</v>
      </c>
      <c r="H28" s="6" t="str">
        <f>"Q"&amp;ROUNDUP(MONTH(VolumebyClient[[#This Row],[Date]])/3,0)&amp;" "&amp;YEAR(VolumebyClient[[#This Row],[Date]])</f>
        <v>Q4 2020</v>
      </c>
      <c r="I28" s="6" t="str">
        <f>VLOOKUP(VolumebyClient[[#This Row],[Date]],Table6[],3,TRUE)</f>
        <v>Q4 2020</v>
      </c>
    </row>
    <row r="29" spans="1:9" x14ac:dyDescent="0.2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6" t="str">
        <f>VLOOKUP(VolumebyClient[[#This Row],[Index Match Region ID]],'Geo Data'!$J$2:$K$5,2,FALSE)</f>
        <v>NAM</v>
      </c>
      <c r="H29" s="6" t="str">
        <f>"Q"&amp;ROUNDUP(MONTH(VolumebyClient[[#This Row],[Date]])/3,0)&amp;" "&amp;YEAR(VolumebyClient[[#This Row],[Date]])</f>
        <v>Q4 2020</v>
      </c>
      <c r="I29" s="6" t="str">
        <f>VLOOKUP(VolumebyClient[[#This Row],[Date]],Table6[],3,TRUE)</f>
        <v>Q4 2020</v>
      </c>
    </row>
    <row r="30" spans="1:9" x14ac:dyDescent="0.2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6" t="str">
        <f>VLOOKUP(VolumebyClient[[#This Row],[Index Match Region ID]],'Geo Data'!$J$2:$K$5,2,FALSE)</f>
        <v>NAM</v>
      </c>
      <c r="H30" s="6" t="str">
        <f>"Q"&amp;ROUNDUP(MONTH(VolumebyClient[[#This Row],[Date]])/3,0)&amp;" "&amp;YEAR(VolumebyClient[[#This Row],[Date]])</f>
        <v>Q2 2021</v>
      </c>
      <c r="I30" s="6" t="str">
        <f>VLOOKUP(VolumebyClient[[#This Row],[Date]],Table6[],3,TRUE)</f>
        <v>Q2 2021</v>
      </c>
    </row>
    <row r="31" spans="1:9" x14ac:dyDescent="0.2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6" t="str">
        <f>VLOOKUP(VolumebyClient[[#This Row],[Index Match Region ID]],'Geo Data'!$J$2:$K$5,2,FALSE)</f>
        <v>NAM</v>
      </c>
      <c r="H31" s="6" t="str">
        <f>"Q"&amp;ROUNDUP(MONTH(VolumebyClient[[#This Row],[Date]])/3,0)&amp;" "&amp;YEAR(VolumebyClient[[#This Row],[Date]])</f>
        <v>Q2 2021</v>
      </c>
      <c r="I31" s="6" t="str">
        <f>VLOOKUP(VolumebyClient[[#This Row],[Date]],Table6[],3,TRUE)</f>
        <v>Q2 2021</v>
      </c>
    </row>
    <row r="32" spans="1:9" x14ac:dyDescent="0.2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6" t="str">
        <f>VLOOKUP(VolumebyClient[[#This Row],[Index Match Region ID]],'Geo Data'!$J$2:$K$5,2,FALSE)</f>
        <v>NAM</v>
      </c>
      <c r="H32" s="6" t="str">
        <f>"Q"&amp;ROUNDUP(MONTH(VolumebyClient[[#This Row],[Date]])/3,0)&amp;" "&amp;YEAR(VolumebyClient[[#This Row],[Date]])</f>
        <v>Q2 2021</v>
      </c>
      <c r="I32" s="6" t="str">
        <f>VLOOKUP(VolumebyClient[[#This Row],[Date]],Table6[],3,TRUE)</f>
        <v>Q2 2021</v>
      </c>
    </row>
    <row r="33" spans="1:9" x14ac:dyDescent="0.2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6" t="str">
        <f>VLOOKUP(VolumebyClient[[#This Row],[Index Match Region ID]],'Geo Data'!$J$2:$K$5,2,FALSE)</f>
        <v>NAM</v>
      </c>
      <c r="H33" s="6" t="str">
        <f>"Q"&amp;ROUNDUP(MONTH(VolumebyClient[[#This Row],[Date]])/3,0)&amp;" "&amp;YEAR(VolumebyClient[[#This Row],[Date]])</f>
        <v>Q1 2021</v>
      </c>
      <c r="I33" s="6" t="str">
        <f>VLOOKUP(VolumebyClient[[#This Row],[Date]],Table6[],3,TRUE)</f>
        <v>Q1 2021</v>
      </c>
    </row>
    <row r="34" spans="1:9" x14ac:dyDescent="0.2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6" t="str">
        <f>VLOOKUP(VolumebyClient[[#This Row],[Index Match Region ID]],'Geo Data'!$J$2:$K$5,2,FALSE)</f>
        <v>NAM</v>
      </c>
      <c r="H34" s="6" t="str">
        <f>"Q"&amp;ROUNDUP(MONTH(VolumebyClient[[#This Row],[Date]])/3,0)&amp;" "&amp;YEAR(VolumebyClient[[#This Row],[Date]])</f>
        <v>Q1 2021</v>
      </c>
      <c r="I34" s="6" t="str">
        <f>VLOOKUP(VolumebyClient[[#This Row],[Date]],Table6[],3,TRUE)</f>
        <v>Q1 2021</v>
      </c>
    </row>
    <row r="35" spans="1:9" x14ac:dyDescent="0.2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6" t="str">
        <f>VLOOKUP(VolumebyClient[[#This Row],[Index Match Region ID]],'Geo Data'!$J$2:$K$5,2,FALSE)</f>
        <v>NAM</v>
      </c>
      <c r="H35" s="6" t="str">
        <f>"Q"&amp;ROUNDUP(MONTH(VolumebyClient[[#This Row],[Date]])/3,0)&amp;" "&amp;YEAR(VolumebyClient[[#This Row],[Date]])</f>
        <v>Q1 2021</v>
      </c>
      <c r="I35" s="6" t="str">
        <f>VLOOKUP(VolumebyClient[[#This Row],[Date]],Table6[],3,TRUE)</f>
        <v>Q1 2021</v>
      </c>
    </row>
    <row r="36" spans="1:9" x14ac:dyDescent="0.2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6" t="str">
        <f>VLOOKUP(VolumebyClient[[#This Row],[Index Match Region ID]],'Geo Data'!$J$2:$K$5,2,FALSE)</f>
        <v>EMEA</v>
      </c>
      <c r="H36" s="6" t="str">
        <f>"Q"&amp;ROUNDUP(MONTH(VolumebyClient[[#This Row],[Date]])/3,0)&amp;" "&amp;YEAR(VolumebyClient[[#This Row],[Date]])</f>
        <v>Q1 2020</v>
      </c>
      <c r="I36" s="6" t="str">
        <f>VLOOKUP(VolumebyClient[[#This Row],[Date]],Table6[],3,TRUE)</f>
        <v>Q1 2020</v>
      </c>
    </row>
    <row r="37" spans="1:9" x14ac:dyDescent="0.2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6" t="str">
        <f>VLOOKUP(VolumebyClient[[#This Row],[Index Match Region ID]],'Geo Data'!$J$2:$K$5,2,FALSE)</f>
        <v>EMEA</v>
      </c>
      <c r="H37" s="6" t="str">
        <f>"Q"&amp;ROUNDUP(MONTH(VolumebyClient[[#This Row],[Date]])/3,0)&amp;" "&amp;YEAR(VolumebyClient[[#This Row],[Date]])</f>
        <v>Q1 2020</v>
      </c>
      <c r="I37" s="6" t="str">
        <f>VLOOKUP(VolumebyClient[[#This Row],[Date]],Table6[],3,TRUE)</f>
        <v>Q1 2020</v>
      </c>
    </row>
    <row r="38" spans="1:9" x14ac:dyDescent="0.2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6" t="str">
        <f>VLOOKUP(VolumebyClient[[#This Row],[Index Match Region ID]],'Geo Data'!$J$2:$K$5,2,FALSE)</f>
        <v>EMEA</v>
      </c>
      <c r="H38" s="6" t="str">
        <f>"Q"&amp;ROUNDUP(MONTH(VolumebyClient[[#This Row],[Date]])/3,0)&amp;" "&amp;YEAR(VolumebyClient[[#This Row],[Date]])</f>
        <v>Q1 2020</v>
      </c>
      <c r="I38" s="6" t="str">
        <f>VLOOKUP(VolumebyClient[[#This Row],[Date]],Table6[],3,TRUE)</f>
        <v>Q1 2020</v>
      </c>
    </row>
    <row r="39" spans="1:9" x14ac:dyDescent="0.2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6" t="str">
        <f>VLOOKUP(VolumebyClient[[#This Row],[Index Match Region ID]],'Geo Data'!$J$2:$K$5,2,FALSE)</f>
        <v>EMEA</v>
      </c>
      <c r="H39" s="6" t="str">
        <f>"Q"&amp;ROUNDUP(MONTH(VolumebyClient[[#This Row],[Date]])/3,0)&amp;" "&amp;YEAR(VolumebyClient[[#This Row],[Date]])</f>
        <v>Q2 2020</v>
      </c>
      <c r="I39" s="6" t="str">
        <f>VLOOKUP(VolumebyClient[[#This Row],[Date]],Table6[],3,TRUE)</f>
        <v>Q2 2020</v>
      </c>
    </row>
    <row r="40" spans="1:9" x14ac:dyDescent="0.2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6" t="str">
        <f>VLOOKUP(VolumebyClient[[#This Row],[Index Match Region ID]],'Geo Data'!$J$2:$K$5,2,FALSE)</f>
        <v>EMEA</v>
      </c>
      <c r="H40" s="6" t="str">
        <f>"Q"&amp;ROUNDUP(MONTH(VolumebyClient[[#This Row],[Date]])/3,0)&amp;" "&amp;YEAR(VolumebyClient[[#This Row],[Date]])</f>
        <v>Q2 2020</v>
      </c>
      <c r="I40" s="6" t="str">
        <f>VLOOKUP(VolumebyClient[[#This Row],[Date]],Table6[],3,TRUE)</f>
        <v>Q2 2020</v>
      </c>
    </row>
    <row r="41" spans="1:9" x14ac:dyDescent="0.2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6" t="str">
        <f>VLOOKUP(VolumebyClient[[#This Row],[Index Match Region ID]],'Geo Data'!$J$2:$K$5,2,FALSE)</f>
        <v>EMEA</v>
      </c>
      <c r="H41" s="6" t="str">
        <f>"Q"&amp;ROUNDUP(MONTH(VolumebyClient[[#This Row],[Date]])/3,0)&amp;" "&amp;YEAR(VolumebyClient[[#This Row],[Date]])</f>
        <v>Q2 2020</v>
      </c>
      <c r="I41" s="6" t="str">
        <f>VLOOKUP(VolumebyClient[[#This Row],[Date]],Table6[],3,TRUE)</f>
        <v>Q2 2020</v>
      </c>
    </row>
    <row r="42" spans="1:9" x14ac:dyDescent="0.2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6" t="str">
        <f>VLOOKUP(VolumebyClient[[#This Row],[Index Match Region ID]],'Geo Data'!$J$2:$K$5,2,FALSE)</f>
        <v>EMEA</v>
      </c>
      <c r="H42" s="6" t="str">
        <f>"Q"&amp;ROUNDUP(MONTH(VolumebyClient[[#This Row],[Date]])/3,0)&amp;" "&amp;YEAR(VolumebyClient[[#This Row],[Date]])</f>
        <v>Q3 2020</v>
      </c>
      <c r="I42" s="6" t="str">
        <f>VLOOKUP(VolumebyClient[[#This Row],[Date]],Table6[],3,TRUE)</f>
        <v>Q3 2020</v>
      </c>
    </row>
    <row r="43" spans="1:9" x14ac:dyDescent="0.2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6" t="str">
        <f>VLOOKUP(VolumebyClient[[#This Row],[Index Match Region ID]],'Geo Data'!$J$2:$K$5,2,FALSE)</f>
        <v>EMEA</v>
      </c>
      <c r="H43" s="6" t="str">
        <f>"Q"&amp;ROUNDUP(MONTH(VolumebyClient[[#This Row],[Date]])/3,0)&amp;" "&amp;YEAR(VolumebyClient[[#This Row],[Date]])</f>
        <v>Q3 2020</v>
      </c>
      <c r="I43" s="6" t="str">
        <f>VLOOKUP(VolumebyClient[[#This Row],[Date]],Table6[],3,TRUE)</f>
        <v>Q3 2020</v>
      </c>
    </row>
    <row r="44" spans="1:9" x14ac:dyDescent="0.2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6" t="str">
        <f>VLOOKUP(VolumebyClient[[#This Row],[Index Match Region ID]],'Geo Data'!$J$2:$K$5,2,FALSE)</f>
        <v>EMEA</v>
      </c>
      <c r="H44" s="6" t="str">
        <f>"Q"&amp;ROUNDUP(MONTH(VolumebyClient[[#This Row],[Date]])/3,0)&amp;" "&amp;YEAR(VolumebyClient[[#This Row],[Date]])</f>
        <v>Q3 2020</v>
      </c>
      <c r="I44" s="6" t="str">
        <f>VLOOKUP(VolumebyClient[[#This Row],[Date]],Table6[],3,TRUE)</f>
        <v>Q3 2020</v>
      </c>
    </row>
    <row r="45" spans="1:9" x14ac:dyDescent="0.2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6" t="str">
        <f>VLOOKUP(VolumebyClient[[#This Row],[Index Match Region ID]],'Geo Data'!$J$2:$K$5,2,FALSE)</f>
        <v>EMEA</v>
      </c>
      <c r="H45" s="6" t="str">
        <f>"Q"&amp;ROUNDUP(MONTH(VolumebyClient[[#This Row],[Date]])/3,0)&amp;" "&amp;YEAR(VolumebyClient[[#This Row],[Date]])</f>
        <v>Q4 2020</v>
      </c>
      <c r="I45" s="6" t="str">
        <f>VLOOKUP(VolumebyClient[[#This Row],[Date]],Table6[],3,TRUE)</f>
        <v>Q4 2020</v>
      </c>
    </row>
    <row r="46" spans="1:9" x14ac:dyDescent="0.2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6" t="str">
        <f>VLOOKUP(VolumebyClient[[#This Row],[Index Match Region ID]],'Geo Data'!$J$2:$K$5,2,FALSE)</f>
        <v>EMEA</v>
      </c>
      <c r="H46" s="6" t="str">
        <f>"Q"&amp;ROUNDUP(MONTH(VolumebyClient[[#This Row],[Date]])/3,0)&amp;" "&amp;YEAR(VolumebyClient[[#This Row],[Date]])</f>
        <v>Q4 2020</v>
      </c>
      <c r="I46" s="6" t="str">
        <f>VLOOKUP(VolumebyClient[[#This Row],[Date]],Table6[],3,TRUE)</f>
        <v>Q4 2020</v>
      </c>
    </row>
    <row r="47" spans="1:9" x14ac:dyDescent="0.2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6" t="str">
        <f>VLOOKUP(VolumebyClient[[#This Row],[Index Match Region ID]],'Geo Data'!$J$2:$K$5,2,FALSE)</f>
        <v>EMEA</v>
      </c>
      <c r="H47" s="6" t="str">
        <f>"Q"&amp;ROUNDUP(MONTH(VolumebyClient[[#This Row],[Date]])/3,0)&amp;" "&amp;YEAR(VolumebyClient[[#This Row],[Date]])</f>
        <v>Q4 2020</v>
      </c>
      <c r="I47" s="6" t="str">
        <f>VLOOKUP(VolumebyClient[[#This Row],[Date]],Table6[],3,TRUE)</f>
        <v>Q4 2020</v>
      </c>
    </row>
    <row r="48" spans="1:9" x14ac:dyDescent="0.2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6" t="str">
        <f>VLOOKUP(VolumebyClient[[#This Row],[Index Match Region ID]],'Geo Data'!$J$2:$K$5,2,FALSE)</f>
        <v>EMEA</v>
      </c>
      <c r="H48" s="6" t="str">
        <f>"Q"&amp;ROUNDUP(MONTH(VolumebyClient[[#This Row],[Date]])/3,0)&amp;" "&amp;YEAR(VolumebyClient[[#This Row],[Date]])</f>
        <v>Q2 2021</v>
      </c>
      <c r="I48" s="6" t="str">
        <f>VLOOKUP(VolumebyClient[[#This Row],[Date]],Table6[],3,TRUE)</f>
        <v>Q2 2021</v>
      </c>
    </row>
    <row r="49" spans="1:9" x14ac:dyDescent="0.2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6" t="str">
        <f>VLOOKUP(VolumebyClient[[#This Row],[Index Match Region ID]],'Geo Data'!$J$2:$K$5,2,FALSE)</f>
        <v>EMEA</v>
      </c>
      <c r="H49" s="6" t="str">
        <f>"Q"&amp;ROUNDUP(MONTH(VolumebyClient[[#This Row],[Date]])/3,0)&amp;" "&amp;YEAR(VolumebyClient[[#This Row],[Date]])</f>
        <v>Q2 2021</v>
      </c>
      <c r="I49" s="6" t="str">
        <f>VLOOKUP(VolumebyClient[[#This Row],[Date]],Table6[],3,TRUE)</f>
        <v>Q2 2021</v>
      </c>
    </row>
    <row r="50" spans="1:9" x14ac:dyDescent="0.2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6" t="str">
        <f>VLOOKUP(VolumebyClient[[#This Row],[Index Match Region ID]],'Geo Data'!$J$2:$K$5,2,FALSE)</f>
        <v>EMEA</v>
      </c>
      <c r="H50" s="6" t="str">
        <f>"Q"&amp;ROUNDUP(MONTH(VolumebyClient[[#This Row],[Date]])/3,0)&amp;" "&amp;YEAR(VolumebyClient[[#This Row],[Date]])</f>
        <v>Q1 2021</v>
      </c>
      <c r="I50" s="6" t="str">
        <f>VLOOKUP(VolumebyClient[[#This Row],[Date]],Table6[],3,TRUE)</f>
        <v>Q1 2021</v>
      </c>
    </row>
    <row r="51" spans="1:9" x14ac:dyDescent="0.2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6" t="str">
        <f>VLOOKUP(VolumebyClient[[#This Row],[Index Match Region ID]],'Geo Data'!$J$2:$K$5,2,FALSE)</f>
        <v>EMEA</v>
      </c>
      <c r="H51" s="6" t="str">
        <f>"Q"&amp;ROUNDUP(MONTH(VolumebyClient[[#This Row],[Date]])/3,0)&amp;" "&amp;YEAR(VolumebyClient[[#This Row],[Date]])</f>
        <v>Q1 2021</v>
      </c>
      <c r="I51" s="6" t="str">
        <f>VLOOKUP(VolumebyClient[[#This Row],[Date]],Table6[],3,TRUE)</f>
        <v>Q1 2021</v>
      </c>
    </row>
    <row r="52" spans="1:9" x14ac:dyDescent="0.2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6" t="str">
        <f>VLOOKUP(VolumebyClient[[#This Row],[Index Match Region ID]],'Geo Data'!$J$2:$K$5,2,FALSE)</f>
        <v>EMEA</v>
      </c>
      <c r="H52" s="6" t="str">
        <f>"Q"&amp;ROUNDUP(MONTH(VolumebyClient[[#This Row],[Date]])/3,0)&amp;" "&amp;YEAR(VolumebyClient[[#This Row],[Date]])</f>
        <v>Q1 2021</v>
      </c>
      <c r="I52" s="6" t="str">
        <f>VLOOKUP(VolumebyClient[[#This Row],[Date]],Table6[],3,TRUE)</f>
        <v>Q1 2021</v>
      </c>
    </row>
    <row r="53" spans="1:9" x14ac:dyDescent="0.2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6" t="str">
        <f>VLOOKUP(VolumebyClient[[#This Row],[Index Match Region ID]],'Geo Data'!$J$2:$K$5,2,FALSE)</f>
        <v>NAM</v>
      </c>
      <c r="H53" s="6" t="str">
        <f>"Q"&amp;ROUNDUP(MONTH(VolumebyClient[[#This Row],[Date]])/3,0)&amp;" "&amp;YEAR(VolumebyClient[[#This Row],[Date]])</f>
        <v>Q2 2020</v>
      </c>
      <c r="I53" s="6" t="str">
        <f>VLOOKUP(VolumebyClient[[#This Row],[Date]],Table6[],3,TRUE)</f>
        <v>Q2 2020</v>
      </c>
    </row>
    <row r="54" spans="1:9" x14ac:dyDescent="0.2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6" t="str">
        <f>VLOOKUP(VolumebyClient[[#This Row],[Index Match Region ID]],'Geo Data'!$J$2:$K$5,2,FALSE)</f>
        <v>NAM</v>
      </c>
      <c r="H54" s="6" t="str">
        <f>"Q"&amp;ROUNDUP(MONTH(VolumebyClient[[#This Row],[Date]])/3,0)&amp;" "&amp;YEAR(VolumebyClient[[#This Row],[Date]])</f>
        <v>Q3 2020</v>
      </c>
      <c r="I54" s="6" t="str">
        <f>VLOOKUP(VolumebyClient[[#This Row],[Date]],Table6[],3,TRUE)</f>
        <v>Q3 2020</v>
      </c>
    </row>
    <row r="55" spans="1:9" x14ac:dyDescent="0.2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6" t="str">
        <f>VLOOKUP(VolumebyClient[[#This Row],[Index Match Region ID]],'Geo Data'!$J$2:$K$5,2,FALSE)</f>
        <v>NAM</v>
      </c>
      <c r="H55" s="6" t="str">
        <f>"Q"&amp;ROUNDUP(MONTH(VolumebyClient[[#This Row],[Date]])/3,0)&amp;" "&amp;YEAR(VolumebyClient[[#This Row],[Date]])</f>
        <v>Q3 2020</v>
      </c>
      <c r="I55" s="6" t="str">
        <f>VLOOKUP(VolumebyClient[[#This Row],[Date]],Table6[],3,TRUE)</f>
        <v>Q3 2020</v>
      </c>
    </row>
    <row r="56" spans="1:9" x14ac:dyDescent="0.2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6" t="str">
        <f>VLOOKUP(VolumebyClient[[#This Row],[Index Match Region ID]],'Geo Data'!$J$2:$K$5,2,FALSE)</f>
        <v>NAM</v>
      </c>
      <c r="H56" s="6" t="str">
        <f>"Q"&amp;ROUNDUP(MONTH(VolumebyClient[[#This Row],[Date]])/3,0)&amp;" "&amp;YEAR(VolumebyClient[[#This Row],[Date]])</f>
        <v>Q3 2020</v>
      </c>
      <c r="I56" s="6" t="str">
        <f>VLOOKUP(VolumebyClient[[#This Row],[Date]],Table6[],3,TRUE)</f>
        <v>Q3 2020</v>
      </c>
    </row>
    <row r="57" spans="1:9" x14ac:dyDescent="0.2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6" t="str">
        <f>VLOOKUP(VolumebyClient[[#This Row],[Index Match Region ID]],'Geo Data'!$J$2:$K$5,2,FALSE)</f>
        <v>NAM</v>
      </c>
      <c r="H57" s="6" t="str">
        <f>"Q"&amp;ROUNDUP(MONTH(VolumebyClient[[#This Row],[Date]])/3,0)&amp;" "&amp;YEAR(VolumebyClient[[#This Row],[Date]])</f>
        <v>Q4 2020</v>
      </c>
      <c r="I57" s="6" t="str">
        <f>VLOOKUP(VolumebyClient[[#This Row],[Date]],Table6[],3,TRUE)</f>
        <v>Q4 2020</v>
      </c>
    </row>
    <row r="58" spans="1:9" x14ac:dyDescent="0.2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6" t="str">
        <f>VLOOKUP(VolumebyClient[[#This Row],[Index Match Region ID]],'Geo Data'!$J$2:$K$5,2,FALSE)</f>
        <v>NAM</v>
      </c>
      <c r="H58" s="6" t="str">
        <f>"Q"&amp;ROUNDUP(MONTH(VolumebyClient[[#This Row],[Date]])/3,0)&amp;" "&amp;YEAR(VolumebyClient[[#This Row],[Date]])</f>
        <v>Q4 2020</v>
      </c>
      <c r="I58" s="6" t="str">
        <f>VLOOKUP(VolumebyClient[[#This Row],[Date]],Table6[],3,TRUE)</f>
        <v>Q4 2020</v>
      </c>
    </row>
    <row r="59" spans="1:9" x14ac:dyDescent="0.2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6" t="str">
        <f>VLOOKUP(VolumebyClient[[#This Row],[Index Match Region ID]],'Geo Data'!$J$2:$K$5,2,FALSE)</f>
        <v>NAM</v>
      </c>
      <c r="H59" s="6" t="str">
        <f>"Q"&amp;ROUNDUP(MONTH(VolumebyClient[[#This Row],[Date]])/3,0)&amp;" "&amp;YEAR(VolumebyClient[[#This Row],[Date]])</f>
        <v>Q4 2020</v>
      </c>
      <c r="I59" s="6" t="str">
        <f>VLOOKUP(VolumebyClient[[#This Row],[Date]],Table6[],3,TRUE)</f>
        <v>Q4 2020</v>
      </c>
    </row>
    <row r="60" spans="1:9" x14ac:dyDescent="0.2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6" t="str">
        <f>VLOOKUP(VolumebyClient[[#This Row],[Index Match Region ID]],'Geo Data'!$J$2:$K$5,2,FALSE)</f>
        <v>NAM</v>
      </c>
      <c r="H60" s="6" t="str">
        <f>"Q"&amp;ROUNDUP(MONTH(VolumebyClient[[#This Row],[Date]])/3,0)&amp;" "&amp;YEAR(VolumebyClient[[#This Row],[Date]])</f>
        <v>Q2 2021</v>
      </c>
      <c r="I60" s="6" t="str">
        <f>VLOOKUP(VolumebyClient[[#This Row],[Date]],Table6[],3,TRUE)</f>
        <v>Q2 2021</v>
      </c>
    </row>
    <row r="61" spans="1:9" x14ac:dyDescent="0.2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6" t="str">
        <f>VLOOKUP(VolumebyClient[[#This Row],[Index Match Region ID]],'Geo Data'!$J$2:$K$5,2,FALSE)</f>
        <v>NAM</v>
      </c>
      <c r="H61" s="6" t="str">
        <f>"Q"&amp;ROUNDUP(MONTH(VolumebyClient[[#This Row],[Date]])/3,0)&amp;" "&amp;YEAR(VolumebyClient[[#This Row],[Date]])</f>
        <v>Q2 2021</v>
      </c>
      <c r="I61" s="6" t="str">
        <f>VLOOKUP(VolumebyClient[[#This Row],[Date]],Table6[],3,TRUE)</f>
        <v>Q2 2021</v>
      </c>
    </row>
    <row r="62" spans="1:9" x14ac:dyDescent="0.2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6" t="str">
        <f>VLOOKUP(VolumebyClient[[#This Row],[Index Match Region ID]],'Geo Data'!$J$2:$K$5,2,FALSE)</f>
        <v>NAM</v>
      </c>
      <c r="H62" s="6" t="str">
        <f>"Q"&amp;ROUNDUP(MONTH(VolumebyClient[[#This Row],[Date]])/3,0)&amp;" "&amp;YEAR(VolumebyClient[[#This Row],[Date]])</f>
        <v>Q2 2021</v>
      </c>
      <c r="I62" s="6" t="str">
        <f>VLOOKUP(VolumebyClient[[#This Row],[Date]],Table6[],3,TRUE)</f>
        <v>Q2 2021</v>
      </c>
    </row>
    <row r="63" spans="1:9" x14ac:dyDescent="0.2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6" t="str">
        <f>VLOOKUP(VolumebyClient[[#This Row],[Index Match Region ID]],'Geo Data'!$J$2:$K$5,2,FALSE)</f>
        <v>NAM</v>
      </c>
      <c r="H63" s="6" t="str">
        <f>"Q"&amp;ROUNDUP(MONTH(VolumebyClient[[#This Row],[Date]])/3,0)&amp;" "&amp;YEAR(VolumebyClient[[#This Row],[Date]])</f>
        <v>Q1 2021</v>
      </c>
      <c r="I63" s="6" t="str">
        <f>VLOOKUP(VolumebyClient[[#This Row],[Date]],Table6[],3,TRUE)</f>
        <v>Q1 2021</v>
      </c>
    </row>
    <row r="64" spans="1:9" x14ac:dyDescent="0.2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6" t="str">
        <f>VLOOKUP(VolumebyClient[[#This Row],[Index Match Region ID]],'Geo Data'!$J$2:$K$5,2,FALSE)</f>
        <v>NAM</v>
      </c>
      <c r="H64" s="6" t="str">
        <f>"Q"&amp;ROUNDUP(MONTH(VolumebyClient[[#This Row],[Date]])/3,0)&amp;" "&amp;YEAR(VolumebyClient[[#This Row],[Date]])</f>
        <v>Q1 2021</v>
      </c>
      <c r="I64" s="6" t="str">
        <f>VLOOKUP(VolumebyClient[[#This Row],[Date]],Table6[],3,TRUE)</f>
        <v>Q1 2021</v>
      </c>
    </row>
    <row r="65" spans="1:9" x14ac:dyDescent="0.2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6" t="str">
        <f>VLOOKUP(VolumebyClient[[#This Row],[Index Match Region ID]],'Geo Data'!$J$2:$K$5,2,FALSE)</f>
        <v>NAM</v>
      </c>
      <c r="H65" s="6" t="str">
        <f>"Q"&amp;ROUNDUP(MONTH(VolumebyClient[[#This Row],[Date]])/3,0)&amp;" "&amp;YEAR(VolumebyClient[[#This Row],[Date]])</f>
        <v>Q1 2021</v>
      </c>
      <c r="I65" s="6" t="str">
        <f>VLOOKUP(VolumebyClient[[#This Row],[Date]],Table6[],3,TRUE)</f>
        <v>Q1 2021</v>
      </c>
    </row>
    <row r="66" spans="1:9" x14ac:dyDescent="0.2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6" t="str">
        <f>VLOOKUP(VolumebyClient[[#This Row],[Index Match Region ID]],'Geo Data'!$J$2:$K$5,2,FALSE)</f>
        <v>NAM</v>
      </c>
      <c r="H66" s="6" t="str">
        <f>"Q"&amp;ROUNDUP(MONTH(VolumebyClient[[#This Row],[Date]])/3,0)&amp;" "&amp;YEAR(VolumebyClient[[#This Row],[Date]])</f>
        <v>Q1 2020</v>
      </c>
      <c r="I66" s="6" t="str">
        <f>VLOOKUP(VolumebyClient[[#This Row],[Date]],Table6[],3,TRUE)</f>
        <v>Q1 2020</v>
      </c>
    </row>
    <row r="67" spans="1:9" x14ac:dyDescent="0.2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6" t="str">
        <f>VLOOKUP(VolumebyClient[[#This Row],[Index Match Region ID]],'Geo Data'!$J$2:$K$5,2,FALSE)</f>
        <v>NAM</v>
      </c>
      <c r="H67" s="6" t="str">
        <f>"Q"&amp;ROUNDUP(MONTH(VolumebyClient[[#This Row],[Date]])/3,0)&amp;" "&amp;YEAR(VolumebyClient[[#This Row],[Date]])</f>
        <v>Q1 2020</v>
      </c>
      <c r="I67" s="6" t="str">
        <f>VLOOKUP(VolumebyClient[[#This Row],[Date]],Table6[],3,TRUE)</f>
        <v>Q1 2020</v>
      </c>
    </row>
    <row r="68" spans="1:9" x14ac:dyDescent="0.2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6" t="str">
        <f>VLOOKUP(VolumebyClient[[#This Row],[Index Match Region ID]],'Geo Data'!$J$2:$K$5,2,FALSE)</f>
        <v>NAM</v>
      </c>
      <c r="H68" s="6" t="str">
        <f>"Q"&amp;ROUNDUP(MONTH(VolumebyClient[[#This Row],[Date]])/3,0)&amp;" "&amp;YEAR(VolumebyClient[[#This Row],[Date]])</f>
        <v>Q1 2020</v>
      </c>
      <c r="I68" s="6" t="str">
        <f>VLOOKUP(VolumebyClient[[#This Row],[Date]],Table6[],3,TRUE)</f>
        <v>Q1 2020</v>
      </c>
    </row>
    <row r="69" spans="1:9" x14ac:dyDescent="0.2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6" t="str">
        <f>VLOOKUP(VolumebyClient[[#This Row],[Index Match Region ID]],'Geo Data'!$J$2:$K$5,2,FALSE)</f>
        <v>NAM</v>
      </c>
      <c r="H69" s="6" t="str">
        <f>"Q"&amp;ROUNDUP(MONTH(VolumebyClient[[#This Row],[Date]])/3,0)&amp;" "&amp;YEAR(VolumebyClient[[#This Row],[Date]])</f>
        <v>Q2 2020</v>
      </c>
      <c r="I69" s="6" t="str">
        <f>VLOOKUP(VolumebyClient[[#This Row],[Date]],Table6[],3,TRUE)</f>
        <v>Q2 2020</v>
      </c>
    </row>
    <row r="70" spans="1:9" x14ac:dyDescent="0.2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6" t="str">
        <f>VLOOKUP(VolumebyClient[[#This Row],[Index Match Region ID]],'Geo Data'!$J$2:$K$5,2,FALSE)</f>
        <v>NAM</v>
      </c>
      <c r="H70" s="6" t="str">
        <f>"Q"&amp;ROUNDUP(MONTH(VolumebyClient[[#This Row],[Date]])/3,0)&amp;" "&amp;YEAR(VolumebyClient[[#This Row],[Date]])</f>
        <v>Q2 2020</v>
      </c>
      <c r="I70" s="6" t="str">
        <f>VLOOKUP(VolumebyClient[[#This Row],[Date]],Table6[],3,TRUE)</f>
        <v>Q2 2020</v>
      </c>
    </row>
    <row r="71" spans="1:9" x14ac:dyDescent="0.2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6" t="str">
        <f>VLOOKUP(VolumebyClient[[#This Row],[Index Match Region ID]],'Geo Data'!$J$2:$K$5,2,FALSE)</f>
        <v>NAM</v>
      </c>
      <c r="H71" s="6" t="str">
        <f>"Q"&amp;ROUNDUP(MONTH(VolumebyClient[[#This Row],[Date]])/3,0)&amp;" "&amp;YEAR(VolumebyClient[[#This Row],[Date]])</f>
        <v>Q2 2020</v>
      </c>
      <c r="I71" s="6" t="str">
        <f>VLOOKUP(VolumebyClient[[#This Row],[Date]],Table6[],3,TRUE)</f>
        <v>Q2 2020</v>
      </c>
    </row>
    <row r="72" spans="1:9" x14ac:dyDescent="0.2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6" t="str">
        <f>VLOOKUP(VolumebyClient[[#This Row],[Index Match Region ID]],'Geo Data'!$J$2:$K$5,2,FALSE)</f>
        <v>NAM</v>
      </c>
      <c r="H72" s="6" t="str">
        <f>"Q"&amp;ROUNDUP(MONTH(VolumebyClient[[#This Row],[Date]])/3,0)&amp;" "&amp;YEAR(VolumebyClient[[#This Row],[Date]])</f>
        <v>Q3 2020</v>
      </c>
      <c r="I72" s="6" t="str">
        <f>VLOOKUP(VolumebyClient[[#This Row],[Date]],Table6[],3,TRUE)</f>
        <v>Q3 2020</v>
      </c>
    </row>
    <row r="73" spans="1:9" x14ac:dyDescent="0.2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6" t="str">
        <f>VLOOKUP(VolumebyClient[[#This Row],[Index Match Region ID]],'Geo Data'!$J$2:$K$5,2,FALSE)</f>
        <v>NAM</v>
      </c>
      <c r="H73" s="6" t="str">
        <f>"Q"&amp;ROUNDUP(MONTH(VolumebyClient[[#This Row],[Date]])/3,0)&amp;" "&amp;YEAR(VolumebyClient[[#This Row],[Date]])</f>
        <v>Q3 2020</v>
      </c>
      <c r="I73" s="6" t="str">
        <f>VLOOKUP(VolumebyClient[[#This Row],[Date]],Table6[],3,TRUE)</f>
        <v>Q3 2020</v>
      </c>
    </row>
    <row r="74" spans="1:9" x14ac:dyDescent="0.2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6" t="str">
        <f>VLOOKUP(VolumebyClient[[#This Row],[Index Match Region ID]],'Geo Data'!$J$2:$K$5,2,FALSE)</f>
        <v>NAM</v>
      </c>
      <c r="H74" s="6" t="str">
        <f>"Q"&amp;ROUNDUP(MONTH(VolumebyClient[[#This Row],[Date]])/3,0)&amp;" "&amp;YEAR(VolumebyClient[[#This Row],[Date]])</f>
        <v>Q3 2020</v>
      </c>
      <c r="I74" s="6" t="str">
        <f>VLOOKUP(VolumebyClient[[#This Row],[Date]],Table6[],3,TRUE)</f>
        <v>Q3 2020</v>
      </c>
    </row>
    <row r="75" spans="1:9" x14ac:dyDescent="0.2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6" t="str">
        <f>VLOOKUP(VolumebyClient[[#This Row],[Index Match Region ID]],'Geo Data'!$J$2:$K$5,2,FALSE)</f>
        <v>NAM</v>
      </c>
      <c r="H75" s="6" t="str">
        <f>"Q"&amp;ROUNDUP(MONTH(VolumebyClient[[#This Row],[Date]])/3,0)&amp;" "&amp;YEAR(VolumebyClient[[#This Row],[Date]])</f>
        <v>Q4 2020</v>
      </c>
      <c r="I75" s="6" t="str">
        <f>VLOOKUP(VolumebyClient[[#This Row],[Date]],Table6[],3,TRUE)</f>
        <v>Q4 2020</v>
      </c>
    </row>
    <row r="76" spans="1:9" x14ac:dyDescent="0.2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6" t="str">
        <f>VLOOKUP(VolumebyClient[[#This Row],[Index Match Region ID]],'Geo Data'!$J$2:$K$5,2,FALSE)</f>
        <v>NAM</v>
      </c>
      <c r="H76" s="6" t="str">
        <f>"Q"&amp;ROUNDUP(MONTH(VolumebyClient[[#This Row],[Date]])/3,0)&amp;" "&amp;YEAR(VolumebyClient[[#This Row],[Date]])</f>
        <v>Q4 2020</v>
      </c>
      <c r="I76" s="6" t="str">
        <f>VLOOKUP(VolumebyClient[[#This Row],[Date]],Table6[],3,TRUE)</f>
        <v>Q4 2020</v>
      </c>
    </row>
    <row r="77" spans="1:9" x14ac:dyDescent="0.2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6" t="str">
        <f>VLOOKUP(VolumebyClient[[#This Row],[Index Match Region ID]],'Geo Data'!$J$2:$K$5,2,FALSE)</f>
        <v>NAM</v>
      </c>
      <c r="H77" s="6" t="str">
        <f>"Q"&amp;ROUNDUP(MONTH(VolumebyClient[[#This Row],[Date]])/3,0)&amp;" "&amp;YEAR(VolumebyClient[[#This Row],[Date]])</f>
        <v>Q4 2020</v>
      </c>
      <c r="I77" s="6" t="str">
        <f>VLOOKUP(VolumebyClient[[#This Row],[Date]],Table6[],3,TRUE)</f>
        <v>Q4 2020</v>
      </c>
    </row>
    <row r="78" spans="1:9" x14ac:dyDescent="0.2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6" t="str">
        <f>VLOOKUP(VolumebyClient[[#This Row],[Index Match Region ID]],'Geo Data'!$J$2:$K$5,2,FALSE)</f>
        <v>NAM</v>
      </c>
      <c r="H78" s="6" t="str">
        <f>"Q"&amp;ROUNDUP(MONTH(VolumebyClient[[#This Row],[Date]])/3,0)&amp;" "&amp;YEAR(VolumebyClient[[#This Row],[Date]])</f>
        <v>Q2 2021</v>
      </c>
      <c r="I78" s="6" t="str">
        <f>VLOOKUP(VolumebyClient[[#This Row],[Date]],Table6[],3,TRUE)</f>
        <v>Q2 2021</v>
      </c>
    </row>
    <row r="79" spans="1:9" x14ac:dyDescent="0.2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6" t="str">
        <f>VLOOKUP(VolumebyClient[[#This Row],[Index Match Region ID]],'Geo Data'!$J$2:$K$5,2,FALSE)</f>
        <v>NAM</v>
      </c>
      <c r="H79" s="6" t="str">
        <f>"Q"&amp;ROUNDUP(MONTH(VolumebyClient[[#This Row],[Date]])/3,0)&amp;" "&amp;YEAR(VolumebyClient[[#This Row],[Date]])</f>
        <v>Q2 2021</v>
      </c>
      <c r="I79" s="6" t="str">
        <f>VLOOKUP(VolumebyClient[[#This Row],[Date]],Table6[],3,TRUE)</f>
        <v>Q2 2021</v>
      </c>
    </row>
    <row r="80" spans="1:9" x14ac:dyDescent="0.2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6" t="str">
        <f>VLOOKUP(VolumebyClient[[#This Row],[Index Match Region ID]],'Geo Data'!$J$2:$K$5,2,FALSE)</f>
        <v>NAM</v>
      </c>
      <c r="H80" s="6" t="str">
        <f>"Q"&amp;ROUNDUP(MONTH(VolumebyClient[[#This Row],[Date]])/3,0)&amp;" "&amp;YEAR(VolumebyClient[[#This Row],[Date]])</f>
        <v>Q2 2021</v>
      </c>
      <c r="I80" s="6" t="str">
        <f>VLOOKUP(VolumebyClient[[#This Row],[Date]],Table6[],3,TRUE)</f>
        <v>Q2 2021</v>
      </c>
    </row>
    <row r="81" spans="1:9" x14ac:dyDescent="0.2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6" t="str">
        <f>VLOOKUP(VolumebyClient[[#This Row],[Index Match Region ID]],'Geo Data'!$J$2:$K$5,2,FALSE)</f>
        <v>NAM</v>
      </c>
      <c r="H81" s="6" t="str">
        <f>"Q"&amp;ROUNDUP(MONTH(VolumebyClient[[#This Row],[Date]])/3,0)&amp;" "&amp;YEAR(VolumebyClient[[#This Row],[Date]])</f>
        <v>Q1 2021</v>
      </c>
      <c r="I81" s="6" t="str">
        <f>VLOOKUP(VolumebyClient[[#This Row],[Date]],Table6[],3,TRUE)</f>
        <v>Q1 2021</v>
      </c>
    </row>
    <row r="82" spans="1:9" x14ac:dyDescent="0.2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6" t="str">
        <f>VLOOKUP(VolumebyClient[[#This Row],[Index Match Region ID]],'Geo Data'!$J$2:$K$5,2,FALSE)</f>
        <v>NAM</v>
      </c>
      <c r="H82" s="6" t="str">
        <f>"Q"&amp;ROUNDUP(MONTH(VolumebyClient[[#This Row],[Date]])/3,0)&amp;" "&amp;YEAR(VolumebyClient[[#This Row],[Date]])</f>
        <v>Q1 2021</v>
      </c>
      <c r="I82" s="6" t="str">
        <f>VLOOKUP(VolumebyClient[[#This Row],[Date]],Table6[],3,TRUE)</f>
        <v>Q1 2021</v>
      </c>
    </row>
    <row r="83" spans="1:9" x14ac:dyDescent="0.2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6" t="str">
        <f>VLOOKUP(VolumebyClient[[#This Row],[Index Match Region ID]],'Geo Data'!$J$2:$K$5,2,FALSE)</f>
        <v>NAM</v>
      </c>
      <c r="H83" s="6" t="str">
        <f>"Q"&amp;ROUNDUP(MONTH(VolumebyClient[[#This Row],[Date]])/3,0)&amp;" "&amp;YEAR(VolumebyClient[[#This Row],[Date]])</f>
        <v>Q1 2021</v>
      </c>
      <c r="I83" s="6" t="str">
        <f>VLOOKUP(VolumebyClient[[#This Row],[Date]],Table6[],3,TRUE)</f>
        <v>Q1 2021</v>
      </c>
    </row>
    <row r="84" spans="1:9" x14ac:dyDescent="0.2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6" t="str">
        <f>VLOOKUP(VolumebyClient[[#This Row],[Index Match Region ID]],'Geo Data'!$J$2:$K$5,2,FALSE)</f>
        <v>LATAM</v>
      </c>
      <c r="H84" s="6" t="str">
        <f>"Q"&amp;ROUNDUP(MONTH(VolumebyClient[[#This Row],[Date]])/3,0)&amp;" "&amp;YEAR(VolumebyClient[[#This Row],[Date]])</f>
        <v>Q3 2020</v>
      </c>
      <c r="I84" s="6" t="str">
        <f>VLOOKUP(VolumebyClient[[#This Row],[Date]],Table6[],3,TRUE)</f>
        <v>Q3 2020</v>
      </c>
    </row>
    <row r="85" spans="1:9" x14ac:dyDescent="0.2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6" t="str">
        <f>VLOOKUP(VolumebyClient[[#This Row],[Index Match Region ID]],'Geo Data'!$J$2:$K$5,2,FALSE)</f>
        <v>LATAM</v>
      </c>
      <c r="H85" s="6" t="str">
        <f>"Q"&amp;ROUNDUP(MONTH(VolumebyClient[[#This Row],[Date]])/3,0)&amp;" "&amp;YEAR(VolumebyClient[[#This Row],[Date]])</f>
        <v>Q4 2020</v>
      </c>
      <c r="I85" s="6" t="str">
        <f>VLOOKUP(VolumebyClient[[#This Row],[Date]],Table6[],3,TRUE)</f>
        <v>Q4 2020</v>
      </c>
    </row>
    <row r="86" spans="1:9" x14ac:dyDescent="0.2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6" t="str">
        <f>VLOOKUP(VolumebyClient[[#This Row],[Index Match Region ID]],'Geo Data'!$J$2:$K$5,2,FALSE)</f>
        <v>LATAM</v>
      </c>
      <c r="H86" s="6" t="str">
        <f>"Q"&amp;ROUNDUP(MONTH(VolumebyClient[[#This Row],[Date]])/3,0)&amp;" "&amp;YEAR(VolumebyClient[[#This Row],[Date]])</f>
        <v>Q4 2020</v>
      </c>
      <c r="I86" s="6" t="str">
        <f>VLOOKUP(VolumebyClient[[#This Row],[Date]],Table6[],3,TRUE)</f>
        <v>Q4 2020</v>
      </c>
    </row>
    <row r="87" spans="1:9" x14ac:dyDescent="0.2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6" t="str">
        <f>VLOOKUP(VolumebyClient[[#This Row],[Index Match Region ID]],'Geo Data'!$J$2:$K$5,2,FALSE)</f>
        <v>LATAM</v>
      </c>
      <c r="H87" s="6" t="str">
        <f>"Q"&amp;ROUNDUP(MONTH(VolumebyClient[[#This Row],[Date]])/3,0)&amp;" "&amp;YEAR(VolumebyClient[[#This Row],[Date]])</f>
        <v>Q4 2020</v>
      </c>
      <c r="I87" s="6" t="str">
        <f>VLOOKUP(VolumebyClient[[#This Row],[Date]],Table6[],3,TRUE)</f>
        <v>Q4 2020</v>
      </c>
    </row>
    <row r="88" spans="1:9" x14ac:dyDescent="0.2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6" t="str">
        <f>VLOOKUP(VolumebyClient[[#This Row],[Index Match Region ID]],'Geo Data'!$J$2:$K$5,2,FALSE)</f>
        <v>LATAM</v>
      </c>
      <c r="H88" s="6" t="str">
        <f>"Q"&amp;ROUNDUP(MONTH(VolumebyClient[[#This Row],[Date]])/3,0)&amp;" "&amp;YEAR(VolumebyClient[[#This Row],[Date]])</f>
        <v>Q1 2021</v>
      </c>
      <c r="I88" s="6" t="str">
        <f>VLOOKUP(VolumebyClient[[#This Row],[Date]],Table6[],3,TRUE)</f>
        <v>Q1 2021</v>
      </c>
    </row>
    <row r="89" spans="1:9" x14ac:dyDescent="0.2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6" t="str">
        <f>VLOOKUP(VolumebyClient[[#This Row],[Index Match Region ID]],'Geo Data'!$J$2:$K$5,2,FALSE)</f>
        <v>LATAM</v>
      </c>
      <c r="H89" s="6" t="str">
        <f>"Q"&amp;ROUNDUP(MONTH(VolumebyClient[[#This Row],[Date]])/3,0)&amp;" "&amp;YEAR(VolumebyClient[[#This Row],[Date]])</f>
        <v>Q1 2021</v>
      </c>
      <c r="I89" s="6" t="str">
        <f>VLOOKUP(VolumebyClient[[#This Row],[Date]],Table6[],3,TRUE)</f>
        <v>Q1 2021</v>
      </c>
    </row>
    <row r="90" spans="1:9" x14ac:dyDescent="0.2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6" t="str">
        <f>VLOOKUP(VolumebyClient[[#This Row],[Index Match Region ID]],'Geo Data'!$J$2:$K$5,2,FALSE)</f>
        <v>LATAM</v>
      </c>
      <c r="H90" s="6" t="str">
        <f>"Q"&amp;ROUNDUP(MONTH(VolumebyClient[[#This Row],[Date]])/3,0)&amp;" "&amp;YEAR(VolumebyClient[[#This Row],[Date]])</f>
        <v>Q1 2021</v>
      </c>
      <c r="I90" s="6" t="str">
        <f>VLOOKUP(VolumebyClient[[#This Row],[Date]],Table6[],3,TRUE)</f>
        <v>Q1 2021</v>
      </c>
    </row>
    <row r="91" spans="1:9" x14ac:dyDescent="0.2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6" t="str">
        <f>VLOOKUP(VolumebyClient[[#This Row],[Index Match Region ID]],'Geo Data'!$J$2:$K$5,2,FALSE)</f>
        <v>LATAM</v>
      </c>
      <c r="H91" s="6" t="str">
        <f>"Q"&amp;ROUNDUP(MONTH(VolumebyClient[[#This Row],[Date]])/3,0)&amp;" "&amp;YEAR(VolumebyClient[[#This Row],[Date]])</f>
        <v>Q1 2020</v>
      </c>
      <c r="I91" s="6" t="str">
        <f>VLOOKUP(VolumebyClient[[#This Row],[Date]],Table6[],3,TRUE)</f>
        <v>Q1 2020</v>
      </c>
    </row>
    <row r="92" spans="1:9" x14ac:dyDescent="0.2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6" t="str">
        <f>VLOOKUP(VolumebyClient[[#This Row],[Index Match Region ID]],'Geo Data'!$J$2:$K$5,2,FALSE)</f>
        <v>LATAM</v>
      </c>
      <c r="H92" s="6" t="str">
        <f>"Q"&amp;ROUNDUP(MONTH(VolumebyClient[[#This Row],[Date]])/3,0)&amp;" "&amp;YEAR(VolumebyClient[[#This Row],[Date]])</f>
        <v>Q1 2020</v>
      </c>
      <c r="I92" s="6" t="str">
        <f>VLOOKUP(VolumebyClient[[#This Row],[Date]],Table6[],3,TRUE)</f>
        <v>Q1 2020</v>
      </c>
    </row>
    <row r="93" spans="1:9" x14ac:dyDescent="0.2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6" t="str">
        <f>VLOOKUP(VolumebyClient[[#This Row],[Index Match Region ID]],'Geo Data'!$J$2:$K$5,2,FALSE)</f>
        <v>LATAM</v>
      </c>
      <c r="H93" s="6" t="str">
        <f>"Q"&amp;ROUNDUP(MONTH(VolumebyClient[[#This Row],[Date]])/3,0)&amp;" "&amp;YEAR(VolumebyClient[[#This Row],[Date]])</f>
        <v>Q1 2020</v>
      </c>
      <c r="I93" s="6" t="str">
        <f>VLOOKUP(VolumebyClient[[#This Row],[Date]],Table6[],3,TRUE)</f>
        <v>Q1 2020</v>
      </c>
    </row>
    <row r="94" spans="1:9" x14ac:dyDescent="0.2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6" t="str">
        <f>VLOOKUP(VolumebyClient[[#This Row],[Index Match Region ID]],'Geo Data'!$J$2:$K$5,2,FALSE)</f>
        <v>LATAM</v>
      </c>
      <c r="H94" s="6" t="str">
        <f>"Q"&amp;ROUNDUP(MONTH(VolumebyClient[[#This Row],[Date]])/3,0)&amp;" "&amp;YEAR(VolumebyClient[[#This Row],[Date]])</f>
        <v>Q2 2020</v>
      </c>
      <c r="I94" s="6" t="str">
        <f>VLOOKUP(VolumebyClient[[#This Row],[Date]],Table6[],3,TRUE)</f>
        <v>Q2 2020</v>
      </c>
    </row>
    <row r="95" spans="1:9" x14ac:dyDescent="0.2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6" t="str">
        <f>VLOOKUP(VolumebyClient[[#This Row],[Index Match Region ID]],'Geo Data'!$J$2:$K$5,2,FALSE)</f>
        <v>LATAM</v>
      </c>
      <c r="H95" s="6" t="str">
        <f>"Q"&amp;ROUNDUP(MONTH(VolumebyClient[[#This Row],[Date]])/3,0)&amp;" "&amp;YEAR(VolumebyClient[[#This Row],[Date]])</f>
        <v>Q2 2020</v>
      </c>
      <c r="I95" s="6" t="str">
        <f>VLOOKUP(VolumebyClient[[#This Row],[Date]],Table6[],3,TRUE)</f>
        <v>Q2 2020</v>
      </c>
    </row>
    <row r="96" spans="1:9" x14ac:dyDescent="0.2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6" t="str">
        <f>VLOOKUP(VolumebyClient[[#This Row],[Index Match Region ID]],'Geo Data'!$J$2:$K$5,2,FALSE)</f>
        <v>LATAM</v>
      </c>
      <c r="H96" s="6" t="str">
        <f>"Q"&amp;ROUNDUP(MONTH(VolumebyClient[[#This Row],[Date]])/3,0)&amp;" "&amp;YEAR(VolumebyClient[[#This Row],[Date]])</f>
        <v>Q2 2020</v>
      </c>
      <c r="I96" s="6" t="str">
        <f>VLOOKUP(VolumebyClient[[#This Row],[Date]],Table6[],3,TRUE)</f>
        <v>Q2 2020</v>
      </c>
    </row>
    <row r="97" spans="1:9" x14ac:dyDescent="0.2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6" t="str">
        <f>VLOOKUP(VolumebyClient[[#This Row],[Index Match Region ID]],'Geo Data'!$J$2:$K$5,2,FALSE)</f>
        <v>LATAM</v>
      </c>
      <c r="H97" s="6" t="str">
        <f>"Q"&amp;ROUNDUP(MONTH(VolumebyClient[[#This Row],[Date]])/3,0)&amp;" "&amp;YEAR(VolumebyClient[[#This Row],[Date]])</f>
        <v>Q3 2020</v>
      </c>
      <c r="I97" s="6" t="str">
        <f>VLOOKUP(VolumebyClient[[#This Row],[Date]],Table6[],3,TRUE)</f>
        <v>Q3 2020</v>
      </c>
    </row>
    <row r="98" spans="1:9" x14ac:dyDescent="0.2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6" t="str">
        <f>VLOOKUP(VolumebyClient[[#This Row],[Index Match Region ID]],'Geo Data'!$J$2:$K$5,2,FALSE)</f>
        <v>LATAM</v>
      </c>
      <c r="H98" s="6" t="str">
        <f>"Q"&amp;ROUNDUP(MONTH(VolumebyClient[[#This Row],[Date]])/3,0)&amp;" "&amp;YEAR(VolumebyClient[[#This Row],[Date]])</f>
        <v>Q3 2020</v>
      </c>
      <c r="I98" s="6" t="str">
        <f>VLOOKUP(VolumebyClient[[#This Row],[Date]],Table6[],3,TRUE)</f>
        <v>Q3 2020</v>
      </c>
    </row>
    <row r="99" spans="1:9" x14ac:dyDescent="0.2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6" t="str">
        <f>VLOOKUP(VolumebyClient[[#This Row],[Index Match Region ID]],'Geo Data'!$J$2:$K$5,2,FALSE)</f>
        <v>LATAM</v>
      </c>
      <c r="H99" s="6" t="str">
        <f>"Q"&amp;ROUNDUP(MONTH(VolumebyClient[[#This Row],[Date]])/3,0)&amp;" "&amp;YEAR(VolumebyClient[[#This Row],[Date]])</f>
        <v>Q3 2020</v>
      </c>
      <c r="I99" s="6" t="str">
        <f>VLOOKUP(VolumebyClient[[#This Row],[Date]],Table6[],3,TRUE)</f>
        <v>Q3 2020</v>
      </c>
    </row>
    <row r="100" spans="1:9" x14ac:dyDescent="0.2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6" t="str">
        <f>VLOOKUP(VolumebyClient[[#This Row],[Index Match Region ID]],'Geo Data'!$J$2:$K$5,2,FALSE)</f>
        <v>LATAM</v>
      </c>
      <c r="H100" s="6" t="str">
        <f>"Q"&amp;ROUNDUP(MONTH(VolumebyClient[[#This Row],[Date]])/3,0)&amp;" "&amp;YEAR(VolumebyClient[[#This Row],[Date]])</f>
        <v>Q4 2020</v>
      </c>
      <c r="I100" s="6" t="str">
        <f>VLOOKUP(VolumebyClient[[#This Row],[Date]],Table6[],3,TRUE)</f>
        <v>Q4 2020</v>
      </c>
    </row>
    <row r="101" spans="1:9" x14ac:dyDescent="0.2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6" t="str">
        <f>VLOOKUP(VolumebyClient[[#This Row],[Index Match Region ID]],'Geo Data'!$J$2:$K$5,2,FALSE)</f>
        <v>LATAM</v>
      </c>
      <c r="H101" s="6" t="str">
        <f>"Q"&amp;ROUNDUP(MONTH(VolumebyClient[[#This Row],[Date]])/3,0)&amp;" "&amp;YEAR(VolumebyClient[[#This Row],[Date]])</f>
        <v>Q4 2020</v>
      </c>
      <c r="I101" s="6" t="str">
        <f>VLOOKUP(VolumebyClient[[#This Row],[Date]],Table6[],3,TRUE)</f>
        <v>Q4 2020</v>
      </c>
    </row>
    <row r="102" spans="1:9" x14ac:dyDescent="0.2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6" t="str">
        <f>VLOOKUP(VolumebyClient[[#This Row],[Index Match Region ID]],'Geo Data'!$J$2:$K$5,2,FALSE)</f>
        <v>LATAM</v>
      </c>
      <c r="H102" s="6" t="str">
        <f>"Q"&amp;ROUNDUP(MONTH(VolumebyClient[[#This Row],[Date]])/3,0)&amp;" "&amp;YEAR(VolumebyClient[[#This Row],[Date]])</f>
        <v>Q4 2020</v>
      </c>
      <c r="I102" s="6" t="str">
        <f>VLOOKUP(VolumebyClient[[#This Row],[Date]],Table6[],3,TRUE)</f>
        <v>Q4 2020</v>
      </c>
    </row>
    <row r="103" spans="1:9" x14ac:dyDescent="0.2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6" t="str">
        <f>VLOOKUP(VolumebyClient[[#This Row],[Index Match Region ID]],'Geo Data'!$J$2:$K$5,2,FALSE)</f>
        <v>LATAM</v>
      </c>
      <c r="H103" s="6" t="str">
        <f>"Q"&amp;ROUNDUP(MONTH(VolumebyClient[[#This Row],[Date]])/3,0)&amp;" "&amp;YEAR(VolumebyClient[[#This Row],[Date]])</f>
        <v>Q2 2021</v>
      </c>
      <c r="I103" s="6" t="str">
        <f>VLOOKUP(VolumebyClient[[#This Row],[Date]],Table6[],3,TRUE)</f>
        <v>Q2 2021</v>
      </c>
    </row>
    <row r="104" spans="1:9" x14ac:dyDescent="0.2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6" t="str">
        <f>VLOOKUP(VolumebyClient[[#This Row],[Index Match Region ID]],'Geo Data'!$J$2:$K$5,2,FALSE)</f>
        <v>LATAM</v>
      </c>
      <c r="H104" s="6" t="str">
        <f>"Q"&amp;ROUNDUP(MONTH(VolumebyClient[[#This Row],[Date]])/3,0)&amp;" "&amp;YEAR(VolumebyClient[[#This Row],[Date]])</f>
        <v>Q2 2021</v>
      </c>
      <c r="I104" s="6" t="str">
        <f>VLOOKUP(VolumebyClient[[#This Row],[Date]],Table6[],3,TRUE)</f>
        <v>Q2 2021</v>
      </c>
    </row>
    <row r="105" spans="1:9" x14ac:dyDescent="0.2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6" t="str">
        <f>VLOOKUP(VolumebyClient[[#This Row],[Index Match Region ID]],'Geo Data'!$J$2:$K$5,2,FALSE)</f>
        <v>LATAM</v>
      </c>
      <c r="H105" s="6" t="str">
        <f>"Q"&amp;ROUNDUP(MONTH(VolumebyClient[[#This Row],[Date]])/3,0)&amp;" "&amp;YEAR(VolumebyClient[[#This Row],[Date]])</f>
        <v>Q2 2021</v>
      </c>
      <c r="I105" s="6" t="str">
        <f>VLOOKUP(VolumebyClient[[#This Row],[Date]],Table6[],3,TRUE)</f>
        <v>Q2 2021</v>
      </c>
    </row>
    <row r="106" spans="1:9" x14ac:dyDescent="0.2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6" t="str">
        <f>VLOOKUP(VolumebyClient[[#This Row],[Index Match Region ID]],'Geo Data'!$J$2:$K$5,2,FALSE)</f>
        <v>LATAM</v>
      </c>
      <c r="H106" s="6" t="str">
        <f>"Q"&amp;ROUNDUP(MONTH(VolumebyClient[[#This Row],[Date]])/3,0)&amp;" "&amp;YEAR(VolumebyClient[[#This Row],[Date]])</f>
        <v>Q1 2021</v>
      </c>
      <c r="I106" s="6" t="str">
        <f>VLOOKUP(VolumebyClient[[#This Row],[Date]],Table6[],3,TRUE)</f>
        <v>Q1 2021</v>
      </c>
    </row>
    <row r="107" spans="1:9" x14ac:dyDescent="0.2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6" t="str">
        <f>VLOOKUP(VolumebyClient[[#This Row],[Index Match Region ID]],'Geo Data'!$J$2:$K$5,2,FALSE)</f>
        <v>LATAM</v>
      </c>
      <c r="H107" s="6" t="str">
        <f>"Q"&amp;ROUNDUP(MONTH(VolumebyClient[[#This Row],[Date]])/3,0)&amp;" "&amp;YEAR(VolumebyClient[[#This Row],[Date]])</f>
        <v>Q1 2021</v>
      </c>
      <c r="I107" s="6" t="str">
        <f>VLOOKUP(VolumebyClient[[#This Row],[Date]],Table6[],3,TRUE)</f>
        <v>Q1 2021</v>
      </c>
    </row>
    <row r="108" spans="1:9" x14ac:dyDescent="0.2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6" t="str">
        <f>VLOOKUP(VolumebyClient[[#This Row],[Index Match Region ID]],'Geo Data'!$J$2:$K$5,2,FALSE)</f>
        <v>LATAM</v>
      </c>
      <c r="H108" s="6" t="str">
        <f>"Q"&amp;ROUNDUP(MONTH(VolumebyClient[[#This Row],[Date]])/3,0)&amp;" "&amp;YEAR(VolumebyClient[[#This Row],[Date]])</f>
        <v>Q1 2021</v>
      </c>
      <c r="I108" s="6" t="str">
        <f>VLOOKUP(VolumebyClient[[#This Row],[Date]],Table6[],3,TRUE)</f>
        <v>Q1 2021</v>
      </c>
    </row>
    <row r="109" spans="1:9" x14ac:dyDescent="0.2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6" t="str">
        <f>VLOOKUP(VolumebyClient[[#This Row],[Index Match Region ID]],'Geo Data'!$J$2:$K$5,2,FALSE)</f>
        <v>APAC</v>
      </c>
      <c r="H109" s="6" t="str">
        <f>"Q"&amp;ROUNDUP(MONTH(VolumebyClient[[#This Row],[Date]])/3,0)&amp;" "&amp;YEAR(VolumebyClient[[#This Row],[Date]])</f>
        <v>Q1 2020</v>
      </c>
      <c r="I109" s="6" t="str">
        <f>VLOOKUP(VolumebyClient[[#This Row],[Date]],Table6[],3,TRUE)</f>
        <v>Q1 2020</v>
      </c>
    </row>
    <row r="110" spans="1:9" x14ac:dyDescent="0.2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6" t="str">
        <f>VLOOKUP(VolumebyClient[[#This Row],[Index Match Region ID]],'Geo Data'!$J$2:$K$5,2,FALSE)</f>
        <v>APAC</v>
      </c>
      <c r="H110" s="6" t="str">
        <f>"Q"&amp;ROUNDUP(MONTH(VolumebyClient[[#This Row],[Date]])/3,0)&amp;" "&amp;YEAR(VolumebyClient[[#This Row],[Date]])</f>
        <v>Q1 2020</v>
      </c>
      <c r="I110" s="6" t="str">
        <f>VLOOKUP(VolumebyClient[[#This Row],[Date]],Table6[],3,TRUE)</f>
        <v>Q1 2020</v>
      </c>
    </row>
    <row r="111" spans="1:9" x14ac:dyDescent="0.2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6" t="str">
        <f>VLOOKUP(VolumebyClient[[#This Row],[Index Match Region ID]],'Geo Data'!$J$2:$K$5,2,FALSE)</f>
        <v>APAC</v>
      </c>
      <c r="H111" s="6" t="str">
        <f>"Q"&amp;ROUNDUP(MONTH(VolumebyClient[[#This Row],[Date]])/3,0)&amp;" "&amp;YEAR(VolumebyClient[[#This Row],[Date]])</f>
        <v>Q1 2020</v>
      </c>
      <c r="I111" s="6" t="str">
        <f>VLOOKUP(VolumebyClient[[#This Row],[Date]],Table6[],3,TRUE)</f>
        <v>Q1 2020</v>
      </c>
    </row>
    <row r="112" spans="1:9" x14ac:dyDescent="0.2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6" t="str">
        <f>VLOOKUP(VolumebyClient[[#This Row],[Index Match Region ID]],'Geo Data'!$J$2:$K$5,2,FALSE)</f>
        <v>APAC</v>
      </c>
      <c r="H112" s="6" t="str">
        <f>"Q"&amp;ROUNDUP(MONTH(VolumebyClient[[#This Row],[Date]])/3,0)&amp;" "&amp;YEAR(VolumebyClient[[#This Row],[Date]])</f>
        <v>Q2 2020</v>
      </c>
      <c r="I112" s="6" t="str">
        <f>VLOOKUP(VolumebyClient[[#This Row],[Date]],Table6[],3,TRUE)</f>
        <v>Q2 2020</v>
      </c>
    </row>
    <row r="113" spans="1:9" x14ac:dyDescent="0.2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6" t="str">
        <f>VLOOKUP(VolumebyClient[[#This Row],[Index Match Region ID]],'Geo Data'!$J$2:$K$5,2,FALSE)</f>
        <v>APAC</v>
      </c>
      <c r="H113" s="6" t="str">
        <f>"Q"&amp;ROUNDUP(MONTH(VolumebyClient[[#This Row],[Date]])/3,0)&amp;" "&amp;YEAR(VolumebyClient[[#This Row],[Date]])</f>
        <v>Q2 2020</v>
      </c>
      <c r="I113" s="6" t="str">
        <f>VLOOKUP(VolumebyClient[[#This Row],[Date]],Table6[],3,TRUE)</f>
        <v>Q2 2020</v>
      </c>
    </row>
    <row r="114" spans="1:9" x14ac:dyDescent="0.2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6" t="str">
        <f>VLOOKUP(VolumebyClient[[#This Row],[Index Match Region ID]],'Geo Data'!$J$2:$K$5,2,FALSE)</f>
        <v>APAC</v>
      </c>
      <c r="H114" s="6" t="str">
        <f>"Q"&amp;ROUNDUP(MONTH(VolumebyClient[[#This Row],[Date]])/3,0)&amp;" "&amp;YEAR(VolumebyClient[[#This Row],[Date]])</f>
        <v>Q2 2020</v>
      </c>
      <c r="I114" s="6" t="str">
        <f>VLOOKUP(VolumebyClient[[#This Row],[Date]],Table6[],3,TRUE)</f>
        <v>Q2 2020</v>
      </c>
    </row>
    <row r="115" spans="1:9" x14ac:dyDescent="0.2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6" t="str">
        <f>VLOOKUP(VolumebyClient[[#This Row],[Index Match Region ID]],'Geo Data'!$J$2:$K$5,2,FALSE)</f>
        <v>APAC</v>
      </c>
      <c r="H115" s="6" t="str">
        <f>"Q"&amp;ROUNDUP(MONTH(VolumebyClient[[#This Row],[Date]])/3,0)&amp;" "&amp;YEAR(VolumebyClient[[#This Row],[Date]])</f>
        <v>Q3 2020</v>
      </c>
      <c r="I115" s="6" t="str">
        <f>VLOOKUP(VolumebyClient[[#This Row],[Date]],Table6[],3,TRUE)</f>
        <v>Q3 2020</v>
      </c>
    </row>
    <row r="116" spans="1:9" x14ac:dyDescent="0.2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6" t="str">
        <f>VLOOKUP(VolumebyClient[[#This Row],[Index Match Region ID]],'Geo Data'!$J$2:$K$5,2,FALSE)</f>
        <v>APAC</v>
      </c>
      <c r="H116" s="6" t="str">
        <f>"Q"&amp;ROUNDUP(MONTH(VolumebyClient[[#This Row],[Date]])/3,0)&amp;" "&amp;YEAR(VolumebyClient[[#This Row],[Date]])</f>
        <v>Q3 2020</v>
      </c>
      <c r="I116" s="6" t="str">
        <f>VLOOKUP(VolumebyClient[[#This Row],[Date]],Table6[],3,TRUE)</f>
        <v>Q3 2020</v>
      </c>
    </row>
    <row r="117" spans="1:9" x14ac:dyDescent="0.2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6" t="str">
        <f>VLOOKUP(VolumebyClient[[#This Row],[Index Match Region ID]],'Geo Data'!$J$2:$K$5,2,FALSE)</f>
        <v>APAC</v>
      </c>
      <c r="H117" s="6" t="str">
        <f>"Q"&amp;ROUNDUP(MONTH(VolumebyClient[[#This Row],[Date]])/3,0)&amp;" "&amp;YEAR(VolumebyClient[[#This Row],[Date]])</f>
        <v>Q3 2020</v>
      </c>
      <c r="I117" s="6" t="str">
        <f>VLOOKUP(VolumebyClient[[#This Row],[Date]],Table6[],3,TRUE)</f>
        <v>Q3 2020</v>
      </c>
    </row>
    <row r="118" spans="1:9" x14ac:dyDescent="0.2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6" t="str">
        <f>VLOOKUP(VolumebyClient[[#This Row],[Index Match Region ID]],'Geo Data'!$J$2:$K$5,2,FALSE)</f>
        <v>APAC</v>
      </c>
      <c r="H118" s="6" t="str">
        <f>"Q"&amp;ROUNDUP(MONTH(VolumebyClient[[#This Row],[Date]])/3,0)&amp;" "&amp;YEAR(VolumebyClient[[#This Row],[Date]])</f>
        <v>Q4 2020</v>
      </c>
      <c r="I118" s="6" t="str">
        <f>VLOOKUP(VolumebyClient[[#This Row],[Date]],Table6[],3,TRUE)</f>
        <v>Q4 2020</v>
      </c>
    </row>
    <row r="119" spans="1:9" x14ac:dyDescent="0.2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6" t="str">
        <f>VLOOKUP(VolumebyClient[[#This Row],[Index Match Region ID]],'Geo Data'!$J$2:$K$5,2,FALSE)</f>
        <v>APAC</v>
      </c>
      <c r="H119" s="6" t="str">
        <f>"Q"&amp;ROUNDUP(MONTH(VolumebyClient[[#This Row],[Date]])/3,0)&amp;" "&amp;YEAR(VolumebyClient[[#This Row],[Date]])</f>
        <v>Q4 2020</v>
      </c>
      <c r="I119" s="6" t="str">
        <f>VLOOKUP(VolumebyClient[[#This Row],[Date]],Table6[],3,TRUE)</f>
        <v>Q4 2020</v>
      </c>
    </row>
    <row r="120" spans="1:9" x14ac:dyDescent="0.2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6" t="str">
        <f>VLOOKUP(VolumebyClient[[#This Row],[Index Match Region ID]],'Geo Data'!$J$2:$K$5,2,FALSE)</f>
        <v>APAC</v>
      </c>
      <c r="H120" s="6" t="str">
        <f>"Q"&amp;ROUNDUP(MONTH(VolumebyClient[[#This Row],[Date]])/3,0)&amp;" "&amp;YEAR(VolumebyClient[[#This Row],[Date]])</f>
        <v>Q4 2020</v>
      </c>
      <c r="I120" s="6" t="str">
        <f>VLOOKUP(VolumebyClient[[#This Row],[Date]],Table6[],3,TRUE)</f>
        <v>Q4 2020</v>
      </c>
    </row>
    <row r="121" spans="1:9" x14ac:dyDescent="0.2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6" t="str">
        <f>VLOOKUP(VolumebyClient[[#This Row],[Index Match Region ID]],'Geo Data'!$J$2:$K$5,2,FALSE)</f>
        <v>APAC</v>
      </c>
      <c r="H121" s="6" t="str">
        <f>"Q"&amp;ROUNDUP(MONTH(VolumebyClient[[#This Row],[Date]])/3,0)&amp;" "&amp;YEAR(VolumebyClient[[#This Row],[Date]])</f>
        <v>Q2 2021</v>
      </c>
      <c r="I121" s="6" t="str">
        <f>VLOOKUP(VolumebyClient[[#This Row],[Date]],Table6[],3,TRUE)</f>
        <v>Q2 2021</v>
      </c>
    </row>
    <row r="122" spans="1:9" x14ac:dyDescent="0.2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6" t="str">
        <f>VLOOKUP(VolumebyClient[[#This Row],[Index Match Region ID]],'Geo Data'!$J$2:$K$5,2,FALSE)</f>
        <v>APAC</v>
      </c>
      <c r="H122" s="6" t="str">
        <f>"Q"&amp;ROUNDUP(MONTH(VolumebyClient[[#This Row],[Date]])/3,0)&amp;" "&amp;YEAR(VolumebyClient[[#This Row],[Date]])</f>
        <v>Q2 2021</v>
      </c>
      <c r="I122" s="6" t="str">
        <f>VLOOKUP(VolumebyClient[[#This Row],[Date]],Table6[],3,TRUE)</f>
        <v>Q2 2021</v>
      </c>
    </row>
    <row r="123" spans="1:9" x14ac:dyDescent="0.2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6" t="str">
        <f>VLOOKUP(VolumebyClient[[#This Row],[Index Match Region ID]],'Geo Data'!$J$2:$K$5,2,FALSE)</f>
        <v>APAC</v>
      </c>
      <c r="H123" s="6" t="str">
        <f>"Q"&amp;ROUNDUP(MONTH(VolumebyClient[[#This Row],[Date]])/3,0)&amp;" "&amp;YEAR(VolumebyClient[[#This Row],[Date]])</f>
        <v>Q2 2021</v>
      </c>
      <c r="I123" s="6" t="str">
        <f>VLOOKUP(VolumebyClient[[#This Row],[Date]],Table6[],3,TRUE)</f>
        <v>Q2 2021</v>
      </c>
    </row>
    <row r="124" spans="1:9" x14ac:dyDescent="0.2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6" t="str">
        <f>VLOOKUP(VolumebyClient[[#This Row],[Index Match Region ID]],'Geo Data'!$J$2:$K$5,2,FALSE)</f>
        <v>APAC</v>
      </c>
      <c r="H124" s="6" t="str">
        <f>"Q"&amp;ROUNDUP(MONTH(VolumebyClient[[#This Row],[Date]])/3,0)&amp;" "&amp;YEAR(VolumebyClient[[#This Row],[Date]])</f>
        <v>Q1 2021</v>
      </c>
      <c r="I124" s="6" t="str">
        <f>VLOOKUP(VolumebyClient[[#This Row],[Date]],Table6[],3,TRUE)</f>
        <v>Q1 2021</v>
      </c>
    </row>
    <row r="125" spans="1:9" x14ac:dyDescent="0.2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6" t="str">
        <f>VLOOKUP(VolumebyClient[[#This Row],[Index Match Region ID]],'Geo Data'!$J$2:$K$5,2,FALSE)</f>
        <v>APAC</v>
      </c>
      <c r="H125" s="6" t="str">
        <f>"Q"&amp;ROUNDUP(MONTH(VolumebyClient[[#This Row],[Date]])/3,0)&amp;" "&amp;YEAR(VolumebyClient[[#This Row],[Date]])</f>
        <v>Q1 2021</v>
      </c>
      <c r="I125" s="6" t="str">
        <f>VLOOKUP(VolumebyClient[[#This Row],[Date]],Table6[],3,TRUE)</f>
        <v>Q1 2021</v>
      </c>
    </row>
    <row r="126" spans="1:9" x14ac:dyDescent="0.2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6" t="str">
        <f>VLOOKUP(VolumebyClient[[#This Row],[Index Match Region ID]],'Geo Data'!$J$2:$K$5,2,FALSE)</f>
        <v>APAC</v>
      </c>
      <c r="H126" s="6" t="str">
        <f>"Q"&amp;ROUNDUP(MONTH(VolumebyClient[[#This Row],[Date]])/3,0)&amp;" "&amp;YEAR(VolumebyClient[[#This Row],[Date]])</f>
        <v>Q1 2021</v>
      </c>
      <c r="I126" s="6" t="str">
        <f>VLOOKUP(VolumebyClient[[#This Row],[Date]],Table6[],3,TRUE)</f>
        <v>Q1 2021</v>
      </c>
    </row>
    <row r="127" spans="1:9" x14ac:dyDescent="0.2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6" t="str">
        <f>VLOOKUP(VolumebyClient[[#This Row],[Index Match Region ID]],'Geo Data'!$J$2:$K$5,2,FALSE)</f>
        <v>LATAM</v>
      </c>
      <c r="H127" s="6" t="str">
        <f>"Q"&amp;ROUNDUP(MONTH(VolumebyClient[[#This Row],[Date]])/3,0)&amp;" "&amp;YEAR(VolumebyClient[[#This Row],[Date]])</f>
        <v>Q1 2020</v>
      </c>
      <c r="I127" s="6" t="str">
        <f>VLOOKUP(VolumebyClient[[#This Row],[Date]],Table6[],3,TRUE)</f>
        <v>Q1 2020</v>
      </c>
    </row>
    <row r="128" spans="1:9" x14ac:dyDescent="0.2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6" t="str">
        <f>VLOOKUP(VolumebyClient[[#This Row],[Index Match Region ID]],'Geo Data'!$J$2:$K$5,2,FALSE)</f>
        <v>LATAM</v>
      </c>
      <c r="H128" s="6" t="str">
        <f>"Q"&amp;ROUNDUP(MONTH(VolumebyClient[[#This Row],[Date]])/3,0)&amp;" "&amp;YEAR(VolumebyClient[[#This Row],[Date]])</f>
        <v>Q1 2020</v>
      </c>
      <c r="I128" s="6" t="str">
        <f>VLOOKUP(VolumebyClient[[#This Row],[Date]],Table6[],3,TRUE)</f>
        <v>Q1 2020</v>
      </c>
    </row>
    <row r="129" spans="1:9" x14ac:dyDescent="0.2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6" t="str">
        <f>VLOOKUP(VolumebyClient[[#This Row],[Index Match Region ID]],'Geo Data'!$J$2:$K$5,2,FALSE)</f>
        <v>LATAM</v>
      </c>
      <c r="H129" s="6" t="str">
        <f>"Q"&amp;ROUNDUP(MONTH(VolumebyClient[[#This Row],[Date]])/3,0)&amp;" "&amp;YEAR(VolumebyClient[[#This Row],[Date]])</f>
        <v>Q1 2020</v>
      </c>
      <c r="I129" s="6" t="str">
        <f>VLOOKUP(VolumebyClient[[#This Row],[Date]],Table6[],3,TRUE)</f>
        <v>Q1 2020</v>
      </c>
    </row>
    <row r="130" spans="1:9" x14ac:dyDescent="0.2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6" t="str">
        <f>VLOOKUP(VolumebyClient[[#This Row],[Index Match Region ID]],'Geo Data'!$J$2:$K$5,2,FALSE)</f>
        <v>LATAM</v>
      </c>
      <c r="H130" s="6" t="str">
        <f>"Q"&amp;ROUNDUP(MONTH(VolumebyClient[[#This Row],[Date]])/3,0)&amp;" "&amp;YEAR(VolumebyClient[[#This Row],[Date]])</f>
        <v>Q2 2020</v>
      </c>
      <c r="I130" s="6" t="str">
        <f>VLOOKUP(VolumebyClient[[#This Row],[Date]],Table6[],3,TRUE)</f>
        <v>Q2 2020</v>
      </c>
    </row>
    <row r="131" spans="1:9" x14ac:dyDescent="0.2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6" t="str">
        <f>VLOOKUP(VolumebyClient[[#This Row],[Index Match Region ID]],'Geo Data'!$J$2:$K$5,2,FALSE)</f>
        <v>LATAM</v>
      </c>
      <c r="H131" s="6" t="str">
        <f>"Q"&amp;ROUNDUP(MONTH(VolumebyClient[[#This Row],[Date]])/3,0)&amp;" "&amp;YEAR(VolumebyClient[[#This Row],[Date]])</f>
        <v>Q2 2020</v>
      </c>
      <c r="I131" s="6" t="str">
        <f>VLOOKUP(VolumebyClient[[#This Row],[Date]],Table6[],3,TRUE)</f>
        <v>Q2 2020</v>
      </c>
    </row>
    <row r="132" spans="1:9" x14ac:dyDescent="0.2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6" t="str">
        <f>VLOOKUP(VolumebyClient[[#This Row],[Index Match Region ID]],'Geo Data'!$J$2:$K$5,2,FALSE)</f>
        <v>LATAM</v>
      </c>
      <c r="H132" s="6" t="str">
        <f>"Q"&amp;ROUNDUP(MONTH(VolumebyClient[[#This Row],[Date]])/3,0)&amp;" "&amp;YEAR(VolumebyClient[[#This Row],[Date]])</f>
        <v>Q2 2020</v>
      </c>
      <c r="I132" s="6" t="str">
        <f>VLOOKUP(VolumebyClient[[#This Row],[Date]],Table6[],3,TRUE)</f>
        <v>Q2 2020</v>
      </c>
    </row>
    <row r="133" spans="1:9" x14ac:dyDescent="0.2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6" t="str">
        <f>VLOOKUP(VolumebyClient[[#This Row],[Index Match Region ID]],'Geo Data'!$J$2:$K$5,2,FALSE)</f>
        <v>LATAM</v>
      </c>
      <c r="H133" s="6" t="str">
        <f>"Q"&amp;ROUNDUP(MONTH(VolumebyClient[[#This Row],[Date]])/3,0)&amp;" "&amp;YEAR(VolumebyClient[[#This Row],[Date]])</f>
        <v>Q3 2020</v>
      </c>
      <c r="I133" s="6" t="str">
        <f>VLOOKUP(VolumebyClient[[#This Row],[Date]],Table6[],3,TRUE)</f>
        <v>Q3 2020</v>
      </c>
    </row>
    <row r="134" spans="1:9" x14ac:dyDescent="0.2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6" t="str">
        <f>VLOOKUP(VolumebyClient[[#This Row],[Index Match Region ID]],'Geo Data'!$J$2:$K$5,2,FALSE)</f>
        <v>LATAM</v>
      </c>
      <c r="H134" s="6" t="str">
        <f>"Q"&amp;ROUNDUP(MONTH(VolumebyClient[[#This Row],[Date]])/3,0)&amp;" "&amp;YEAR(VolumebyClient[[#This Row],[Date]])</f>
        <v>Q3 2020</v>
      </c>
      <c r="I134" s="6" t="str">
        <f>VLOOKUP(VolumebyClient[[#This Row],[Date]],Table6[],3,TRUE)</f>
        <v>Q3 2020</v>
      </c>
    </row>
    <row r="135" spans="1:9" x14ac:dyDescent="0.2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6" t="str">
        <f>VLOOKUP(VolumebyClient[[#This Row],[Index Match Region ID]],'Geo Data'!$J$2:$K$5,2,FALSE)</f>
        <v>LATAM</v>
      </c>
      <c r="H135" s="6" t="str">
        <f>"Q"&amp;ROUNDUP(MONTH(VolumebyClient[[#This Row],[Date]])/3,0)&amp;" "&amp;YEAR(VolumebyClient[[#This Row],[Date]])</f>
        <v>Q3 2020</v>
      </c>
      <c r="I135" s="6" t="str">
        <f>VLOOKUP(VolumebyClient[[#This Row],[Date]],Table6[],3,TRUE)</f>
        <v>Q3 2020</v>
      </c>
    </row>
    <row r="136" spans="1:9" x14ac:dyDescent="0.2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6" t="str">
        <f>VLOOKUP(VolumebyClient[[#This Row],[Index Match Region ID]],'Geo Data'!$J$2:$K$5,2,FALSE)</f>
        <v>LATAM</v>
      </c>
      <c r="H136" s="6" t="str">
        <f>"Q"&amp;ROUNDUP(MONTH(VolumebyClient[[#This Row],[Date]])/3,0)&amp;" "&amp;YEAR(VolumebyClient[[#This Row],[Date]])</f>
        <v>Q4 2020</v>
      </c>
      <c r="I136" s="6" t="str">
        <f>VLOOKUP(VolumebyClient[[#This Row],[Date]],Table6[],3,TRUE)</f>
        <v>Q4 2020</v>
      </c>
    </row>
    <row r="137" spans="1:9" x14ac:dyDescent="0.2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6" t="str">
        <f>VLOOKUP(VolumebyClient[[#This Row],[Index Match Region ID]],'Geo Data'!$J$2:$K$5,2,FALSE)</f>
        <v>LATAM</v>
      </c>
      <c r="H137" s="6" t="str">
        <f>"Q"&amp;ROUNDUP(MONTH(VolumebyClient[[#This Row],[Date]])/3,0)&amp;" "&amp;YEAR(VolumebyClient[[#This Row],[Date]])</f>
        <v>Q4 2020</v>
      </c>
      <c r="I137" s="6" t="str">
        <f>VLOOKUP(VolumebyClient[[#This Row],[Date]],Table6[],3,TRUE)</f>
        <v>Q4 2020</v>
      </c>
    </row>
    <row r="138" spans="1:9" x14ac:dyDescent="0.2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6" t="str">
        <f>VLOOKUP(VolumebyClient[[#This Row],[Index Match Region ID]],'Geo Data'!$J$2:$K$5,2,FALSE)</f>
        <v>LATAM</v>
      </c>
      <c r="H138" s="6" t="str">
        <f>"Q"&amp;ROUNDUP(MONTH(VolumebyClient[[#This Row],[Date]])/3,0)&amp;" "&amp;YEAR(VolumebyClient[[#This Row],[Date]])</f>
        <v>Q4 2020</v>
      </c>
      <c r="I138" s="6" t="str">
        <f>VLOOKUP(VolumebyClient[[#This Row],[Date]],Table6[],3,TRUE)</f>
        <v>Q4 2020</v>
      </c>
    </row>
    <row r="139" spans="1:9" x14ac:dyDescent="0.2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6" t="str">
        <f>VLOOKUP(VolumebyClient[[#This Row],[Index Match Region ID]],'Geo Data'!$J$2:$K$5,2,FALSE)</f>
        <v>LATAM</v>
      </c>
      <c r="H139" s="6" t="str">
        <f>"Q"&amp;ROUNDUP(MONTH(VolumebyClient[[#This Row],[Date]])/3,0)&amp;" "&amp;YEAR(VolumebyClient[[#This Row],[Date]])</f>
        <v>Q2 2021</v>
      </c>
      <c r="I139" s="6" t="str">
        <f>VLOOKUP(VolumebyClient[[#This Row],[Date]],Table6[],3,TRUE)</f>
        <v>Q2 2021</v>
      </c>
    </row>
    <row r="140" spans="1:9" x14ac:dyDescent="0.2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6" t="str">
        <f>VLOOKUP(VolumebyClient[[#This Row],[Index Match Region ID]],'Geo Data'!$J$2:$K$5,2,FALSE)</f>
        <v>LATAM</v>
      </c>
      <c r="H140" s="6" t="str">
        <f>"Q"&amp;ROUNDUP(MONTH(VolumebyClient[[#This Row],[Date]])/3,0)&amp;" "&amp;YEAR(VolumebyClient[[#This Row],[Date]])</f>
        <v>Q2 2021</v>
      </c>
      <c r="I140" s="6" t="str">
        <f>VLOOKUP(VolumebyClient[[#This Row],[Date]],Table6[],3,TRUE)</f>
        <v>Q2 2021</v>
      </c>
    </row>
    <row r="141" spans="1:9" x14ac:dyDescent="0.2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6" t="str">
        <f>VLOOKUP(VolumebyClient[[#This Row],[Index Match Region ID]],'Geo Data'!$J$2:$K$5,2,FALSE)</f>
        <v>LATAM</v>
      </c>
      <c r="H141" s="6" t="str">
        <f>"Q"&amp;ROUNDUP(MONTH(VolumebyClient[[#This Row],[Date]])/3,0)&amp;" "&amp;YEAR(VolumebyClient[[#This Row],[Date]])</f>
        <v>Q2 2021</v>
      </c>
      <c r="I141" s="6" t="str">
        <f>VLOOKUP(VolumebyClient[[#This Row],[Date]],Table6[],3,TRUE)</f>
        <v>Q2 2021</v>
      </c>
    </row>
    <row r="142" spans="1:9" x14ac:dyDescent="0.2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6" t="str">
        <f>VLOOKUP(VolumebyClient[[#This Row],[Index Match Region ID]],'Geo Data'!$J$2:$K$5,2,FALSE)</f>
        <v>LATAM</v>
      </c>
      <c r="H142" s="6" t="str">
        <f>"Q"&amp;ROUNDUP(MONTH(VolumebyClient[[#This Row],[Date]])/3,0)&amp;" "&amp;YEAR(VolumebyClient[[#This Row],[Date]])</f>
        <v>Q1 2021</v>
      </c>
      <c r="I142" s="6" t="str">
        <f>VLOOKUP(VolumebyClient[[#This Row],[Date]],Table6[],3,TRUE)</f>
        <v>Q1 2021</v>
      </c>
    </row>
    <row r="143" spans="1:9" x14ac:dyDescent="0.2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6" t="str">
        <f>VLOOKUP(VolumebyClient[[#This Row],[Index Match Region ID]],'Geo Data'!$J$2:$K$5,2,FALSE)</f>
        <v>LATAM</v>
      </c>
      <c r="H143" s="6" t="str">
        <f>"Q"&amp;ROUNDUP(MONTH(VolumebyClient[[#This Row],[Date]])/3,0)&amp;" "&amp;YEAR(VolumebyClient[[#This Row],[Date]])</f>
        <v>Q1 2021</v>
      </c>
      <c r="I143" s="6" t="str">
        <f>VLOOKUP(VolumebyClient[[#This Row],[Date]],Table6[],3,TRUE)</f>
        <v>Q1 2021</v>
      </c>
    </row>
    <row r="144" spans="1:9" x14ac:dyDescent="0.2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6" t="str">
        <f>VLOOKUP(VolumebyClient[[#This Row],[Index Match Region ID]],'Geo Data'!$J$2:$K$5,2,FALSE)</f>
        <v>LATAM</v>
      </c>
      <c r="H144" s="6" t="str">
        <f>"Q"&amp;ROUNDUP(MONTH(VolumebyClient[[#This Row],[Date]])/3,0)&amp;" "&amp;YEAR(VolumebyClient[[#This Row],[Date]])</f>
        <v>Q1 2021</v>
      </c>
      <c r="I144" s="6" t="str">
        <f>VLOOKUP(VolumebyClient[[#This Row],[Date]],Table6[],3,TRUE)</f>
        <v>Q1 2021</v>
      </c>
    </row>
    <row r="145" spans="1:9" x14ac:dyDescent="0.2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6" t="str">
        <f>VLOOKUP(VolumebyClient[[#This Row],[Index Match Region ID]],'Geo Data'!$J$2:$K$5,2,FALSE)</f>
        <v>EMEA</v>
      </c>
      <c r="H145" s="6" t="str">
        <f>"Q"&amp;ROUNDUP(MONTH(VolumebyClient[[#This Row],[Date]])/3,0)&amp;" "&amp;YEAR(VolumebyClient[[#This Row],[Date]])</f>
        <v>Q1 2020</v>
      </c>
      <c r="I145" s="6" t="str">
        <f>VLOOKUP(VolumebyClient[[#This Row],[Date]],Table6[],3,TRUE)</f>
        <v>Q1 2020</v>
      </c>
    </row>
    <row r="146" spans="1:9" x14ac:dyDescent="0.2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6" t="str">
        <f>VLOOKUP(VolumebyClient[[#This Row],[Index Match Region ID]],'Geo Data'!$J$2:$K$5,2,FALSE)</f>
        <v>EMEA</v>
      </c>
      <c r="H146" s="6" t="str">
        <f>"Q"&amp;ROUNDUP(MONTH(VolumebyClient[[#This Row],[Date]])/3,0)&amp;" "&amp;YEAR(VolumebyClient[[#This Row],[Date]])</f>
        <v>Q1 2020</v>
      </c>
      <c r="I146" s="6" t="str">
        <f>VLOOKUP(VolumebyClient[[#This Row],[Date]],Table6[],3,TRUE)</f>
        <v>Q1 2020</v>
      </c>
    </row>
    <row r="147" spans="1:9" x14ac:dyDescent="0.2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6" t="str">
        <f>VLOOKUP(VolumebyClient[[#This Row],[Index Match Region ID]],'Geo Data'!$J$2:$K$5,2,FALSE)</f>
        <v>EMEA</v>
      </c>
      <c r="H147" s="6" t="str">
        <f>"Q"&amp;ROUNDUP(MONTH(VolumebyClient[[#This Row],[Date]])/3,0)&amp;" "&amp;YEAR(VolumebyClient[[#This Row],[Date]])</f>
        <v>Q1 2020</v>
      </c>
      <c r="I147" s="6" t="str">
        <f>VLOOKUP(VolumebyClient[[#This Row],[Date]],Table6[],3,TRUE)</f>
        <v>Q1 2020</v>
      </c>
    </row>
    <row r="148" spans="1:9" x14ac:dyDescent="0.2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6" t="str">
        <f>VLOOKUP(VolumebyClient[[#This Row],[Index Match Region ID]],'Geo Data'!$J$2:$K$5,2,FALSE)</f>
        <v>EMEA</v>
      </c>
      <c r="H148" s="6" t="str">
        <f>"Q"&amp;ROUNDUP(MONTH(VolumebyClient[[#This Row],[Date]])/3,0)&amp;" "&amp;YEAR(VolumebyClient[[#This Row],[Date]])</f>
        <v>Q2 2020</v>
      </c>
      <c r="I148" s="6" t="str">
        <f>VLOOKUP(VolumebyClient[[#This Row],[Date]],Table6[],3,TRUE)</f>
        <v>Q2 2020</v>
      </c>
    </row>
    <row r="149" spans="1:9" x14ac:dyDescent="0.2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6" t="str">
        <f>VLOOKUP(VolumebyClient[[#This Row],[Index Match Region ID]],'Geo Data'!$J$2:$K$5,2,FALSE)</f>
        <v>EMEA</v>
      </c>
      <c r="H149" s="6" t="str">
        <f>"Q"&amp;ROUNDUP(MONTH(VolumebyClient[[#This Row],[Date]])/3,0)&amp;" "&amp;YEAR(VolumebyClient[[#This Row],[Date]])</f>
        <v>Q2 2020</v>
      </c>
      <c r="I149" s="6" t="str">
        <f>VLOOKUP(VolumebyClient[[#This Row],[Date]],Table6[],3,TRUE)</f>
        <v>Q2 2020</v>
      </c>
    </row>
    <row r="150" spans="1:9" x14ac:dyDescent="0.2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6" t="str">
        <f>VLOOKUP(VolumebyClient[[#This Row],[Index Match Region ID]],'Geo Data'!$J$2:$K$5,2,FALSE)</f>
        <v>EMEA</v>
      </c>
      <c r="H150" s="6" t="str">
        <f>"Q"&amp;ROUNDUP(MONTH(VolumebyClient[[#This Row],[Date]])/3,0)&amp;" "&amp;YEAR(VolumebyClient[[#This Row],[Date]])</f>
        <v>Q2 2020</v>
      </c>
      <c r="I150" s="6" t="str">
        <f>VLOOKUP(VolumebyClient[[#This Row],[Date]],Table6[],3,TRUE)</f>
        <v>Q2 2020</v>
      </c>
    </row>
    <row r="151" spans="1:9" x14ac:dyDescent="0.2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6" t="str">
        <f>VLOOKUP(VolumebyClient[[#This Row],[Index Match Region ID]],'Geo Data'!$J$2:$K$5,2,FALSE)</f>
        <v>EMEA</v>
      </c>
      <c r="H151" s="6" t="str">
        <f>"Q"&amp;ROUNDUP(MONTH(VolumebyClient[[#This Row],[Date]])/3,0)&amp;" "&amp;YEAR(VolumebyClient[[#This Row],[Date]])</f>
        <v>Q3 2020</v>
      </c>
      <c r="I151" s="6" t="str">
        <f>VLOOKUP(VolumebyClient[[#This Row],[Date]],Table6[],3,TRUE)</f>
        <v>Q3 2020</v>
      </c>
    </row>
    <row r="152" spans="1:9" x14ac:dyDescent="0.2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6" t="str">
        <f>VLOOKUP(VolumebyClient[[#This Row],[Index Match Region ID]],'Geo Data'!$J$2:$K$5,2,FALSE)</f>
        <v>EMEA</v>
      </c>
      <c r="H152" s="6" t="str">
        <f>"Q"&amp;ROUNDUP(MONTH(VolumebyClient[[#This Row],[Date]])/3,0)&amp;" "&amp;YEAR(VolumebyClient[[#This Row],[Date]])</f>
        <v>Q3 2020</v>
      </c>
      <c r="I152" s="6" t="str">
        <f>VLOOKUP(VolumebyClient[[#This Row],[Date]],Table6[],3,TRUE)</f>
        <v>Q3 2020</v>
      </c>
    </row>
    <row r="153" spans="1:9" x14ac:dyDescent="0.2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6" t="str">
        <f>VLOOKUP(VolumebyClient[[#This Row],[Index Match Region ID]],'Geo Data'!$J$2:$K$5,2,FALSE)</f>
        <v>EMEA</v>
      </c>
      <c r="H153" s="6" t="str">
        <f>"Q"&amp;ROUNDUP(MONTH(VolumebyClient[[#This Row],[Date]])/3,0)&amp;" "&amp;YEAR(VolumebyClient[[#This Row],[Date]])</f>
        <v>Q3 2020</v>
      </c>
      <c r="I153" s="6" t="str">
        <f>VLOOKUP(VolumebyClient[[#This Row],[Date]],Table6[],3,TRUE)</f>
        <v>Q3 2020</v>
      </c>
    </row>
    <row r="154" spans="1:9" x14ac:dyDescent="0.2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6" t="str">
        <f>VLOOKUP(VolumebyClient[[#This Row],[Index Match Region ID]],'Geo Data'!$J$2:$K$5,2,FALSE)</f>
        <v>EMEA</v>
      </c>
      <c r="H154" s="6" t="str">
        <f>"Q"&amp;ROUNDUP(MONTH(VolumebyClient[[#This Row],[Date]])/3,0)&amp;" "&amp;YEAR(VolumebyClient[[#This Row],[Date]])</f>
        <v>Q4 2020</v>
      </c>
      <c r="I154" s="6" t="str">
        <f>VLOOKUP(VolumebyClient[[#This Row],[Date]],Table6[],3,TRUE)</f>
        <v>Q4 2020</v>
      </c>
    </row>
    <row r="155" spans="1:9" x14ac:dyDescent="0.2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6" t="str">
        <f>VLOOKUP(VolumebyClient[[#This Row],[Index Match Region ID]],'Geo Data'!$J$2:$K$5,2,FALSE)</f>
        <v>EMEA</v>
      </c>
      <c r="H155" s="6" t="str">
        <f>"Q"&amp;ROUNDUP(MONTH(VolumebyClient[[#This Row],[Date]])/3,0)&amp;" "&amp;YEAR(VolumebyClient[[#This Row],[Date]])</f>
        <v>Q4 2020</v>
      </c>
      <c r="I155" s="6" t="str">
        <f>VLOOKUP(VolumebyClient[[#This Row],[Date]],Table6[],3,TRUE)</f>
        <v>Q4 2020</v>
      </c>
    </row>
    <row r="156" spans="1:9" x14ac:dyDescent="0.2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6" t="str">
        <f>VLOOKUP(VolumebyClient[[#This Row],[Index Match Region ID]],'Geo Data'!$J$2:$K$5,2,FALSE)</f>
        <v>EMEA</v>
      </c>
      <c r="H156" s="6" t="str">
        <f>"Q"&amp;ROUNDUP(MONTH(VolumebyClient[[#This Row],[Date]])/3,0)&amp;" "&amp;YEAR(VolumebyClient[[#This Row],[Date]])</f>
        <v>Q4 2020</v>
      </c>
      <c r="I156" s="6" t="str">
        <f>VLOOKUP(VolumebyClient[[#This Row],[Date]],Table6[],3,TRUE)</f>
        <v>Q4 2020</v>
      </c>
    </row>
    <row r="157" spans="1:9" x14ac:dyDescent="0.2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6" t="str">
        <f>VLOOKUP(VolumebyClient[[#This Row],[Index Match Region ID]],'Geo Data'!$J$2:$K$5,2,FALSE)</f>
        <v>EMEA</v>
      </c>
      <c r="H157" s="6" t="str">
        <f>"Q"&amp;ROUNDUP(MONTH(VolumebyClient[[#This Row],[Date]])/3,0)&amp;" "&amp;YEAR(VolumebyClient[[#This Row],[Date]])</f>
        <v>Q2 2021</v>
      </c>
      <c r="I157" s="6" t="str">
        <f>VLOOKUP(VolumebyClient[[#This Row],[Date]],Table6[],3,TRUE)</f>
        <v>Q2 2021</v>
      </c>
    </row>
    <row r="158" spans="1:9" x14ac:dyDescent="0.2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6" t="str">
        <f>VLOOKUP(VolumebyClient[[#This Row],[Index Match Region ID]],'Geo Data'!$J$2:$K$5,2,FALSE)</f>
        <v>EMEA</v>
      </c>
      <c r="H158" s="6" t="str">
        <f>"Q"&amp;ROUNDUP(MONTH(VolumebyClient[[#This Row],[Date]])/3,0)&amp;" "&amp;YEAR(VolumebyClient[[#This Row],[Date]])</f>
        <v>Q2 2021</v>
      </c>
      <c r="I158" s="6" t="str">
        <f>VLOOKUP(VolumebyClient[[#This Row],[Date]],Table6[],3,TRUE)</f>
        <v>Q2 2021</v>
      </c>
    </row>
    <row r="159" spans="1:9" x14ac:dyDescent="0.2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6" t="str">
        <f>VLOOKUP(VolumebyClient[[#This Row],[Index Match Region ID]],'Geo Data'!$J$2:$K$5,2,FALSE)</f>
        <v>EMEA</v>
      </c>
      <c r="H159" s="6" t="str">
        <f>"Q"&amp;ROUNDUP(MONTH(VolumebyClient[[#This Row],[Date]])/3,0)&amp;" "&amp;YEAR(VolumebyClient[[#This Row],[Date]])</f>
        <v>Q2 2021</v>
      </c>
      <c r="I159" s="6" t="str">
        <f>VLOOKUP(VolumebyClient[[#This Row],[Date]],Table6[],3,TRUE)</f>
        <v>Q2 2021</v>
      </c>
    </row>
    <row r="160" spans="1:9" x14ac:dyDescent="0.2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6" t="str">
        <f>VLOOKUP(VolumebyClient[[#This Row],[Index Match Region ID]],'Geo Data'!$J$2:$K$5,2,FALSE)</f>
        <v>EMEA</v>
      </c>
      <c r="H160" s="6" t="str">
        <f>"Q"&amp;ROUNDUP(MONTH(VolumebyClient[[#This Row],[Date]])/3,0)&amp;" "&amp;YEAR(VolumebyClient[[#This Row],[Date]])</f>
        <v>Q1 2021</v>
      </c>
      <c r="I160" s="6" t="str">
        <f>VLOOKUP(VolumebyClient[[#This Row],[Date]],Table6[],3,TRUE)</f>
        <v>Q1 2021</v>
      </c>
    </row>
    <row r="161" spans="1:9" x14ac:dyDescent="0.2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6" t="str">
        <f>VLOOKUP(VolumebyClient[[#This Row],[Index Match Region ID]],'Geo Data'!$J$2:$K$5,2,FALSE)</f>
        <v>EMEA</v>
      </c>
      <c r="H161" s="6" t="str">
        <f>"Q"&amp;ROUNDUP(MONTH(VolumebyClient[[#This Row],[Date]])/3,0)&amp;" "&amp;YEAR(VolumebyClient[[#This Row],[Date]])</f>
        <v>Q1 2021</v>
      </c>
      <c r="I161" s="6" t="str">
        <f>VLOOKUP(VolumebyClient[[#This Row],[Date]],Table6[],3,TRUE)</f>
        <v>Q1 2021</v>
      </c>
    </row>
    <row r="162" spans="1:9" x14ac:dyDescent="0.2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6" t="str">
        <f>VLOOKUP(VolumebyClient[[#This Row],[Index Match Region ID]],'Geo Data'!$J$2:$K$5,2,FALSE)</f>
        <v>EMEA</v>
      </c>
      <c r="H162" s="6" t="str">
        <f>"Q"&amp;ROUNDUP(MONTH(VolumebyClient[[#This Row],[Date]])/3,0)&amp;" "&amp;YEAR(VolumebyClient[[#This Row],[Date]])</f>
        <v>Q1 2021</v>
      </c>
      <c r="I162" s="6" t="str">
        <f>VLOOKUP(VolumebyClient[[#This Row],[Date]],Table6[],3,TRUE)</f>
        <v>Q1 2021</v>
      </c>
    </row>
    <row r="163" spans="1:9" x14ac:dyDescent="0.2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6" t="str">
        <f>VLOOKUP(VolumebyClient[[#This Row],[Index Match Region ID]],'Geo Data'!$J$2:$K$5,2,FALSE)</f>
        <v>NAM</v>
      </c>
      <c r="H163" s="6" t="str">
        <f>"Q"&amp;ROUNDUP(MONTH(VolumebyClient[[#This Row],[Date]])/3,0)&amp;" "&amp;YEAR(VolumebyClient[[#This Row],[Date]])</f>
        <v>Q1 2020</v>
      </c>
      <c r="I163" s="6" t="str">
        <f>VLOOKUP(VolumebyClient[[#This Row],[Date]],Table6[],3,TRUE)</f>
        <v>Q1 2020</v>
      </c>
    </row>
    <row r="164" spans="1:9" x14ac:dyDescent="0.2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6" t="str">
        <f>VLOOKUP(VolumebyClient[[#This Row],[Index Match Region ID]],'Geo Data'!$J$2:$K$5,2,FALSE)</f>
        <v>NAM</v>
      </c>
      <c r="H164" s="6" t="str">
        <f>"Q"&amp;ROUNDUP(MONTH(VolumebyClient[[#This Row],[Date]])/3,0)&amp;" "&amp;YEAR(VolumebyClient[[#This Row],[Date]])</f>
        <v>Q1 2020</v>
      </c>
      <c r="I164" s="6" t="str">
        <f>VLOOKUP(VolumebyClient[[#This Row],[Date]],Table6[],3,TRUE)</f>
        <v>Q1 2020</v>
      </c>
    </row>
    <row r="165" spans="1:9" x14ac:dyDescent="0.2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6" t="str">
        <f>VLOOKUP(VolumebyClient[[#This Row],[Index Match Region ID]],'Geo Data'!$J$2:$K$5,2,FALSE)</f>
        <v>NAM</v>
      </c>
      <c r="H165" s="6" t="str">
        <f>"Q"&amp;ROUNDUP(MONTH(VolumebyClient[[#This Row],[Date]])/3,0)&amp;" "&amp;YEAR(VolumebyClient[[#This Row],[Date]])</f>
        <v>Q1 2020</v>
      </c>
      <c r="I165" s="6" t="str">
        <f>VLOOKUP(VolumebyClient[[#This Row],[Date]],Table6[],3,TRUE)</f>
        <v>Q1 2020</v>
      </c>
    </row>
    <row r="166" spans="1:9" x14ac:dyDescent="0.2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6" t="str">
        <f>VLOOKUP(VolumebyClient[[#This Row],[Index Match Region ID]],'Geo Data'!$J$2:$K$5,2,FALSE)</f>
        <v>NAM</v>
      </c>
      <c r="H166" s="6" t="str">
        <f>"Q"&amp;ROUNDUP(MONTH(VolumebyClient[[#This Row],[Date]])/3,0)&amp;" "&amp;YEAR(VolumebyClient[[#This Row],[Date]])</f>
        <v>Q2 2020</v>
      </c>
      <c r="I166" s="6" t="str">
        <f>VLOOKUP(VolumebyClient[[#This Row],[Date]],Table6[],3,TRUE)</f>
        <v>Q2 2020</v>
      </c>
    </row>
    <row r="167" spans="1:9" x14ac:dyDescent="0.2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6" t="str">
        <f>VLOOKUP(VolumebyClient[[#This Row],[Index Match Region ID]],'Geo Data'!$J$2:$K$5,2,FALSE)</f>
        <v>NAM</v>
      </c>
      <c r="H167" s="6" t="str">
        <f>"Q"&amp;ROUNDUP(MONTH(VolumebyClient[[#This Row],[Date]])/3,0)&amp;" "&amp;YEAR(VolumebyClient[[#This Row],[Date]])</f>
        <v>Q2 2020</v>
      </c>
      <c r="I167" s="6" t="str">
        <f>VLOOKUP(VolumebyClient[[#This Row],[Date]],Table6[],3,TRUE)</f>
        <v>Q2 2020</v>
      </c>
    </row>
    <row r="168" spans="1:9" x14ac:dyDescent="0.2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6" t="str">
        <f>VLOOKUP(VolumebyClient[[#This Row],[Index Match Region ID]],'Geo Data'!$J$2:$K$5,2,FALSE)</f>
        <v>NAM</v>
      </c>
      <c r="H168" s="6" t="str">
        <f>"Q"&amp;ROUNDUP(MONTH(VolumebyClient[[#This Row],[Date]])/3,0)&amp;" "&amp;YEAR(VolumebyClient[[#This Row],[Date]])</f>
        <v>Q2 2020</v>
      </c>
      <c r="I168" s="6" t="str">
        <f>VLOOKUP(VolumebyClient[[#This Row],[Date]],Table6[],3,TRUE)</f>
        <v>Q2 2020</v>
      </c>
    </row>
    <row r="169" spans="1:9" x14ac:dyDescent="0.2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6" t="str">
        <f>VLOOKUP(VolumebyClient[[#This Row],[Index Match Region ID]],'Geo Data'!$J$2:$K$5,2,FALSE)</f>
        <v>NAM</v>
      </c>
      <c r="H169" s="6" t="str">
        <f>"Q"&amp;ROUNDUP(MONTH(VolumebyClient[[#This Row],[Date]])/3,0)&amp;" "&amp;YEAR(VolumebyClient[[#This Row],[Date]])</f>
        <v>Q3 2020</v>
      </c>
      <c r="I169" s="6" t="str">
        <f>VLOOKUP(VolumebyClient[[#This Row],[Date]],Table6[],3,TRUE)</f>
        <v>Q3 2020</v>
      </c>
    </row>
    <row r="170" spans="1:9" x14ac:dyDescent="0.2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6" t="str">
        <f>VLOOKUP(VolumebyClient[[#This Row],[Index Match Region ID]],'Geo Data'!$J$2:$K$5,2,FALSE)</f>
        <v>NAM</v>
      </c>
      <c r="H170" s="6" t="str">
        <f>"Q"&amp;ROUNDUP(MONTH(VolumebyClient[[#This Row],[Date]])/3,0)&amp;" "&amp;YEAR(VolumebyClient[[#This Row],[Date]])</f>
        <v>Q3 2020</v>
      </c>
      <c r="I170" s="6" t="str">
        <f>VLOOKUP(VolumebyClient[[#This Row],[Date]],Table6[],3,TRUE)</f>
        <v>Q3 2020</v>
      </c>
    </row>
    <row r="171" spans="1:9" x14ac:dyDescent="0.2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6" t="str">
        <f>VLOOKUP(VolumebyClient[[#This Row],[Index Match Region ID]],'Geo Data'!$J$2:$K$5,2,FALSE)</f>
        <v>NAM</v>
      </c>
      <c r="H171" s="6" t="str">
        <f>"Q"&amp;ROUNDUP(MONTH(VolumebyClient[[#This Row],[Date]])/3,0)&amp;" "&amp;YEAR(VolumebyClient[[#This Row],[Date]])</f>
        <v>Q3 2020</v>
      </c>
      <c r="I171" s="6" t="str">
        <f>VLOOKUP(VolumebyClient[[#This Row],[Date]],Table6[],3,TRUE)</f>
        <v>Q3 2020</v>
      </c>
    </row>
    <row r="172" spans="1:9" x14ac:dyDescent="0.2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6" t="str">
        <f>VLOOKUP(VolumebyClient[[#This Row],[Index Match Region ID]],'Geo Data'!$J$2:$K$5,2,FALSE)</f>
        <v>NAM</v>
      </c>
      <c r="H172" s="6" t="str">
        <f>"Q"&amp;ROUNDUP(MONTH(VolumebyClient[[#This Row],[Date]])/3,0)&amp;" "&amp;YEAR(VolumebyClient[[#This Row],[Date]])</f>
        <v>Q4 2020</v>
      </c>
      <c r="I172" s="6" t="str">
        <f>VLOOKUP(VolumebyClient[[#This Row],[Date]],Table6[],3,TRUE)</f>
        <v>Q4 2020</v>
      </c>
    </row>
    <row r="173" spans="1:9" x14ac:dyDescent="0.2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6" t="str">
        <f>VLOOKUP(VolumebyClient[[#This Row],[Index Match Region ID]],'Geo Data'!$J$2:$K$5,2,FALSE)</f>
        <v>NAM</v>
      </c>
      <c r="H173" s="6" t="str">
        <f>"Q"&amp;ROUNDUP(MONTH(VolumebyClient[[#This Row],[Date]])/3,0)&amp;" "&amp;YEAR(VolumebyClient[[#This Row],[Date]])</f>
        <v>Q4 2020</v>
      </c>
      <c r="I173" s="6" t="str">
        <f>VLOOKUP(VolumebyClient[[#This Row],[Date]],Table6[],3,TRUE)</f>
        <v>Q4 2020</v>
      </c>
    </row>
    <row r="174" spans="1:9" x14ac:dyDescent="0.2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6" t="str">
        <f>VLOOKUP(VolumebyClient[[#This Row],[Index Match Region ID]],'Geo Data'!$J$2:$K$5,2,FALSE)</f>
        <v>NAM</v>
      </c>
      <c r="H174" s="6" t="str">
        <f>"Q"&amp;ROUNDUP(MONTH(VolumebyClient[[#This Row],[Date]])/3,0)&amp;" "&amp;YEAR(VolumebyClient[[#This Row],[Date]])</f>
        <v>Q4 2020</v>
      </c>
      <c r="I174" s="6" t="str">
        <f>VLOOKUP(VolumebyClient[[#This Row],[Date]],Table6[],3,TRUE)</f>
        <v>Q4 2020</v>
      </c>
    </row>
    <row r="175" spans="1:9" x14ac:dyDescent="0.2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6" t="str">
        <f>VLOOKUP(VolumebyClient[[#This Row],[Index Match Region ID]],'Geo Data'!$J$2:$K$5,2,FALSE)</f>
        <v>NAM</v>
      </c>
      <c r="H175" s="6" t="str">
        <f>"Q"&amp;ROUNDUP(MONTH(VolumebyClient[[#This Row],[Date]])/3,0)&amp;" "&amp;YEAR(VolumebyClient[[#This Row],[Date]])</f>
        <v>Q2 2021</v>
      </c>
      <c r="I175" s="6" t="str">
        <f>VLOOKUP(VolumebyClient[[#This Row],[Date]],Table6[],3,TRUE)</f>
        <v>Q2 2021</v>
      </c>
    </row>
    <row r="176" spans="1:9" x14ac:dyDescent="0.2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6" t="str">
        <f>VLOOKUP(VolumebyClient[[#This Row],[Index Match Region ID]],'Geo Data'!$J$2:$K$5,2,FALSE)</f>
        <v>NAM</v>
      </c>
      <c r="H176" s="6" t="str">
        <f>"Q"&amp;ROUNDUP(MONTH(VolumebyClient[[#This Row],[Date]])/3,0)&amp;" "&amp;YEAR(VolumebyClient[[#This Row],[Date]])</f>
        <v>Q2 2021</v>
      </c>
      <c r="I176" s="6" t="str">
        <f>VLOOKUP(VolumebyClient[[#This Row],[Date]],Table6[],3,TRUE)</f>
        <v>Q2 2021</v>
      </c>
    </row>
    <row r="177" spans="1:9" x14ac:dyDescent="0.2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6" t="str">
        <f>VLOOKUP(VolumebyClient[[#This Row],[Index Match Region ID]],'Geo Data'!$J$2:$K$5,2,FALSE)</f>
        <v>NAM</v>
      </c>
      <c r="H177" s="6" t="str">
        <f>"Q"&amp;ROUNDUP(MONTH(VolumebyClient[[#This Row],[Date]])/3,0)&amp;" "&amp;YEAR(VolumebyClient[[#This Row],[Date]])</f>
        <v>Q2 2021</v>
      </c>
      <c r="I177" s="6" t="str">
        <f>VLOOKUP(VolumebyClient[[#This Row],[Date]],Table6[],3,TRUE)</f>
        <v>Q2 2021</v>
      </c>
    </row>
    <row r="178" spans="1:9" x14ac:dyDescent="0.2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6" t="str">
        <f>VLOOKUP(VolumebyClient[[#This Row],[Index Match Region ID]],'Geo Data'!$J$2:$K$5,2,FALSE)</f>
        <v>NAM</v>
      </c>
      <c r="H178" s="6" t="str">
        <f>"Q"&amp;ROUNDUP(MONTH(VolumebyClient[[#This Row],[Date]])/3,0)&amp;" "&amp;YEAR(VolumebyClient[[#This Row],[Date]])</f>
        <v>Q1 2021</v>
      </c>
      <c r="I178" s="6" t="str">
        <f>VLOOKUP(VolumebyClient[[#This Row],[Date]],Table6[],3,TRUE)</f>
        <v>Q1 2021</v>
      </c>
    </row>
    <row r="179" spans="1:9" x14ac:dyDescent="0.2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6" t="str">
        <f>VLOOKUP(VolumebyClient[[#This Row],[Index Match Region ID]],'Geo Data'!$J$2:$K$5,2,FALSE)</f>
        <v>NAM</v>
      </c>
      <c r="H179" s="6" t="str">
        <f>"Q"&amp;ROUNDUP(MONTH(VolumebyClient[[#This Row],[Date]])/3,0)&amp;" "&amp;YEAR(VolumebyClient[[#This Row],[Date]])</f>
        <v>Q1 2021</v>
      </c>
      <c r="I179" s="6" t="str">
        <f>VLOOKUP(VolumebyClient[[#This Row],[Date]],Table6[],3,TRUE)</f>
        <v>Q1 2021</v>
      </c>
    </row>
    <row r="180" spans="1:9" x14ac:dyDescent="0.2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6" t="str">
        <f>VLOOKUP(VolumebyClient[[#This Row],[Index Match Region ID]],'Geo Data'!$J$2:$K$5,2,FALSE)</f>
        <v>NAM</v>
      </c>
      <c r="H180" s="6" t="str">
        <f>"Q"&amp;ROUNDUP(MONTH(VolumebyClient[[#This Row],[Date]])/3,0)&amp;" "&amp;YEAR(VolumebyClient[[#This Row],[Date]])</f>
        <v>Q1 2021</v>
      </c>
      <c r="I180" s="6" t="str">
        <f>VLOOKUP(VolumebyClient[[#This Row],[Date]],Table6[],3,TRUE)</f>
        <v>Q1 2021</v>
      </c>
    </row>
    <row r="181" spans="1:9" x14ac:dyDescent="0.2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6" t="str">
        <f>VLOOKUP(VolumebyClient[[#This Row],[Index Match Region ID]],'Geo Data'!$J$2:$K$5,2,FALSE)</f>
        <v>NAM</v>
      </c>
      <c r="H181" s="6" t="str">
        <f>"Q"&amp;ROUNDUP(MONTH(VolumebyClient[[#This Row],[Date]])/3,0)&amp;" "&amp;YEAR(VolumebyClient[[#This Row],[Date]])</f>
        <v>Q1 2020</v>
      </c>
      <c r="I181" s="6" t="str">
        <f>VLOOKUP(VolumebyClient[[#This Row],[Date]],Table6[],3,TRUE)</f>
        <v>Q1 2020</v>
      </c>
    </row>
    <row r="182" spans="1:9" x14ac:dyDescent="0.2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6" t="str">
        <f>VLOOKUP(VolumebyClient[[#This Row],[Index Match Region ID]],'Geo Data'!$J$2:$K$5,2,FALSE)</f>
        <v>NAM</v>
      </c>
      <c r="H182" s="6" t="str">
        <f>"Q"&amp;ROUNDUP(MONTH(VolumebyClient[[#This Row],[Date]])/3,0)&amp;" "&amp;YEAR(VolumebyClient[[#This Row],[Date]])</f>
        <v>Q1 2020</v>
      </c>
      <c r="I182" s="6" t="str">
        <f>VLOOKUP(VolumebyClient[[#This Row],[Date]],Table6[],3,TRUE)</f>
        <v>Q1 2020</v>
      </c>
    </row>
    <row r="183" spans="1:9" x14ac:dyDescent="0.2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6" t="str">
        <f>VLOOKUP(VolumebyClient[[#This Row],[Index Match Region ID]],'Geo Data'!$J$2:$K$5,2,FALSE)</f>
        <v>NAM</v>
      </c>
      <c r="H183" s="6" t="str">
        <f>"Q"&amp;ROUNDUP(MONTH(VolumebyClient[[#This Row],[Date]])/3,0)&amp;" "&amp;YEAR(VolumebyClient[[#This Row],[Date]])</f>
        <v>Q1 2020</v>
      </c>
      <c r="I183" s="6" t="str">
        <f>VLOOKUP(VolumebyClient[[#This Row],[Date]],Table6[],3,TRUE)</f>
        <v>Q1 2020</v>
      </c>
    </row>
    <row r="184" spans="1:9" x14ac:dyDescent="0.2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6" t="str">
        <f>VLOOKUP(VolumebyClient[[#This Row],[Index Match Region ID]],'Geo Data'!$J$2:$K$5,2,FALSE)</f>
        <v>NAM</v>
      </c>
      <c r="H184" s="6" t="str">
        <f>"Q"&amp;ROUNDUP(MONTH(VolumebyClient[[#This Row],[Date]])/3,0)&amp;" "&amp;YEAR(VolumebyClient[[#This Row],[Date]])</f>
        <v>Q2 2020</v>
      </c>
      <c r="I184" s="6" t="str">
        <f>VLOOKUP(VolumebyClient[[#This Row],[Date]],Table6[],3,TRUE)</f>
        <v>Q2 2020</v>
      </c>
    </row>
    <row r="185" spans="1:9" x14ac:dyDescent="0.2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6" t="str">
        <f>VLOOKUP(VolumebyClient[[#This Row],[Index Match Region ID]],'Geo Data'!$J$2:$K$5,2,FALSE)</f>
        <v>NAM</v>
      </c>
      <c r="H185" s="6" t="str">
        <f>"Q"&amp;ROUNDUP(MONTH(VolumebyClient[[#This Row],[Date]])/3,0)&amp;" "&amp;YEAR(VolumebyClient[[#This Row],[Date]])</f>
        <v>Q2 2020</v>
      </c>
      <c r="I185" s="6" t="str">
        <f>VLOOKUP(VolumebyClient[[#This Row],[Date]],Table6[],3,TRUE)</f>
        <v>Q2 2020</v>
      </c>
    </row>
    <row r="186" spans="1:9" x14ac:dyDescent="0.2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6" t="str">
        <f>VLOOKUP(VolumebyClient[[#This Row],[Index Match Region ID]],'Geo Data'!$J$2:$K$5,2,FALSE)</f>
        <v>NAM</v>
      </c>
      <c r="H186" s="6" t="str">
        <f>"Q"&amp;ROUNDUP(MONTH(VolumebyClient[[#This Row],[Date]])/3,0)&amp;" "&amp;YEAR(VolumebyClient[[#This Row],[Date]])</f>
        <v>Q2 2020</v>
      </c>
      <c r="I186" s="6" t="str">
        <f>VLOOKUP(VolumebyClient[[#This Row],[Date]],Table6[],3,TRUE)</f>
        <v>Q2 2020</v>
      </c>
    </row>
    <row r="187" spans="1:9" x14ac:dyDescent="0.2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6" t="str">
        <f>VLOOKUP(VolumebyClient[[#This Row],[Index Match Region ID]],'Geo Data'!$J$2:$K$5,2,FALSE)</f>
        <v>NAM</v>
      </c>
      <c r="H187" s="6" t="str">
        <f>"Q"&amp;ROUNDUP(MONTH(VolumebyClient[[#This Row],[Date]])/3,0)&amp;" "&amp;YEAR(VolumebyClient[[#This Row],[Date]])</f>
        <v>Q3 2020</v>
      </c>
      <c r="I187" s="6" t="str">
        <f>VLOOKUP(VolumebyClient[[#This Row],[Date]],Table6[],3,TRUE)</f>
        <v>Q3 2020</v>
      </c>
    </row>
    <row r="188" spans="1:9" x14ac:dyDescent="0.2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6" t="str">
        <f>VLOOKUP(VolumebyClient[[#This Row],[Index Match Region ID]],'Geo Data'!$J$2:$K$5,2,FALSE)</f>
        <v>NAM</v>
      </c>
      <c r="H188" s="6" t="str">
        <f>"Q"&amp;ROUNDUP(MONTH(VolumebyClient[[#This Row],[Date]])/3,0)&amp;" "&amp;YEAR(VolumebyClient[[#This Row],[Date]])</f>
        <v>Q3 2020</v>
      </c>
      <c r="I188" s="6" t="str">
        <f>VLOOKUP(VolumebyClient[[#This Row],[Date]],Table6[],3,TRUE)</f>
        <v>Q3 2020</v>
      </c>
    </row>
    <row r="189" spans="1:9" x14ac:dyDescent="0.2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6" t="str">
        <f>VLOOKUP(VolumebyClient[[#This Row],[Index Match Region ID]],'Geo Data'!$J$2:$K$5,2,FALSE)</f>
        <v>NAM</v>
      </c>
      <c r="H189" s="6" t="str">
        <f>"Q"&amp;ROUNDUP(MONTH(VolumebyClient[[#This Row],[Date]])/3,0)&amp;" "&amp;YEAR(VolumebyClient[[#This Row],[Date]])</f>
        <v>Q3 2020</v>
      </c>
      <c r="I189" s="6" t="str">
        <f>VLOOKUP(VolumebyClient[[#This Row],[Date]],Table6[],3,TRUE)</f>
        <v>Q3 2020</v>
      </c>
    </row>
    <row r="190" spans="1:9" x14ac:dyDescent="0.2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6" t="str">
        <f>VLOOKUP(VolumebyClient[[#This Row],[Index Match Region ID]],'Geo Data'!$J$2:$K$5,2,FALSE)</f>
        <v>NAM</v>
      </c>
      <c r="H190" s="6" t="str">
        <f>"Q"&amp;ROUNDUP(MONTH(VolumebyClient[[#This Row],[Date]])/3,0)&amp;" "&amp;YEAR(VolumebyClient[[#This Row],[Date]])</f>
        <v>Q4 2020</v>
      </c>
      <c r="I190" s="6" t="str">
        <f>VLOOKUP(VolumebyClient[[#This Row],[Date]],Table6[],3,TRUE)</f>
        <v>Q4 2020</v>
      </c>
    </row>
    <row r="191" spans="1:9" x14ac:dyDescent="0.2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6" t="str">
        <f>VLOOKUP(VolumebyClient[[#This Row],[Index Match Region ID]],'Geo Data'!$J$2:$K$5,2,FALSE)</f>
        <v>NAM</v>
      </c>
      <c r="H191" s="6" t="str">
        <f>"Q"&amp;ROUNDUP(MONTH(VolumebyClient[[#This Row],[Date]])/3,0)&amp;" "&amp;YEAR(VolumebyClient[[#This Row],[Date]])</f>
        <v>Q4 2020</v>
      </c>
      <c r="I191" s="6" t="str">
        <f>VLOOKUP(VolumebyClient[[#This Row],[Date]],Table6[],3,TRUE)</f>
        <v>Q4 2020</v>
      </c>
    </row>
    <row r="192" spans="1:9" x14ac:dyDescent="0.2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6" t="str">
        <f>VLOOKUP(VolumebyClient[[#This Row],[Index Match Region ID]],'Geo Data'!$J$2:$K$5,2,FALSE)</f>
        <v>NAM</v>
      </c>
      <c r="H192" s="6" t="str">
        <f>"Q"&amp;ROUNDUP(MONTH(VolumebyClient[[#This Row],[Date]])/3,0)&amp;" "&amp;YEAR(VolumebyClient[[#This Row],[Date]])</f>
        <v>Q4 2020</v>
      </c>
      <c r="I192" s="6" t="str">
        <f>VLOOKUP(VolumebyClient[[#This Row],[Date]],Table6[],3,TRUE)</f>
        <v>Q4 2020</v>
      </c>
    </row>
    <row r="193" spans="1:9" x14ac:dyDescent="0.2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6" t="str">
        <f>VLOOKUP(VolumebyClient[[#This Row],[Index Match Region ID]],'Geo Data'!$J$2:$K$5,2,FALSE)</f>
        <v>NAM</v>
      </c>
      <c r="H193" s="6" t="str">
        <f>"Q"&amp;ROUNDUP(MONTH(VolumebyClient[[#This Row],[Date]])/3,0)&amp;" "&amp;YEAR(VolumebyClient[[#This Row],[Date]])</f>
        <v>Q2 2021</v>
      </c>
      <c r="I193" s="6" t="str">
        <f>VLOOKUP(VolumebyClient[[#This Row],[Date]],Table6[],3,TRUE)</f>
        <v>Q2 2021</v>
      </c>
    </row>
    <row r="194" spans="1:9" x14ac:dyDescent="0.2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6" t="str">
        <f>VLOOKUP(VolumebyClient[[#This Row],[Index Match Region ID]],'Geo Data'!$J$2:$K$5,2,FALSE)</f>
        <v>NAM</v>
      </c>
      <c r="H194" s="6" t="str">
        <f>"Q"&amp;ROUNDUP(MONTH(VolumebyClient[[#This Row],[Date]])/3,0)&amp;" "&amp;YEAR(VolumebyClient[[#This Row],[Date]])</f>
        <v>Q2 2021</v>
      </c>
      <c r="I194" s="6" t="str">
        <f>VLOOKUP(VolumebyClient[[#This Row],[Date]],Table6[],3,TRUE)</f>
        <v>Q2 2021</v>
      </c>
    </row>
    <row r="195" spans="1:9" x14ac:dyDescent="0.2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6" t="str">
        <f>VLOOKUP(VolumebyClient[[#This Row],[Index Match Region ID]],'Geo Data'!$J$2:$K$5,2,FALSE)</f>
        <v>NAM</v>
      </c>
      <c r="H195" s="6" t="str">
        <f>"Q"&amp;ROUNDUP(MONTH(VolumebyClient[[#This Row],[Date]])/3,0)&amp;" "&amp;YEAR(VolumebyClient[[#This Row],[Date]])</f>
        <v>Q2 2021</v>
      </c>
      <c r="I195" s="6" t="str">
        <f>VLOOKUP(VolumebyClient[[#This Row],[Date]],Table6[],3,TRUE)</f>
        <v>Q2 2021</v>
      </c>
    </row>
    <row r="196" spans="1:9" x14ac:dyDescent="0.2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6" t="str">
        <f>VLOOKUP(VolumebyClient[[#This Row],[Index Match Region ID]],'Geo Data'!$J$2:$K$5,2,FALSE)</f>
        <v>NAM</v>
      </c>
      <c r="H196" s="6" t="str">
        <f>"Q"&amp;ROUNDUP(MONTH(VolumebyClient[[#This Row],[Date]])/3,0)&amp;" "&amp;YEAR(VolumebyClient[[#This Row],[Date]])</f>
        <v>Q1 2021</v>
      </c>
      <c r="I196" s="6" t="str">
        <f>VLOOKUP(VolumebyClient[[#This Row],[Date]],Table6[],3,TRUE)</f>
        <v>Q1 2021</v>
      </c>
    </row>
    <row r="197" spans="1:9" x14ac:dyDescent="0.2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6" t="str">
        <f>VLOOKUP(VolumebyClient[[#This Row],[Index Match Region ID]],'Geo Data'!$J$2:$K$5,2,FALSE)</f>
        <v>NAM</v>
      </c>
      <c r="H197" s="6" t="str">
        <f>"Q"&amp;ROUNDUP(MONTH(VolumebyClient[[#This Row],[Date]])/3,0)&amp;" "&amp;YEAR(VolumebyClient[[#This Row],[Date]])</f>
        <v>Q1 2021</v>
      </c>
      <c r="I197" s="6" t="str">
        <f>VLOOKUP(VolumebyClient[[#This Row],[Date]],Table6[],3,TRUE)</f>
        <v>Q1 2021</v>
      </c>
    </row>
    <row r="198" spans="1:9" x14ac:dyDescent="0.2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6" t="str">
        <f>VLOOKUP(VolumebyClient[[#This Row],[Index Match Region ID]],'Geo Data'!$J$2:$K$5,2,FALSE)</f>
        <v>NAM</v>
      </c>
      <c r="H198" s="6" t="str">
        <f>"Q"&amp;ROUNDUP(MONTH(VolumebyClient[[#This Row],[Date]])/3,0)&amp;" "&amp;YEAR(VolumebyClient[[#This Row],[Date]])</f>
        <v>Q1 2021</v>
      </c>
      <c r="I198" s="6" t="str">
        <f>VLOOKUP(VolumebyClient[[#This Row],[Date]],Table6[],3,TRUE)</f>
        <v>Q1 2021</v>
      </c>
    </row>
    <row r="199" spans="1:9" x14ac:dyDescent="0.2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6" t="str">
        <f>VLOOKUP(VolumebyClient[[#This Row],[Index Match Region ID]],'Geo Data'!$J$2:$K$5,2,FALSE)</f>
        <v>APAC</v>
      </c>
      <c r="H199" s="6" t="str">
        <f>"Q"&amp;ROUNDUP(MONTH(VolumebyClient[[#This Row],[Date]])/3,0)&amp;" "&amp;YEAR(VolumebyClient[[#This Row],[Date]])</f>
        <v>Q1 2020</v>
      </c>
      <c r="I199" s="6" t="str">
        <f>VLOOKUP(VolumebyClient[[#This Row],[Date]],Table6[],3,TRUE)</f>
        <v>Q1 2020</v>
      </c>
    </row>
    <row r="200" spans="1:9" x14ac:dyDescent="0.2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6" t="str">
        <f>VLOOKUP(VolumebyClient[[#This Row],[Index Match Region ID]],'Geo Data'!$J$2:$K$5,2,FALSE)</f>
        <v>APAC</v>
      </c>
      <c r="H200" s="6" t="str">
        <f>"Q"&amp;ROUNDUP(MONTH(VolumebyClient[[#This Row],[Date]])/3,0)&amp;" "&amp;YEAR(VolumebyClient[[#This Row],[Date]])</f>
        <v>Q1 2020</v>
      </c>
      <c r="I200" s="6" t="str">
        <f>VLOOKUP(VolumebyClient[[#This Row],[Date]],Table6[],3,TRUE)</f>
        <v>Q1 2020</v>
      </c>
    </row>
    <row r="201" spans="1:9" x14ac:dyDescent="0.2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6" t="str">
        <f>VLOOKUP(VolumebyClient[[#This Row],[Index Match Region ID]],'Geo Data'!$J$2:$K$5,2,FALSE)</f>
        <v>APAC</v>
      </c>
      <c r="H201" s="6" t="str">
        <f>"Q"&amp;ROUNDUP(MONTH(VolumebyClient[[#This Row],[Date]])/3,0)&amp;" "&amp;YEAR(VolumebyClient[[#This Row],[Date]])</f>
        <v>Q2 2020</v>
      </c>
      <c r="I201" s="6" t="str">
        <f>VLOOKUP(VolumebyClient[[#This Row],[Date]],Table6[],3,TRUE)</f>
        <v>Q2 2020</v>
      </c>
    </row>
    <row r="202" spans="1:9" x14ac:dyDescent="0.2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6" t="str">
        <f>VLOOKUP(VolumebyClient[[#This Row],[Index Match Region ID]],'Geo Data'!$J$2:$K$5,2,FALSE)</f>
        <v>APAC</v>
      </c>
      <c r="H202" s="6" t="str">
        <f>"Q"&amp;ROUNDUP(MONTH(VolumebyClient[[#This Row],[Date]])/3,0)&amp;" "&amp;YEAR(VolumebyClient[[#This Row],[Date]])</f>
        <v>Q2 2020</v>
      </c>
      <c r="I202" s="6" t="str">
        <f>VLOOKUP(VolumebyClient[[#This Row],[Date]],Table6[],3,TRUE)</f>
        <v>Q2 2020</v>
      </c>
    </row>
    <row r="203" spans="1:9" x14ac:dyDescent="0.2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6" t="str">
        <f>VLOOKUP(VolumebyClient[[#This Row],[Index Match Region ID]],'Geo Data'!$J$2:$K$5,2,FALSE)</f>
        <v>APAC</v>
      </c>
      <c r="H203" s="6" t="str">
        <f>"Q"&amp;ROUNDUP(MONTH(VolumebyClient[[#This Row],[Date]])/3,0)&amp;" "&amp;YEAR(VolumebyClient[[#This Row],[Date]])</f>
        <v>Q2 2020</v>
      </c>
      <c r="I203" s="6" t="str">
        <f>VLOOKUP(VolumebyClient[[#This Row],[Date]],Table6[],3,TRUE)</f>
        <v>Q2 2020</v>
      </c>
    </row>
    <row r="204" spans="1:9" x14ac:dyDescent="0.2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6" t="str">
        <f>VLOOKUP(VolumebyClient[[#This Row],[Index Match Region ID]],'Geo Data'!$J$2:$K$5,2,FALSE)</f>
        <v>APAC</v>
      </c>
      <c r="H204" s="6" t="str">
        <f>"Q"&amp;ROUNDUP(MONTH(VolumebyClient[[#This Row],[Date]])/3,0)&amp;" "&amp;YEAR(VolumebyClient[[#This Row],[Date]])</f>
        <v>Q3 2020</v>
      </c>
      <c r="I204" s="6" t="str">
        <f>VLOOKUP(VolumebyClient[[#This Row],[Date]],Table6[],3,TRUE)</f>
        <v>Q3 2020</v>
      </c>
    </row>
    <row r="205" spans="1:9" x14ac:dyDescent="0.2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6" t="str">
        <f>VLOOKUP(VolumebyClient[[#This Row],[Index Match Region ID]],'Geo Data'!$J$2:$K$5,2,FALSE)</f>
        <v>APAC</v>
      </c>
      <c r="H205" s="6" t="str">
        <f>"Q"&amp;ROUNDUP(MONTH(VolumebyClient[[#This Row],[Date]])/3,0)&amp;" "&amp;YEAR(VolumebyClient[[#This Row],[Date]])</f>
        <v>Q3 2020</v>
      </c>
      <c r="I205" s="6" t="str">
        <f>VLOOKUP(VolumebyClient[[#This Row],[Date]],Table6[],3,TRUE)</f>
        <v>Q3 2020</v>
      </c>
    </row>
    <row r="206" spans="1:9" x14ac:dyDescent="0.2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6" t="str">
        <f>VLOOKUP(VolumebyClient[[#This Row],[Index Match Region ID]],'Geo Data'!$J$2:$K$5,2,FALSE)</f>
        <v>APAC</v>
      </c>
      <c r="H206" s="6" t="str">
        <f>"Q"&amp;ROUNDUP(MONTH(VolumebyClient[[#This Row],[Date]])/3,0)&amp;" "&amp;YEAR(VolumebyClient[[#This Row],[Date]])</f>
        <v>Q3 2020</v>
      </c>
      <c r="I206" s="6" t="str">
        <f>VLOOKUP(VolumebyClient[[#This Row],[Date]],Table6[],3,TRUE)</f>
        <v>Q3 2020</v>
      </c>
    </row>
    <row r="207" spans="1:9" x14ac:dyDescent="0.2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6" t="str">
        <f>VLOOKUP(VolumebyClient[[#This Row],[Index Match Region ID]],'Geo Data'!$J$2:$K$5,2,FALSE)</f>
        <v>APAC</v>
      </c>
      <c r="H207" s="6" t="str">
        <f>"Q"&amp;ROUNDUP(MONTH(VolumebyClient[[#This Row],[Date]])/3,0)&amp;" "&amp;YEAR(VolumebyClient[[#This Row],[Date]])</f>
        <v>Q4 2020</v>
      </c>
      <c r="I207" s="6" t="str">
        <f>VLOOKUP(VolumebyClient[[#This Row],[Date]],Table6[],3,TRUE)</f>
        <v>Q4 2020</v>
      </c>
    </row>
    <row r="208" spans="1:9" x14ac:dyDescent="0.2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6" t="str">
        <f>VLOOKUP(VolumebyClient[[#This Row],[Index Match Region ID]],'Geo Data'!$J$2:$K$5,2,FALSE)</f>
        <v>APAC</v>
      </c>
      <c r="H208" s="6" t="str">
        <f>"Q"&amp;ROUNDUP(MONTH(VolumebyClient[[#This Row],[Date]])/3,0)&amp;" "&amp;YEAR(VolumebyClient[[#This Row],[Date]])</f>
        <v>Q4 2020</v>
      </c>
      <c r="I208" s="6" t="str">
        <f>VLOOKUP(VolumebyClient[[#This Row],[Date]],Table6[],3,TRUE)</f>
        <v>Q4 2020</v>
      </c>
    </row>
    <row r="209" spans="1:9" x14ac:dyDescent="0.2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6" t="str">
        <f>VLOOKUP(VolumebyClient[[#This Row],[Index Match Region ID]],'Geo Data'!$J$2:$K$5,2,FALSE)</f>
        <v>APAC</v>
      </c>
      <c r="H209" s="6" t="str">
        <f>"Q"&amp;ROUNDUP(MONTH(VolumebyClient[[#This Row],[Date]])/3,0)&amp;" "&amp;YEAR(VolumebyClient[[#This Row],[Date]])</f>
        <v>Q4 2020</v>
      </c>
      <c r="I209" s="6" t="str">
        <f>VLOOKUP(VolumebyClient[[#This Row],[Date]],Table6[],3,TRUE)</f>
        <v>Q4 2020</v>
      </c>
    </row>
    <row r="210" spans="1:9" x14ac:dyDescent="0.2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6" t="str">
        <f>VLOOKUP(VolumebyClient[[#This Row],[Index Match Region ID]],'Geo Data'!$J$2:$K$5,2,FALSE)</f>
        <v>APAC</v>
      </c>
      <c r="H210" s="6" t="str">
        <f>"Q"&amp;ROUNDUP(MONTH(VolumebyClient[[#This Row],[Date]])/3,0)&amp;" "&amp;YEAR(VolumebyClient[[#This Row],[Date]])</f>
        <v>Q2 2021</v>
      </c>
      <c r="I210" s="6" t="str">
        <f>VLOOKUP(VolumebyClient[[#This Row],[Date]],Table6[],3,TRUE)</f>
        <v>Q2 2021</v>
      </c>
    </row>
    <row r="211" spans="1:9" x14ac:dyDescent="0.2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6" t="str">
        <f>VLOOKUP(VolumebyClient[[#This Row],[Index Match Region ID]],'Geo Data'!$J$2:$K$5,2,FALSE)</f>
        <v>APAC</v>
      </c>
      <c r="H211" s="6" t="str">
        <f>"Q"&amp;ROUNDUP(MONTH(VolumebyClient[[#This Row],[Date]])/3,0)&amp;" "&amp;YEAR(VolumebyClient[[#This Row],[Date]])</f>
        <v>Q2 2021</v>
      </c>
      <c r="I211" s="6" t="str">
        <f>VLOOKUP(VolumebyClient[[#This Row],[Date]],Table6[],3,TRUE)</f>
        <v>Q2 2021</v>
      </c>
    </row>
    <row r="212" spans="1:9" x14ac:dyDescent="0.2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6" t="str">
        <f>VLOOKUP(VolumebyClient[[#This Row],[Index Match Region ID]],'Geo Data'!$J$2:$K$5,2,FALSE)</f>
        <v>APAC</v>
      </c>
      <c r="H212" s="6" t="str">
        <f>"Q"&amp;ROUNDUP(MONTH(VolumebyClient[[#This Row],[Date]])/3,0)&amp;" "&amp;YEAR(VolumebyClient[[#This Row],[Date]])</f>
        <v>Q2 2021</v>
      </c>
      <c r="I212" s="6" t="str">
        <f>VLOOKUP(VolumebyClient[[#This Row],[Date]],Table6[],3,TRUE)</f>
        <v>Q2 2021</v>
      </c>
    </row>
    <row r="213" spans="1:9" x14ac:dyDescent="0.2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6" t="str">
        <f>VLOOKUP(VolumebyClient[[#This Row],[Index Match Region ID]],'Geo Data'!$J$2:$K$5,2,FALSE)</f>
        <v>APAC</v>
      </c>
      <c r="H213" s="6" t="str">
        <f>"Q"&amp;ROUNDUP(MONTH(VolumebyClient[[#This Row],[Date]])/3,0)&amp;" "&amp;YEAR(VolumebyClient[[#This Row],[Date]])</f>
        <v>Q1 2021</v>
      </c>
      <c r="I213" s="6" t="str">
        <f>VLOOKUP(VolumebyClient[[#This Row],[Date]],Table6[],3,TRUE)</f>
        <v>Q1 2021</v>
      </c>
    </row>
    <row r="214" spans="1:9" x14ac:dyDescent="0.2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6" t="str">
        <f>VLOOKUP(VolumebyClient[[#This Row],[Index Match Region ID]],'Geo Data'!$J$2:$K$5,2,FALSE)</f>
        <v>APAC</v>
      </c>
      <c r="H214" s="6" t="str">
        <f>"Q"&amp;ROUNDUP(MONTH(VolumebyClient[[#This Row],[Date]])/3,0)&amp;" "&amp;YEAR(VolumebyClient[[#This Row],[Date]])</f>
        <v>Q1 2021</v>
      </c>
      <c r="I214" s="6" t="str">
        <f>VLOOKUP(VolumebyClient[[#This Row],[Date]],Table6[],3,TRUE)</f>
        <v>Q1 2021</v>
      </c>
    </row>
    <row r="215" spans="1:9" x14ac:dyDescent="0.2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6" t="str">
        <f>VLOOKUP(VolumebyClient[[#This Row],[Index Match Region ID]],'Geo Data'!$J$2:$K$5,2,FALSE)</f>
        <v>APAC</v>
      </c>
      <c r="H215" s="6" t="str">
        <f>"Q"&amp;ROUNDUP(MONTH(VolumebyClient[[#This Row],[Date]])/3,0)&amp;" "&amp;YEAR(VolumebyClient[[#This Row],[Date]])</f>
        <v>Q1 2021</v>
      </c>
      <c r="I215" s="6" t="str">
        <f>VLOOKUP(VolumebyClient[[#This Row],[Date]],Table6[],3,TRUE)</f>
        <v>Q1 2021</v>
      </c>
    </row>
    <row r="216" spans="1:9" x14ac:dyDescent="0.2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6" t="str">
        <f>VLOOKUP(VolumebyClient[[#This Row],[Index Match Region ID]],'Geo Data'!$J$2:$K$5,2,FALSE)</f>
        <v>LATAM</v>
      </c>
      <c r="H216" s="6" t="str">
        <f>"Q"&amp;ROUNDUP(MONTH(VolumebyClient[[#This Row],[Date]])/3,0)&amp;" "&amp;YEAR(VolumebyClient[[#This Row],[Date]])</f>
        <v>Q1 2020</v>
      </c>
      <c r="I216" s="6" t="str">
        <f>VLOOKUP(VolumebyClient[[#This Row],[Date]],Table6[],3,TRUE)</f>
        <v>Q1 2020</v>
      </c>
    </row>
    <row r="217" spans="1:9" x14ac:dyDescent="0.2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6" t="str">
        <f>VLOOKUP(VolumebyClient[[#This Row],[Index Match Region ID]],'Geo Data'!$J$2:$K$5,2,FALSE)</f>
        <v>LATAM</v>
      </c>
      <c r="H217" s="6" t="str">
        <f>"Q"&amp;ROUNDUP(MONTH(VolumebyClient[[#This Row],[Date]])/3,0)&amp;" "&amp;YEAR(VolumebyClient[[#This Row],[Date]])</f>
        <v>Q1 2020</v>
      </c>
      <c r="I217" s="6" t="str">
        <f>VLOOKUP(VolumebyClient[[#This Row],[Date]],Table6[],3,TRUE)</f>
        <v>Q1 2020</v>
      </c>
    </row>
    <row r="218" spans="1:9" x14ac:dyDescent="0.2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6" t="str">
        <f>VLOOKUP(VolumebyClient[[#This Row],[Index Match Region ID]],'Geo Data'!$J$2:$K$5,2,FALSE)</f>
        <v>LATAM</v>
      </c>
      <c r="H218" s="6" t="str">
        <f>"Q"&amp;ROUNDUP(MONTH(VolumebyClient[[#This Row],[Date]])/3,0)&amp;" "&amp;YEAR(VolumebyClient[[#This Row],[Date]])</f>
        <v>Q1 2020</v>
      </c>
      <c r="I218" s="6" t="str">
        <f>VLOOKUP(VolumebyClient[[#This Row],[Date]],Table6[],3,TRUE)</f>
        <v>Q1 2020</v>
      </c>
    </row>
    <row r="219" spans="1:9" x14ac:dyDescent="0.2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6" t="str">
        <f>VLOOKUP(VolumebyClient[[#This Row],[Index Match Region ID]],'Geo Data'!$J$2:$K$5,2,FALSE)</f>
        <v>LATAM</v>
      </c>
      <c r="H219" s="6" t="str">
        <f>"Q"&amp;ROUNDUP(MONTH(VolumebyClient[[#This Row],[Date]])/3,0)&amp;" "&amp;YEAR(VolumebyClient[[#This Row],[Date]])</f>
        <v>Q2 2020</v>
      </c>
      <c r="I219" s="6" t="str">
        <f>VLOOKUP(VolumebyClient[[#This Row],[Date]],Table6[],3,TRUE)</f>
        <v>Q2 2020</v>
      </c>
    </row>
    <row r="220" spans="1:9" x14ac:dyDescent="0.2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6" t="str">
        <f>VLOOKUP(VolumebyClient[[#This Row],[Index Match Region ID]],'Geo Data'!$J$2:$K$5,2,FALSE)</f>
        <v>LATAM</v>
      </c>
      <c r="H220" s="6" t="str">
        <f>"Q"&amp;ROUNDUP(MONTH(VolumebyClient[[#This Row],[Date]])/3,0)&amp;" "&amp;YEAR(VolumebyClient[[#This Row],[Date]])</f>
        <v>Q2 2020</v>
      </c>
      <c r="I220" s="6" t="str">
        <f>VLOOKUP(VolumebyClient[[#This Row],[Date]],Table6[],3,TRUE)</f>
        <v>Q2 2020</v>
      </c>
    </row>
    <row r="221" spans="1:9" x14ac:dyDescent="0.2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6" t="str">
        <f>VLOOKUP(VolumebyClient[[#This Row],[Index Match Region ID]],'Geo Data'!$J$2:$K$5,2,FALSE)</f>
        <v>LATAM</v>
      </c>
      <c r="H221" s="6" t="str">
        <f>"Q"&amp;ROUNDUP(MONTH(VolumebyClient[[#This Row],[Date]])/3,0)&amp;" "&amp;YEAR(VolumebyClient[[#This Row],[Date]])</f>
        <v>Q2 2020</v>
      </c>
      <c r="I221" s="6" t="str">
        <f>VLOOKUP(VolumebyClient[[#This Row],[Date]],Table6[],3,TRUE)</f>
        <v>Q2 2020</v>
      </c>
    </row>
    <row r="222" spans="1:9" x14ac:dyDescent="0.2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6" t="str">
        <f>VLOOKUP(VolumebyClient[[#This Row],[Index Match Region ID]],'Geo Data'!$J$2:$K$5,2,FALSE)</f>
        <v>LATAM</v>
      </c>
      <c r="H222" s="6" t="str">
        <f>"Q"&amp;ROUNDUP(MONTH(VolumebyClient[[#This Row],[Date]])/3,0)&amp;" "&amp;YEAR(VolumebyClient[[#This Row],[Date]])</f>
        <v>Q3 2020</v>
      </c>
      <c r="I222" s="6" t="str">
        <f>VLOOKUP(VolumebyClient[[#This Row],[Date]],Table6[],3,TRUE)</f>
        <v>Q3 2020</v>
      </c>
    </row>
    <row r="223" spans="1:9" x14ac:dyDescent="0.2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6" t="str">
        <f>VLOOKUP(VolumebyClient[[#This Row],[Index Match Region ID]],'Geo Data'!$J$2:$K$5,2,FALSE)</f>
        <v>LATAM</v>
      </c>
      <c r="H223" s="6" t="str">
        <f>"Q"&amp;ROUNDUP(MONTH(VolumebyClient[[#This Row],[Date]])/3,0)&amp;" "&amp;YEAR(VolumebyClient[[#This Row],[Date]])</f>
        <v>Q3 2020</v>
      </c>
      <c r="I223" s="6" t="str">
        <f>VLOOKUP(VolumebyClient[[#This Row],[Date]],Table6[],3,TRUE)</f>
        <v>Q3 2020</v>
      </c>
    </row>
    <row r="224" spans="1:9" x14ac:dyDescent="0.2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6" t="str">
        <f>VLOOKUP(VolumebyClient[[#This Row],[Index Match Region ID]],'Geo Data'!$J$2:$K$5,2,FALSE)</f>
        <v>LATAM</v>
      </c>
      <c r="H224" s="6" t="str">
        <f>"Q"&amp;ROUNDUP(MONTH(VolumebyClient[[#This Row],[Date]])/3,0)&amp;" "&amp;YEAR(VolumebyClient[[#This Row],[Date]])</f>
        <v>Q3 2020</v>
      </c>
      <c r="I224" s="6" t="str">
        <f>VLOOKUP(VolumebyClient[[#This Row],[Date]],Table6[],3,TRUE)</f>
        <v>Q3 2020</v>
      </c>
    </row>
    <row r="225" spans="1:9" x14ac:dyDescent="0.2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6" t="str">
        <f>VLOOKUP(VolumebyClient[[#This Row],[Index Match Region ID]],'Geo Data'!$J$2:$K$5,2,FALSE)</f>
        <v>LATAM</v>
      </c>
      <c r="H225" s="6" t="str">
        <f>"Q"&amp;ROUNDUP(MONTH(VolumebyClient[[#This Row],[Date]])/3,0)&amp;" "&amp;YEAR(VolumebyClient[[#This Row],[Date]])</f>
        <v>Q4 2020</v>
      </c>
      <c r="I225" s="6" t="str">
        <f>VLOOKUP(VolumebyClient[[#This Row],[Date]],Table6[],3,TRUE)</f>
        <v>Q4 2020</v>
      </c>
    </row>
    <row r="226" spans="1:9" x14ac:dyDescent="0.2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6" t="str">
        <f>VLOOKUP(VolumebyClient[[#This Row],[Index Match Region ID]],'Geo Data'!$J$2:$K$5,2,FALSE)</f>
        <v>LATAM</v>
      </c>
      <c r="H226" s="6" t="str">
        <f>"Q"&amp;ROUNDUP(MONTH(VolumebyClient[[#This Row],[Date]])/3,0)&amp;" "&amp;YEAR(VolumebyClient[[#This Row],[Date]])</f>
        <v>Q4 2020</v>
      </c>
      <c r="I226" s="6" t="str">
        <f>VLOOKUP(VolumebyClient[[#This Row],[Date]],Table6[],3,TRUE)</f>
        <v>Q4 2020</v>
      </c>
    </row>
    <row r="227" spans="1:9" x14ac:dyDescent="0.2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6" t="str">
        <f>VLOOKUP(VolumebyClient[[#This Row],[Index Match Region ID]],'Geo Data'!$J$2:$K$5,2,FALSE)</f>
        <v>LATAM</v>
      </c>
      <c r="H227" s="6" t="str">
        <f>"Q"&amp;ROUNDUP(MONTH(VolumebyClient[[#This Row],[Date]])/3,0)&amp;" "&amp;YEAR(VolumebyClient[[#This Row],[Date]])</f>
        <v>Q4 2020</v>
      </c>
      <c r="I227" s="6" t="str">
        <f>VLOOKUP(VolumebyClient[[#This Row],[Date]],Table6[],3,TRUE)</f>
        <v>Q4 2020</v>
      </c>
    </row>
    <row r="228" spans="1:9" x14ac:dyDescent="0.2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6" t="str">
        <f>VLOOKUP(VolumebyClient[[#This Row],[Index Match Region ID]],'Geo Data'!$J$2:$K$5,2,FALSE)</f>
        <v>LATAM</v>
      </c>
      <c r="H228" s="6" t="str">
        <f>"Q"&amp;ROUNDUP(MONTH(VolumebyClient[[#This Row],[Date]])/3,0)&amp;" "&amp;YEAR(VolumebyClient[[#This Row],[Date]])</f>
        <v>Q2 2021</v>
      </c>
      <c r="I228" s="6" t="str">
        <f>VLOOKUP(VolumebyClient[[#This Row],[Date]],Table6[],3,TRUE)</f>
        <v>Q2 2021</v>
      </c>
    </row>
    <row r="229" spans="1:9" x14ac:dyDescent="0.2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6" t="str">
        <f>VLOOKUP(VolumebyClient[[#This Row],[Index Match Region ID]],'Geo Data'!$J$2:$K$5,2,FALSE)</f>
        <v>LATAM</v>
      </c>
      <c r="H229" s="6" t="str">
        <f>"Q"&amp;ROUNDUP(MONTH(VolumebyClient[[#This Row],[Date]])/3,0)&amp;" "&amp;YEAR(VolumebyClient[[#This Row],[Date]])</f>
        <v>Q2 2021</v>
      </c>
      <c r="I229" s="6" t="str">
        <f>VLOOKUP(VolumebyClient[[#This Row],[Date]],Table6[],3,TRUE)</f>
        <v>Q2 2021</v>
      </c>
    </row>
    <row r="230" spans="1:9" x14ac:dyDescent="0.2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6" t="str">
        <f>VLOOKUP(VolumebyClient[[#This Row],[Index Match Region ID]],'Geo Data'!$J$2:$K$5,2,FALSE)</f>
        <v>LATAM</v>
      </c>
      <c r="H230" s="6" t="str">
        <f>"Q"&amp;ROUNDUP(MONTH(VolumebyClient[[#This Row],[Date]])/3,0)&amp;" "&amp;YEAR(VolumebyClient[[#This Row],[Date]])</f>
        <v>Q2 2021</v>
      </c>
      <c r="I230" s="6" t="str">
        <f>VLOOKUP(VolumebyClient[[#This Row],[Date]],Table6[],3,TRUE)</f>
        <v>Q2 2021</v>
      </c>
    </row>
    <row r="231" spans="1:9" x14ac:dyDescent="0.2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6" t="str">
        <f>VLOOKUP(VolumebyClient[[#This Row],[Index Match Region ID]],'Geo Data'!$J$2:$K$5,2,FALSE)</f>
        <v>LATAM</v>
      </c>
      <c r="H231" s="6" t="str">
        <f>"Q"&amp;ROUNDUP(MONTH(VolumebyClient[[#This Row],[Date]])/3,0)&amp;" "&amp;YEAR(VolumebyClient[[#This Row],[Date]])</f>
        <v>Q1 2021</v>
      </c>
      <c r="I231" s="6" t="str">
        <f>VLOOKUP(VolumebyClient[[#This Row],[Date]],Table6[],3,TRUE)</f>
        <v>Q1 2021</v>
      </c>
    </row>
    <row r="232" spans="1:9" x14ac:dyDescent="0.2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6" t="str">
        <f>VLOOKUP(VolumebyClient[[#This Row],[Index Match Region ID]],'Geo Data'!$J$2:$K$5,2,FALSE)</f>
        <v>LATAM</v>
      </c>
      <c r="H232" s="6" t="str">
        <f>"Q"&amp;ROUNDUP(MONTH(VolumebyClient[[#This Row],[Date]])/3,0)&amp;" "&amp;YEAR(VolumebyClient[[#This Row],[Date]])</f>
        <v>Q1 2021</v>
      </c>
      <c r="I232" s="6" t="str">
        <f>VLOOKUP(VolumebyClient[[#This Row],[Date]],Table6[],3,TRUE)</f>
        <v>Q1 2021</v>
      </c>
    </row>
    <row r="233" spans="1:9" x14ac:dyDescent="0.2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6" t="str">
        <f>VLOOKUP(VolumebyClient[[#This Row],[Index Match Region ID]],'Geo Data'!$J$2:$K$5,2,FALSE)</f>
        <v>LATAM</v>
      </c>
      <c r="H233" s="6" t="str">
        <f>"Q"&amp;ROUNDUP(MONTH(VolumebyClient[[#This Row],[Date]])/3,0)&amp;" "&amp;YEAR(VolumebyClient[[#This Row],[Date]])</f>
        <v>Q1 2021</v>
      </c>
      <c r="I233" s="6" t="str">
        <f>VLOOKUP(VolumebyClient[[#This Row],[Date]],Table6[],3,TRUE)</f>
        <v>Q1 2021</v>
      </c>
    </row>
    <row r="234" spans="1:9" x14ac:dyDescent="0.2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6" t="str">
        <f>VLOOKUP(VolumebyClient[[#This Row],[Index Match Region ID]],'Geo Data'!$J$2:$K$5,2,FALSE)</f>
        <v>NAM</v>
      </c>
      <c r="H234" s="6" t="str">
        <f>"Q"&amp;ROUNDUP(MONTH(VolumebyClient[[#This Row],[Date]])/3,0)&amp;" "&amp;YEAR(VolumebyClient[[#This Row],[Date]])</f>
        <v>Q1 2020</v>
      </c>
      <c r="I234" s="6" t="str">
        <f>VLOOKUP(VolumebyClient[[#This Row],[Date]],Table6[],3,TRUE)</f>
        <v>Q1 2020</v>
      </c>
    </row>
    <row r="235" spans="1:9" x14ac:dyDescent="0.2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6" t="str">
        <f>VLOOKUP(VolumebyClient[[#This Row],[Index Match Region ID]],'Geo Data'!$J$2:$K$5,2,FALSE)</f>
        <v>NAM</v>
      </c>
      <c r="H235" s="6" t="str">
        <f>"Q"&amp;ROUNDUP(MONTH(VolumebyClient[[#This Row],[Date]])/3,0)&amp;" "&amp;YEAR(VolumebyClient[[#This Row],[Date]])</f>
        <v>Q1 2020</v>
      </c>
      <c r="I235" s="6" t="str">
        <f>VLOOKUP(VolumebyClient[[#This Row],[Date]],Table6[],3,TRUE)</f>
        <v>Q1 2020</v>
      </c>
    </row>
    <row r="236" spans="1:9" x14ac:dyDescent="0.2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6" t="str">
        <f>VLOOKUP(VolumebyClient[[#This Row],[Index Match Region ID]],'Geo Data'!$J$2:$K$5,2,FALSE)</f>
        <v>NAM</v>
      </c>
      <c r="H236" s="6" t="str">
        <f>"Q"&amp;ROUNDUP(MONTH(VolumebyClient[[#This Row],[Date]])/3,0)&amp;" "&amp;YEAR(VolumebyClient[[#This Row],[Date]])</f>
        <v>Q1 2020</v>
      </c>
      <c r="I236" s="6" t="str">
        <f>VLOOKUP(VolumebyClient[[#This Row],[Date]],Table6[],3,TRUE)</f>
        <v>Q1 2020</v>
      </c>
    </row>
    <row r="237" spans="1:9" x14ac:dyDescent="0.2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6" t="str">
        <f>VLOOKUP(VolumebyClient[[#This Row],[Index Match Region ID]],'Geo Data'!$J$2:$K$5,2,FALSE)</f>
        <v>NAM</v>
      </c>
      <c r="H237" s="6" t="str">
        <f>"Q"&amp;ROUNDUP(MONTH(VolumebyClient[[#This Row],[Date]])/3,0)&amp;" "&amp;YEAR(VolumebyClient[[#This Row],[Date]])</f>
        <v>Q2 2020</v>
      </c>
      <c r="I237" s="6" t="str">
        <f>VLOOKUP(VolumebyClient[[#This Row],[Date]],Table6[],3,TRUE)</f>
        <v>Q2 2020</v>
      </c>
    </row>
    <row r="238" spans="1:9" x14ac:dyDescent="0.2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6" t="str">
        <f>VLOOKUP(VolumebyClient[[#This Row],[Index Match Region ID]],'Geo Data'!$J$2:$K$5,2,FALSE)</f>
        <v>NAM</v>
      </c>
      <c r="H238" s="6" t="str">
        <f>"Q"&amp;ROUNDUP(MONTH(VolumebyClient[[#This Row],[Date]])/3,0)&amp;" "&amp;YEAR(VolumebyClient[[#This Row],[Date]])</f>
        <v>Q2 2020</v>
      </c>
      <c r="I238" s="6" t="str">
        <f>VLOOKUP(VolumebyClient[[#This Row],[Date]],Table6[],3,TRUE)</f>
        <v>Q2 2020</v>
      </c>
    </row>
    <row r="239" spans="1:9" x14ac:dyDescent="0.2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6" t="str">
        <f>VLOOKUP(VolumebyClient[[#This Row],[Index Match Region ID]],'Geo Data'!$J$2:$K$5,2,FALSE)</f>
        <v>NAM</v>
      </c>
      <c r="H239" s="6" t="str">
        <f>"Q"&amp;ROUNDUP(MONTH(VolumebyClient[[#This Row],[Date]])/3,0)&amp;" "&amp;YEAR(VolumebyClient[[#This Row],[Date]])</f>
        <v>Q2 2020</v>
      </c>
      <c r="I239" s="6" t="str">
        <f>VLOOKUP(VolumebyClient[[#This Row],[Date]],Table6[],3,TRUE)</f>
        <v>Q2 2020</v>
      </c>
    </row>
    <row r="240" spans="1:9" x14ac:dyDescent="0.2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6" t="str">
        <f>VLOOKUP(VolumebyClient[[#This Row],[Index Match Region ID]],'Geo Data'!$J$2:$K$5,2,FALSE)</f>
        <v>NAM</v>
      </c>
      <c r="H240" s="6" t="str">
        <f>"Q"&amp;ROUNDUP(MONTH(VolumebyClient[[#This Row],[Date]])/3,0)&amp;" "&amp;YEAR(VolumebyClient[[#This Row],[Date]])</f>
        <v>Q3 2020</v>
      </c>
      <c r="I240" s="6" t="str">
        <f>VLOOKUP(VolumebyClient[[#This Row],[Date]],Table6[],3,TRUE)</f>
        <v>Q3 2020</v>
      </c>
    </row>
    <row r="241" spans="1:9" x14ac:dyDescent="0.2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6" t="str">
        <f>VLOOKUP(VolumebyClient[[#This Row],[Index Match Region ID]],'Geo Data'!$J$2:$K$5,2,FALSE)</f>
        <v>NAM</v>
      </c>
      <c r="H241" s="6" t="str">
        <f>"Q"&amp;ROUNDUP(MONTH(VolumebyClient[[#This Row],[Date]])/3,0)&amp;" "&amp;YEAR(VolumebyClient[[#This Row],[Date]])</f>
        <v>Q3 2020</v>
      </c>
      <c r="I241" s="6" t="str">
        <f>VLOOKUP(VolumebyClient[[#This Row],[Date]],Table6[],3,TRUE)</f>
        <v>Q3 2020</v>
      </c>
    </row>
    <row r="242" spans="1:9" x14ac:dyDescent="0.2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6" t="str">
        <f>VLOOKUP(VolumebyClient[[#This Row],[Index Match Region ID]],'Geo Data'!$J$2:$K$5,2,FALSE)</f>
        <v>NAM</v>
      </c>
      <c r="H242" s="6" t="str">
        <f>"Q"&amp;ROUNDUP(MONTH(VolumebyClient[[#This Row],[Date]])/3,0)&amp;" "&amp;YEAR(VolumebyClient[[#This Row],[Date]])</f>
        <v>Q3 2020</v>
      </c>
      <c r="I242" s="6" t="str">
        <f>VLOOKUP(VolumebyClient[[#This Row],[Date]],Table6[],3,TRUE)</f>
        <v>Q3 2020</v>
      </c>
    </row>
    <row r="243" spans="1:9" x14ac:dyDescent="0.2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6" t="str">
        <f>VLOOKUP(VolumebyClient[[#This Row],[Index Match Region ID]],'Geo Data'!$J$2:$K$5,2,FALSE)</f>
        <v>NAM</v>
      </c>
      <c r="H243" s="6" t="str">
        <f>"Q"&amp;ROUNDUP(MONTH(VolumebyClient[[#This Row],[Date]])/3,0)&amp;" "&amp;YEAR(VolumebyClient[[#This Row],[Date]])</f>
        <v>Q4 2020</v>
      </c>
      <c r="I243" s="6" t="str">
        <f>VLOOKUP(VolumebyClient[[#This Row],[Date]],Table6[],3,TRUE)</f>
        <v>Q4 2020</v>
      </c>
    </row>
    <row r="244" spans="1:9" x14ac:dyDescent="0.2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6" t="str">
        <f>VLOOKUP(VolumebyClient[[#This Row],[Index Match Region ID]],'Geo Data'!$J$2:$K$5,2,FALSE)</f>
        <v>NAM</v>
      </c>
      <c r="H244" s="6" t="str">
        <f>"Q"&amp;ROUNDUP(MONTH(VolumebyClient[[#This Row],[Date]])/3,0)&amp;" "&amp;YEAR(VolumebyClient[[#This Row],[Date]])</f>
        <v>Q4 2020</v>
      </c>
      <c r="I244" s="6" t="str">
        <f>VLOOKUP(VolumebyClient[[#This Row],[Date]],Table6[],3,TRUE)</f>
        <v>Q4 2020</v>
      </c>
    </row>
    <row r="245" spans="1:9" x14ac:dyDescent="0.2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6" t="str">
        <f>VLOOKUP(VolumebyClient[[#This Row],[Index Match Region ID]],'Geo Data'!$J$2:$K$5,2,FALSE)</f>
        <v>NAM</v>
      </c>
      <c r="H245" s="6" t="str">
        <f>"Q"&amp;ROUNDUP(MONTH(VolumebyClient[[#This Row],[Date]])/3,0)&amp;" "&amp;YEAR(VolumebyClient[[#This Row],[Date]])</f>
        <v>Q4 2020</v>
      </c>
      <c r="I245" s="6" t="str">
        <f>VLOOKUP(VolumebyClient[[#This Row],[Date]],Table6[],3,TRUE)</f>
        <v>Q4 2020</v>
      </c>
    </row>
    <row r="246" spans="1:9" x14ac:dyDescent="0.2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6" t="str">
        <f>VLOOKUP(VolumebyClient[[#This Row],[Index Match Region ID]],'Geo Data'!$J$2:$K$5,2,FALSE)</f>
        <v>NAM</v>
      </c>
      <c r="H246" s="6" t="str">
        <f>"Q"&amp;ROUNDUP(MONTH(VolumebyClient[[#This Row],[Date]])/3,0)&amp;" "&amp;YEAR(VolumebyClient[[#This Row],[Date]])</f>
        <v>Q2 2021</v>
      </c>
      <c r="I246" s="6" t="str">
        <f>VLOOKUP(VolumebyClient[[#This Row],[Date]],Table6[],3,TRUE)</f>
        <v>Q2 2021</v>
      </c>
    </row>
    <row r="247" spans="1:9" x14ac:dyDescent="0.2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6" t="str">
        <f>VLOOKUP(VolumebyClient[[#This Row],[Index Match Region ID]],'Geo Data'!$J$2:$K$5,2,FALSE)</f>
        <v>NAM</v>
      </c>
      <c r="H247" s="6" t="str">
        <f>"Q"&amp;ROUNDUP(MONTH(VolumebyClient[[#This Row],[Date]])/3,0)&amp;" "&amp;YEAR(VolumebyClient[[#This Row],[Date]])</f>
        <v>Q2 2021</v>
      </c>
      <c r="I247" s="6" t="str">
        <f>VLOOKUP(VolumebyClient[[#This Row],[Date]],Table6[],3,TRUE)</f>
        <v>Q2 2021</v>
      </c>
    </row>
    <row r="248" spans="1:9" x14ac:dyDescent="0.2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6" t="str">
        <f>VLOOKUP(VolumebyClient[[#This Row],[Index Match Region ID]],'Geo Data'!$J$2:$K$5,2,FALSE)</f>
        <v>NAM</v>
      </c>
      <c r="H248" s="6" t="str">
        <f>"Q"&amp;ROUNDUP(MONTH(VolumebyClient[[#This Row],[Date]])/3,0)&amp;" "&amp;YEAR(VolumebyClient[[#This Row],[Date]])</f>
        <v>Q2 2021</v>
      </c>
      <c r="I248" s="6" t="str">
        <f>VLOOKUP(VolumebyClient[[#This Row],[Date]],Table6[],3,TRUE)</f>
        <v>Q2 2021</v>
      </c>
    </row>
    <row r="249" spans="1:9" x14ac:dyDescent="0.2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6" t="str">
        <f>VLOOKUP(VolumebyClient[[#This Row],[Index Match Region ID]],'Geo Data'!$J$2:$K$5,2,FALSE)</f>
        <v>NAM</v>
      </c>
      <c r="H249" s="6" t="str">
        <f>"Q"&amp;ROUNDUP(MONTH(VolumebyClient[[#This Row],[Date]])/3,0)&amp;" "&amp;YEAR(VolumebyClient[[#This Row],[Date]])</f>
        <v>Q1 2021</v>
      </c>
      <c r="I249" s="6" t="str">
        <f>VLOOKUP(VolumebyClient[[#This Row],[Date]],Table6[],3,TRUE)</f>
        <v>Q1 2021</v>
      </c>
    </row>
    <row r="250" spans="1:9" x14ac:dyDescent="0.2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6" t="str">
        <f>VLOOKUP(VolumebyClient[[#This Row],[Index Match Region ID]],'Geo Data'!$J$2:$K$5,2,FALSE)</f>
        <v>NAM</v>
      </c>
      <c r="H250" s="6" t="str">
        <f>"Q"&amp;ROUNDUP(MONTH(VolumebyClient[[#This Row],[Date]])/3,0)&amp;" "&amp;YEAR(VolumebyClient[[#This Row],[Date]])</f>
        <v>Q1 2021</v>
      </c>
      <c r="I250" s="6" t="str">
        <f>VLOOKUP(VolumebyClient[[#This Row],[Date]],Table6[],3,TRUE)</f>
        <v>Q1 2021</v>
      </c>
    </row>
    <row r="251" spans="1:9" x14ac:dyDescent="0.2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6" t="str">
        <f>VLOOKUP(VolumebyClient[[#This Row],[Index Match Region ID]],'Geo Data'!$J$2:$K$5,2,FALSE)</f>
        <v>NAM</v>
      </c>
      <c r="H251" s="6" t="str">
        <f>"Q"&amp;ROUNDUP(MONTH(VolumebyClient[[#This Row],[Date]])/3,0)&amp;" "&amp;YEAR(VolumebyClient[[#This Row],[Date]])</f>
        <v>Q1 2021</v>
      </c>
      <c r="I251" s="6" t="str">
        <f>VLOOKUP(VolumebyClient[[#This Row],[Date]],Table6[],3,TRUE)</f>
        <v>Q1 2021</v>
      </c>
    </row>
    <row r="252" spans="1:9" x14ac:dyDescent="0.2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6" t="str">
        <f>VLOOKUP(VolumebyClient[[#This Row],[Index Match Region ID]],'Geo Data'!$J$2:$K$5,2,FALSE)</f>
        <v>LATAM</v>
      </c>
      <c r="H252" s="6" t="str">
        <f>"Q"&amp;ROUNDUP(MONTH(VolumebyClient[[#This Row],[Date]])/3,0)&amp;" "&amp;YEAR(VolumebyClient[[#This Row],[Date]])</f>
        <v>Q1 2020</v>
      </c>
      <c r="I252" s="6" t="str">
        <f>VLOOKUP(VolumebyClient[[#This Row],[Date]],Table6[],3,TRUE)</f>
        <v>Q1 2020</v>
      </c>
    </row>
    <row r="253" spans="1:9" x14ac:dyDescent="0.2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6" t="str">
        <f>VLOOKUP(VolumebyClient[[#This Row],[Index Match Region ID]],'Geo Data'!$J$2:$K$5,2,FALSE)</f>
        <v>LATAM</v>
      </c>
      <c r="H253" s="6" t="str">
        <f>"Q"&amp;ROUNDUP(MONTH(VolumebyClient[[#This Row],[Date]])/3,0)&amp;" "&amp;YEAR(VolumebyClient[[#This Row],[Date]])</f>
        <v>Q1 2020</v>
      </c>
      <c r="I253" s="6" t="str">
        <f>VLOOKUP(VolumebyClient[[#This Row],[Date]],Table6[],3,TRUE)</f>
        <v>Q1 2020</v>
      </c>
    </row>
    <row r="254" spans="1:9" x14ac:dyDescent="0.2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6" t="str">
        <f>VLOOKUP(VolumebyClient[[#This Row],[Index Match Region ID]],'Geo Data'!$J$2:$K$5,2,FALSE)</f>
        <v>LATAM</v>
      </c>
      <c r="H254" s="6" t="str">
        <f>"Q"&amp;ROUNDUP(MONTH(VolumebyClient[[#This Row],[Date]])/3,0)&amp;" "&amp;YEAR(VolumebyClient[[#This Row],[Date]])</f>
        <v>Q1 2020</v>
      </c>
      <c r="I254" s="6" t="str">
        <f>VLOOKUP(VolumebyClient[[#This Row],[Date]],Table6[],3,TRUE)</f>
        <v>Q1 2020</v>
      </c>
    </row>
    <row r="255" spans="1:9" x14ac:dyDescent="0.2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6" t="str">
        <f>VLOOKUP(VolumebyClient[[#This Row],[Index Match Region ID]],'Geo Data'!$J$2:$K$5,2,FALSE)</f>
        <v>LATAM</v>
      </c>
      <c r="H255" s="6" t="str">
        <f>"Q"&amp;ROUNDUP(MONTH(VolumebyClient[[#This Row],[Date]])/3,0)&amp;" "&amp;YEAR(VolumebyClient[[#This Row],[Date]])</f>
        <v>Q2 2020</v>
      </c>
      <c r="I255" s="6" t="str">
        <f>VLOOKUP(VolumebyClient[[#This Row],[Date]],Table6[],3,TRUE)</f>
        <v>Q2 2020</v>
      </c>
    </row>
    <row r="256" spans="1:9" x14ac:dyDescent="0.2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6" t="str">
        <f>VLOOKUP(VolumebyClient[[#This Row],[Index Match Region ID]],'Geo Data'!$J$2:$K$5,2,FALSE)</f>
        <v>LATAM</v>
      </c>
      <c r="H256" s="6" t="str">
        <f>"Q"&amp;ROUNDUP(MONTH(VolumebyClient[[#This Row],[Date]])/3,0)&amp;" "&amp;YEAR(VolumebyClient[[#This Row],[Date]])</f>
        <v>Q2 2020</v>
      </c>
      <c r="I256" s="6" t="str">
        <f>VLOOKUP(VolumebyClient[[#This Row],[Date]],Table6[],3,TRUE)</f>
        <v>Q2 2020</v>
      </c>
    </row>
    <row r="257" spans="1:9" x14ac:dyDescent="0.2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6" t="str">
        <f>VLOOKUP(VolumebyClient[[#This Row],[Index Match Region ID]],'Geo Data'!$J$2:$K$5,2,FALSE)</f>
        <v>LATAM</v>
      </c>
      <c r="H257" s="6" t="str">
        <f>"Q"&amp;ROUNDUP(MONTH(VolumebyClient[[#This Row],[Date]])/3,0)&amp;" "&amp;YEAR(VolumebyClient[[#This Row],[Date]])</f>
        <v>Q2 2020</v>
      </c>
      <c r="I257" s="6" t="str">
        <f>VLOOKUP(VolumebyClient[[#This Row],[Date]],Table6[],3,TRUE)</f>
        <v>Q2 2020</v>
      </c>
    </row>
    <row r="258" spans="1:9" x14ac:dyDescent="0.2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6" t="str">
        <f>VLOOKUP(VolumebyClient[[#This Row],[Index Match Region ID]],'Geo Data'!$J$2:$K$5,2,FALSE)</f>
        <v>LATAM</v>
      </c>
      <c r="H258" s="6" t="str">
        <f>"Q"&amp;ROUNDUP(MONTH(VolumebyClient[[#This Row],[Date]])/3,0)&amp;" "&amp;YEAR(VolumebyClient[[#This Row],[Date]])</f>
        <v>Q3 2020</v>
      </c>
      <c r="I258" s="6" t="str">
        <f>VLOOKUP(VolumebyClient[[#This Row],[Date]],Table6[],3,TRUE)</f>
        <v>Q3 2020</v>
      </c>
    </row>
    <row r="259" spans="1:9" x14ac:dyDescent="0.2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6" t="str">
        <f>VLOOKUP(VolumebyClient[[#This Row],[Index Match Region ID]],'Geo Data'!$J$2:$K$5,2,FALSE)</f>
        <v>LATAM</v>
      </c>
      <c r="H259" s="6" t="str">
        <f>"Q"&amp;ROUNDUP(MONTH(VolumebyClient[[#This Row],[Date]])/3,0)&amp;" "&amp;YEAR(VolumebyClient[[#This Row],[Date]])</f>
        <v>Q3 2020</v>
      </c>
      <c r="I259" s="6" t="str">
        <f>VLOOKUP(VolumebyClient[[#This Row],[Date]],Table6[],3,TRUE)</f>
        <v>Q3 2020</v>
      </c>
    </row>
    <row r="260" spans="1:9" x14ac:dyDescent="0.2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6" t="str">
        <f>VLOOKUP(VolumebyClient[[#This Row],[Index Match Region ID]],'Geo Data'!$J$2:$K$5,2,FALSE)</f>
        <v>LATAM</v>
      </c>
      <c r="H260" s="6" t="str">
        <f>"Q"&amp;ROUNDUP(MONTH(VolumebyClient[[#This Row],[Date]])/3,0)&amp;" "&amp;YEAR(VolumebyClient[[#This Row],[Date]])</f>
        <v>Q3 2020</v>
      </c>
      <c r="I260" s="6" t="str">
        <f>VLOOKUP(VolumebyClient[[#This Row],[Date]],Table6[],3,TRUE)</f>
        <v>Q3 2020</v>
      </c>
    </row>
    <row r="261" spans="1:9" x14ac:dyDescent="0.2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6" t="str">
        <f>VLOOKUP(VolumebyClient[[#This Row],[Index Match Region ID]],'Geo Data'!$J$2:$K$5,2,FALSE)</f>
        <v>LATAM</v>
      </c>
      <c r="H261" s="6" t="str">
        <f>"Q"&amp;ROUNDUP(MONTH(VolumebyClient[[#This Row],[Date]])/3,0)&amp;" "&amp;YEAR(VolumebyClient[[#This Row],[Date]])</f>
        <v>Q4 2020</v>
      </c>
      <c r="I261" s="6" t="str">
        <f>VLOOKUP(VolumebyClient[[#This Row],[Date]],Table6[],3,TRUE)</f>
        <v>Q4 2020</v>
      </c>
    </row>
    <row r="262" spans="1:9" x14ac:dyDescent="0.2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6" t="str">
        <f>VLOOKUP(VolumebyClient[[#This Row],[Index Match Region ID]],'Geo Data'!$J$2:$K$5,2,FALSE)</f>
        <v>LATAM</v>
      </c>
      <c r="H262" s="6" t="str">
        <f>"Q"&amp;ROUNDUP(MONTH(VolumebyClient[[#This Row],[Date]])/3,0)&amp;" "&amp;YEAR(VolumebyClient[[#This Row],[Date]])</f>
        <v>Q4 2020</v>
      </c>
      <c r="I262" s="6" t="str">
        <f>VLOOKUP(VolumebyClient[[#This Row],[Date]],Table6[],3,TRUE)</f>
        <v>Q4 2020</v>
      </c>
    </row>
    <row r="263" spans="1:9" x14ac:dyDescent="0.2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6" t="str">
        <f>VLOOKUP(VolumebyClient[[#This Row],[Index Match Region ID]],'Geo Data'!$J$2:$K$5,2,FALSE)</f>
        <v>LATAM</v>
      </c>
      <c r="H263" s="6" t="str">
        <f>"Q"&amp;ROUNDUP(MONTH(VolumebyClient[[#This Row],[Date]])/3,0)&amp;" "&amp;YEAR(VolumebyClient[[#This Row],[Date]])</f>
        <v>Q4 2020</v>
      </c>
      <c r="I263" s="6" t="str">
        <f>VLOOKUP(VolumebyClient[[#This Row],[Date]],Table6[],3,TRUE)</f>
        <v>Q4 2020</v>
      </c>
    </row>
    <row r="264" spans="1:9" x14ac:dyDescent="0.2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6" t="str">
        <f>VLOOKUP(VolumebyClient[[#This Row],[Index Match Region ID]],'Geo Data'!$J$2:$K$5,2,FALSE)</f>
        <v>LATAM</v>
      </c>
      <c r="H264" s="6" t="str">
        <f>"Q"&amp;ROUNDUP(MONTH(VolumebyClient[[#This Row],[Date]])/3,0)&amp;" "&amp;YEAR(VolumebyClient[[#This Row],[Date]])</f>
        <v>Q2 2021</v>
      </c>
      <c r="I264" s="6" t="str">
        <f>VLOOKUP(VolumebyClient[[#This Row],[Date]],Table6[],3,TRUE)</f>
        <v>Q2 2021</v>
      </c>
    </row>
    <row r="265" spans="1:9" x14ac:dyDescent="0.2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6" t="str">
        <f>VLOOKUP(VolumebyClient[[#This Row],[Index Match Region ID]],'Geo Data'!$J$2:$K$5,2,FALSE)</f>
        <v>LATAM</v>
      </c>
      <c r="H265" s="6" t="str">
        <f>"Q"&amp;ROUNDUP(MONTH(VolumebyClient[[#This Row],[Date]])/3,0)&amp;" "&amp;YEAR(VolumebyClient[[#This Row],[Date]])</f>
        <v>Q2 2021</v>
      </c>
      <c r="I265" s="6" t="str">
        <f>VLOOKUP(VolumebyClient[[#This Row],[Date]],Table6[],3,TRUE)</f>
        <v>Q2 2021</v>
      </c>
    </row>
    <row r="266" spans="1:9" x14ac:dyDescent="0.2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6" t="str">
        <f>VLOOKUP(VolumebyClient[[#This Row],[Index Match Region ID]],'Geo Data'!$J$2:$K$5,2,FALSE)</f>
        <v>LATAM</v>
      </c>
      <c r="H266" s="6" t="str">
        <f>"Q"&amp;ROUNDUP(MONTH(VolumebyClient[[#This Row],[Date]])/3,0)&amp;" "&amp;YEAR(VolumebyClient[[#This Row],[Date]])</f>
        <v>Q2 2021</v>
      </c>
      <c r="I266" s="6" t="str">
        <f>VLOOKUP(VolumebyClient[[#This Row],[Date]],Table6[],3,TRUE)</f>
        <v>Q2 2021</v>
      </c>
    </row>
    <row r="267" spans="1:9" x14ac:dyDescent="0.2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6" t="str">
        <f>VLOOKUP(VolumebyClient[[#This Row],[Index Match Region ID]],'Geo Data'!$J$2:$K$5,2,FALSE)</f>
        <v>LATAM</v>
      </c>
      <c r="H267" s="6" t="str">
        <f>"Q"&amp;ROUNDUP(MONTH(VolumebyClient[[#This Row],[Date]])/3,0)&amp;" "&amp;YEAR(VolumebyClient[[#This Row],[Date]])</f>
        <v>Q1 2021</v>
      </c>
      <c r="I267" s="6" t="str">
        <f>VLOOKUP(VolumebyClient[[#This Row],[Date]],Table6[],3,TRUE)</f>
        <v>Q1 2021</v>
      </c>
    </row>
    <row r="268" spans="1:9" x14ac:dyDescent="0.2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6" t="str">
        <f>VLOOKUP(VolumebyClient[[#This Row],[Index Match Region ID]],'Geo Data'!$J$2:$K$5,2,FALSE)</f>
        <v>LATAM</v>
      </c>
      <c r="H268" s="6" t="str">
        <f>"Q"&amp;ROUNDUP(MONTH(VolumebyClient[[#This Row],[Date]])/3,0)&amp;" "&amp;YEAR(VolumebyClient[[#This Row],[Date]])</f>
        <v>Q1 2021</v>
      </c>
      <c r="I268" s="6" t="str">
        <f>VLOOKUP(VolumebyClient[[#This Row],[Date]],Table6[],3,TRUE)</f>
        <v>Q1 2021</v>
      </c>
    </row>
    <row r="269" spans="1:9" x14ac:dyDescent="0.2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6" t="str">
        <f>VLOOKUP(VolumebyClient[[#This Row],[Index Match Region ID]],'Geo Data'!$J$2:$K$5,2,FALSE)</f>
        <v>LATAM</v>
      </c>
      <c r="H269" s="6" t="str">
        <f>"Q"&amp;ROUNDUP(MONTH(VolumebyClient[[#This Row],[Date]])/3,0)&amp;" "&amp;YEAR(VolumebyClient[[#This Row],[Date]])</f>
        <v>Q1 2021</v>
      </c>
      <c r="I269" s="6" t="str">
        <f>VLOOKUP(VolumebyClient[[#This Row],[Date]],Table6[],3,TRUE)</f>
        <v>Q1 2021</v>
      </c>
    </row>
    <row r="270" spans="1:9" x14ac:dyDescent="0.2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6" t="str">
        <f>VLOOKUP(VolumebyClient[[#This Row],[Index Match Region ID]],'Geo Data'!$J$2:$K$5,2,FALSE)</f>
        <v>NAM</v>
      </c>
      <c r="H270" s="6" t="str">
        <f>"Q"&amp;ROUNDUP(MONTH(VolumebyClient[[#This Row],[Date]])/3,0)&amp;" "&amp;YEAR(VolumebyClient[[#This Row],[Date]])</f>
        <v>Q1 2020</v>
      </c>
      <c r="I270" s="6" t="str">
        <f>VLOOKUP(VolumebyClient[[#This Row],[Date]],Table6[],3,TRUE)</f>
        <v>Q1 2020</v>
      </c>
    </row>
    <row r="271" spans="1:9" x14ac:dyDescent="0.2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6" t="str">
        <f>VLOOKUP(VolumebyClient[[#This Row],[Index Match Region ID]],'Geo Data'!$J$2:$K$5,2,FALSE)</f>
        <v>NAM</v>
      </c>
      <c r="H271" s="6" t="str">
        <f>"Q"&amp;ROUNDUP(MONTH(VolumebyClient[[#This Row],[Date]])/3,0)&amp;" "&amp;YEAR(VolumebyClient[[#This Row],[Date]])</f>
        <v>Q1 2020</v>
      </c>
      <c r="I271" s="6" t="str">
        <f>VLOOKUP(VolumebyClient[[#This Row],[Date]],Table6[],3,TRUE)</f>
        <v>Q1 2020</v>
      </c>
    </row>
    <row r="272" spans="1:9" x14ac:dyDescent="0.2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6" t="str">
        <f>VLOOKUP(VolumebyClient[[#This Row],[Index Match Region ID]],'Geo Data'!$J$2:$K$5,2,FALSE)</f>
        <v>NAM</v>
      </c>
      <c r="H272" s="6" t="str">
        <f>"Q"&amp;ROUNDUP(MONTH(VolumebyClient[[#This Row],[Date]])/3,0)&amp;" "&amp;YEAR(VolumebyClient[[#This Row],[Date]])</f>
        <v>Q1 2020</v>
      </c>
      <c r="I272" s="6" t="str">
        <f>VLOOKUP(VolumebyClient[[#This Row],[Date]],Table6[],3,TRUE)</f>
        <v>Q1 2020</v>
      </c>
    </row>
    <row r="273" spans="1:9" x14ac:dyDescent="0.2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6" t="str">
        <f>VLOOKUP(VolumebyClient[[#This Row],[Index Match Region ID]],'Geo Data'!$J$2:$K$5,2,FALSE)</f>
        <v>NAM</v>
      </c>
      <c r="H273" s="6" t="str">
        <f>"Q"&amp;ROUNDUP(MONTH(VolumebyClient[[#This Row],[Date]])/3,0)&amp;" "&amp;YEAR(VolumebyClient[[#This Row],[Date]])</f>
        <v>Q2 2020</v>
      </c>
      <c r="I273" s="6" t="str">
        <f>VLOOKUP(VolumebyClient[[#This Row],[Date]],Table6[],3,TRUE)</f>
        <v>Q2 2020</v>
      </c>
    </row>
    <row r="274" spans="1:9" x14ac:dyDescent="0.2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6" t="str">
        <f>VLOOKUP(VolumebyClient[[#This Row],[Index Match Region ID]],'Geo Data'!$J$2:$K$5,2,FALSE)</f>
        <v>NAM</v>
      </c>
      <c r="H274" s="6" t="str">
        <f>"Q"&amp;ROUNDUP(MONTH(VolumebyClient[[#This Row],[Date]])/3,0)&amp;" "&amp;YEAR(VolumebyClient[[#This Row],[Date]])</f>
        <v>Q2 2020</v>
      </c>
      <c r="I274" s="6" t="str">
        <f>VLOOKUP(VolumebyClient[[#This Row],[Date]],Table6[],3,TRUE)</f>
        <v>Q2 2020</v>
      </c>
    </row>
    <row r="275" spans="1:9" x14ac:dyDescent="0.2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6" t="str">
        <f>VLOOKUP(VolumebyClient[[#This Row],[Index Match Region ID]],'Geo Data'!$J$2:$K$5,2,FALSE)</f>
        <v>NAM</v>
      </c>
      <c r="H275" s="6" t="str">
        <f>"Q"&amp;ROUNDUP(MONTH(VolumebyClient[[#This Row],[Date]])/3,0)&amp;" "&amp;YEAR(VolumebyClient[[#This Row],[Date]])</f>
        <v>Q2 2020</v>
      </c>
      <c r="I275" s="6" t="str">
        <f>VLOOKUP(VolumebyClient[[#This Row],[Date]],Table6[],3,TRUE)</f>
        <v>Q2 2020</v>
      </c>
    </row>
    <row r="276" spans="1:9" x14ac:dyDescent="0.2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6" t="str">
        <f>VLOOKUP(VolumebyClient[[#This Row],[Index Match Region ID]],'Geo Data'!$J$2:$K$5,2,FALSE)</f>
        <v>NAM</v>
      </c>
      <c r="H276" s="6" t="str">
        <f>"Q"&amp;ROUNDUP(MONTH(VolumebyClient[[#This Row],[Date]])/3,0)&amp;" "&amp;YEAR(VolumebyClient[[#This Row],[Date]])</f>
        <v>Q3 2020</v>
      </c>
      <c r="I276" s="6" t="str">
        <f>VLOOKUP(VolumebyClient[[#This Row],[Date]],Table6[],3,TRUE)</f>
        <v>Q3 2020</v>
      </c>
    </row>
    <row r="277" spans="1:9" x14ac:dyDescent="0.2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6" t="str">
        <f>VLOOKUP(VolumebyClient[[#This Row],[Index Match Region ID]],'Geo Data'!$J$2:$K$5,2,FALSE)</f>
        <v>NAM</v>
      </c>
      <c r="H277" s="6" t="str">
        <f>"Q"&amp;ROUNDUP(MONTH(VolumebyClient[[#This Row],[Date]])/3,0)&amp;" "&amp;YEAR(VolumebyClient[[#This Row],[Date]])</f>
        <v>Q3 2020</v>
      </c>
      <c r="I277" s="6" t="str">
        <f>VLOOKUP(VolumebyClient[[#This Row],[Date]],Table6[],3,TRUE)</f>
        <v>Q3 2020</v>
      </c>
    </row>
    <row r="278" spans="1:9" x14ac:dyDescent="0.2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6" t="str">
        <f>VLOOKUP(VolumebyClient[[#This Row],[Index Match Region ID]],'Geo Data'!$J$2:$K$5,2,FALSE)</f>
        <v>NAM</v>
      </c>
      <c r="H278" s="6" t="str">
        <f>"Q"&amp;ROUNDUP(MONTH(VolumebyClient[[#This Row],[Date]])/3,0)&amp;" "&amp;YEAR(VolumebyClient[[#This Row],[Date]])</f>
        <v>Q3 2020</v>
      </c>
      <c r="I278" s="6" t="str">
        <f>VLOOKUP(VolumebyClient[[#This Row],[Date]],Table6[],3,TRUE)</f>
        <v>Q3 2020</v>
      </c>
    </row>
    <row r="279" spans="1:9" x14ac:dyDescent="0.2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6" t="str">
        <f>VLOOKUP(VolumebyClient[[#This Row],[Index Match Region ID]],'Geo Data'!$J$2:$K$5,2,FALSE)</f>
        <v>NAM</v>
      </c>
      <c r="H279" s="6" t="str">
        <f>"Q"&amp;ROUNDUP(MONTH(VolumebyClient[[#This Row],[Date]])/3,0)&amp;" "&amp;YEAR(VolumebyClient[[#This Row],[Date]])</f>
        <v>Q4 2020</v>
      </c>
      <c r="I279" s="6" t="str">
        <f>VLOOKUP(VolumebyClient[[#This Row],[Date]],Table6[],3,TRUE)</f>
        <v>Q4 2020</v>
      </c>
    </row>
    <row r="280" spans="1:9" x14ac:dyDescent="0.2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6" t="str">
        <f>VLOOKUP(VolumebyClient[[#This Row],[Index Match Region ID]],'Geo Data'!$J$2:$K$5,2,FALSE)</f>
        <v>NAM</v>
      </c>
      <c r="H280" s="6" t="str">
        <f>"Q"&amp;ROUNDUP(MONTH(VolumebyClient[[#This Row],[Date]])/3,0)&amp;" "&amp;YEAR(VolumebyClient[[#This Row],[Date]])</f>
        <v>Q4 2020</v>
      </c>
      <c r="I280" s="6" t="str">
        <f>VLOOKUP(VolumebyClient[[#This Row],[Date]],Table6[],3,TRUE)</f>
        <v>Q4 2020</v>
      </c>
    </row>
    <row r="281" spans="1:9" x14ac:dyDescent="0.2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6" t="str">
        <f>VLOOKUP(VolumebyClient[[#This Row],[Index Match Region ID]],'Geo Data'!$J$2:$K$5,2,FALSE)</f>
        <v>NAM</v>
      </c>
      <c r="H281" s="6" t="str">
        <f>"Q"&amp;ROUNDUP(MONTH(VolumebyClient[[#This Row],[Date]])/3,0)&amp;" "&amp;YEAR(VolumebyClient[[#This Row],[Date]])</f>
        <v>Q4 2020</v>
      </c>
      <c r="I281" s="6" t="str">
        <f>VLOOKUP(VolumebyClient[[#This Row],[Date]],Table6[],3,TRUE)</f>
        <v>Q4 2020</v>
      </c>
    </row>
    <row r="282" spans="1:9" x14ac:dyDescent="0.2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6" t="str">
        <f>VLOOKUP(VolumebyClient[[#This Row],[Index Match Region ID]],'Geo Data'!$J$2:$K$5,2,FALSE)</f>
        <v>NAM</v>
      </c>
      <c r="H282" s="6" t="str">
        <f>"Q"&amp;ROUNDUP(MONTH(VolumebyClient[[#This Row],[Date]])/3,0)&amp;" "&amp;YEAR(VolumebyClient[[#This Row],[Date]])</f>
        <v>Q2 2021</v>
      </c>
      <c r="I282" s="6" t="str">
        <f>VLOOKUP(VolumebyClient[[#This Row],[Date]],Table6[],3,TRUE)</f>
        <v>Q2 2021</v>
      </c>
    </row>
    <row r="283" spans="1:9" x14ac:dyDescent="0.2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6" t="str">
        <f>VLOOKUP(VolumebyClient[[#This Row],[Index Match Region ID]],'Geo Data'!$J$2:$K$5,2,FALSE)</f>
        <v>NAM</v>
      </c>
      <c r="H283" s="6" t="str">
        <f>"Q"&amp;ROUNDUP(MONTH(VolumebyClient[[#This Row],[Date]])/3,0)&amp;" "&amp;YEAR(VolumebyClient[[#This Row],[Date]])</f>
        <v>Q2 2021</v>
      </c>
      <c r="I283" s="6" t="str">
        <f>VLOOKUP(VolumebyClient[[#This Row],[Date]],Table6[],3,TRUE)</f>
        <v>Q2 2021</v>
      </c>
    </row>
    <row r="284" spans="1:9" x14ac:dyDescent="0.2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6" t="str">
        <f>VLOOKUP(VolumebyClient[[#This Row],[Index Match Region ID]],'Geo Data'!$J$2:$K$5,2,FALSE)</f>
        <v>NAM</v>
      </c>
      <c r="H284" s="6" t="str">
        <f>"Q"&amp;ROUNDUP(MONTH(VolumebyClient[[#This Row],[Date]])/3,0)&amp;" "&amp;YEAR(VolumebyClient[[#This Row],[Date]])</f>
        <v>Q2 2021</v>
      </c>
      <c r="I284" s="6" t="str">
        <f>VLOOKUP(VolumebyClient[[#This Row],[Date]],Table6[],3,TRUE)</f>
        <v>Q2 2021</v>
      </c>
    </row>
    <row r="285" spans="1:9" x14ac:dyDescent="0.2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6" t="str">
        <f>VLOOKUP(VolumebyClient[[#This Row],[Index Match Region ID]],'Geo Data'!$J$2:$K$5,2,FALSE)</f>
        <v>NAM</v>
      </c>
      <c r="H285" s="6" t="str">
        <f>"Q"&amp;ROUNDUP(MONTH(VolumebyClient[[#This Row],[Date]])/3,0)&amp;" "&amp;YEAR(VolumebyClient[[#This Row],[Date]])</f>
        <v>Q1 2021</v>
      </c>
      <c r="I285" s="6" t="str">
        <f>VLOOKUP(VolumebyClient[[#This Row],[Date]],Table6[],3,TRUE)</f>
        <v>Q1 2021</v>
      </c>
    </row>
    <row r="286" spans="1:9" x14ac:dyDescent="0.2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6" t="str">
        <f>VLOOKUP(VolumebyClient[[#This Row],[Index Match Region ID]],'Geo Data'!$J$2:$K$5,2,FALSE)</f>
        <v>NAM</v>
      </c>
      <c r="H286" s="6" t="str">
        <f>"Q"&amp;ROUNDUP(MONTH(VolumebyClient[[#This Row],[Date]])/3,0)&amp;" "&amp;YEAR(VolumebyClient[[#This Row],[Date]])</f>
        <v>Q1 2021</v>
      </c>
      <c r="I286" s="6" t="str">
        <f>VLOOKUP(VolumebyClient[[#This Row],[Date]],Table6[],3,TRUE)</f>
        <v>Q1 2021</v>
      </c>
    </row>
    <row r="287" spans="1:9" x14ac:dyDescent="0.2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6" t="str">
        <f>VLOOKUP(VolumebyClient[[#This Row],[Index Match Region ID]],'Geo Data'!$J$2:$K$5,2,FALSE)</f>
        <v>NAM</v>
      </c>
      <c r="H287" s="6" t="str">
        <f>"Q"&amp;ROUNDUP(MONTH(VolumebyClient[[#This Row],[Date]])/3,0)&amp;" "&amp;YEAR(VolumebyClient[[#This Row],[Date]])</f>
        <v>Q1 2021</v>
      </c>
      <c r="I287" s="6" t="str">
        <f>VLOOKUP(VolumebyClient[[#This Row],[Date]],Table6[],3,TRUE)</f>
        <v>Q1 2021</v>
      </c>
    </row>
    <row r="288" spans="1:9" x14ac:dyDescent="0.2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6" t="str">
        <f>VLOOKUP(VolumebyClient[[#This Row],[Index Match Region ID]],'Geo Data'!$J$2:$K$5,2,FALSE)</f>
        <v>LATAM</v>
      </c>
      <c r="H288" s="6" t="str">
        <f>"Q"&amp;ROUNDUP(MONTH(VolumebyClient[[#This Row],[Date]])/3,0)&amp;" "&amp;YEAR(VolumebyClient[[#This Row],[Date]])</f>
        <v>Q1 2020</v>
      </c>
      <c r="I288" s="6" t="str">
        <f>VLOOKUP(VolumebyClient[[#This Row],[Date]],Table6[],3,TRUE)</f>
        <v>Q1 2020</v>
      </c>
    </row>
    <row r="289" spans="1:9" x14ac:dyDescent="0.2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6" t="str">
        <f>VLOOKUP(VolumebyClient[[#This Row],[Index Match Region ID]],'Geo Data'!$J$2:$K$5,2,FALSE)</f>
        <v>LATAM</v>
      </c>
      <c r="H289" s="6" t="str">
        <f>"Q"&amp;ROUNDUP(MONTH(VolumebyClient[[#This Row],[Date]])/3,0)&amp;" "&amp;YEAR(VolumebyClient[[#This Row],[Date]])</f>
        <v>Q1 2020</v>
      </c>
      <c r="I289" s="6" t="str">
        <f>VLOOKUP(VolumebyClient[[#This Row],[Date]],Table6[],3,TRUE)</f>
        <v>Q1 2020</v>
      </c>
    </row>
    <row r="290" spans="1:9" x14ac:dyDescent="0.2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6" t="str">
        <f>VLOOKUP(VolumebyClient[[#This Row],[Index Match Region ID]],'Geo Data'!$J$2:$K$5,2,FALSE)</f>
        <v>LATAM</v>
      </c>
      <c r="H290" s="6" t="str">
        <f>"Q"&amp;ROUNDUP(MONTH(VolumebyClient[[#This Row],[Date]])/3,0)&amp;" "&amp;YEAR(VolumebyClient[[#This Row],[Date]])</f>
        <v>Q1 2020</v>
      </c>
      <c r="I290" s="6" t="str">
        <f>VLOOKUP(VolumebyClient[[#This Row],[Date]],Table6[],3,TRUE)</f>
        <v>Q1 2020</v>
      </c>
    </row>
    <row r="291" spans="1:9" x14ac:dyDescent="0.2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6" t="str">
        <f>VLOOKUP(VolumebyClient[[#This Row],[Index Match Region ID]],'Geo Data'!$J$2:$K$5,2,FALSE)</f>
        <v>LATAM</v>
      </c>
      <c r="H291" s="6" t="str">
        <f>"Q"&amp;ROUNDUP(MONTH(VolumebyClient[[#This Row],[Date]])/3,0)&amp;" "&amp;YEAR(VolumebyClient[[#This Row],[Date]])</f>
        <v>Q2 2020</v>
      </c>
      <c r="I291" s="6" t="str">
        <f>VLOOKUP(VolumebyClient[[#This Row],[Date]],Table6[],3,TRUE)</f>
        <v>Q2 2020</v>
      </c>
    </row>
    <row r="292" spans="1:9" x14ac:dyDescent="0.2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6" t="str">
        <f>VLOOKUP(VolumebyClient[[#This Row],[Index Match Region ID]],'Geo Data'!$J$2:$K$5,2,FALSE)</f>
        <v>LATAM</v>
      </c>
      <c r="H292" s="6" t="str">
        <f>"Q"&amp;ROUNDUP(MONTH(VolumebyClient[[#This Row],[Date]])/3,0)&amp;" "&amp;YEAR(VolumebyClient[[#This Row],[Date]])</f>
        <v>Q2 2020</v>
      </c>
      <c r="I292" s="6" t="str">
        <f>VLOOKUP(VolumebyClient[[#This Row],[Date]],Table6[],3,TRUE)</f>
        <v>Q2 2020</v>
      </c>
    </row>
    <row r="293" spans="1:9" x14ac:dyDescent="0.2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6" t="str">
        <f>VLOOKUP(VolumebyClient[[#This Row],[Index Match Region ID]],'Geo Data'!$J$2:$K$5,2,FALSE)</f>
        <v>LATAM</v>
      </c>
      <c r="H293" s="6" t="str">
        <f>"Q"&amp;ROUNDUP(MONTH(VolumebyClient[[#This Row],[Date]])/3,0)&amp;" "&amp;YEAR(VolumebyClient[[#This Row],[Date]])</f>
        <v>Q2 2020</v>
      </c>
      <c r="I293" s="6" t="str">
        <f>VLOOKUP(VolumebyClient[[#This Row],[Date]],Table6[],3,TRUE)</f>
        <v>Q2 2020</v>
      </c>
    </row>
    <row r="294" spans="1:9" x14ac:dyDescent="0.2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6" t="str">
        <f>VLOOKUP(VolumebyClient[[#This Row],[Index Match Region ID]],'Geo Data'!$J$2:$K$5,2,FALSE)</f>
        <v>LATAM</v>
      </c>
      <c r="H294" s="6" t="str">
        <f>"Q"&amp;ROUNDUP(MONTH(VolumebyClient[[#This Row],[Date]])/3,0)&amp;" "&amp;YEAR(VolumebyClient[[#This Row],[Date]])</f>
        <v>Q3 2020</v>
      </c>
      <c r="I294" s="6" t="str">
        <f>VLOOKUP(VolumebyClient[[#This Row],[Date]],Table6[],3,TRUE)</f>
        <v>Q3 2020</v>
      </c>
    </row>
    <row r="295" spans="1:9" x14ac:dyDescent="0.2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6" t="str">
        <f>VLOOKUP(VolumebyClient[[#This Row],[Index Match Region ID]],'Geo Data'!$J$2:$K$5,2,FALSE)</f>
        <v>LATAM</v>
      </c>
      <c r="H295" s="6" t="str">
        <f>"Q"&amp;ROUNDUP(MONTH(VolumebyClient[[#This Row],[Date]])/3,0)&amp;" "&amp;YEAR(VolumebyClient[[#This Row],[Date]])</f>
        <v>Q3 2020</v>
      </c>
      <c r="I295" s="6" t="str">
        <f>VLOOKUP(VolumebyClient[[#This Row],[Date]],Table6[],3,TRUE)</f>
        <v>Q3 2020</v>
      </c>
    </row>
    <row r="296" spans="1:9" x14ac:dyDescent="0.2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6" t="str">
        <f>VLOOKUP(VolumebyClient[[#This Row],[Index Match Region ID]],'Geo Data'!$J$2:$K$5,2,FALSE)</f>
        <v>LATAM</v>
      </c>
      <c r="H296" s="6" t="str">
        <f>"Q"&amp;ROUNDUP(MONTH(VolumebyClient[[#This Row],[Date]])/3,0)&amp;" "&amp;YEAR(VolumebyClient[[#This Row],[Date]])</f>
        <v>Q3 2020</v>
      </c>
      <c r="I296" s="6" t="str">
        <f>VLOOKUP(VolumebyClient[[#This Row],[Date]],Table6[],3,TRUE)</f>
        <v>Q3 2020</v>
      </c>
    </row>
    <row r="297" spans="1:9" x14ac:dyDescent="0.2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6" t="str">
        <f>VLOOKUP(VolumebyClient[[#This Row],[Index Match Region ID]],'Geo Data'!$J$2:$K$5,2,FALSE)</f>
        <v>LATAM</v>
      </c>
      <c r="H297" s="6" t="str">
        <f>"Q"&amp;ROUNDUP(MONTH(VolumebyClient[[#This Row],[Date]])/3,0)&amp;" "&amp;YEAR(VolumebyClient[[#This Row],[Date]])</f>
        <v>Q4 2020</v>
      </c>
      <c r="I297" s="6" t="str">
        <f>VLOOKUP(VolumebyClient[[#This Row],[Date]],Table6[],3,TRUE)</f>
        <v>Q4 2020</v>
      </c>
    </row>
    <row r="298" spans="1:9" x14ac:dyDescent="0.2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6" t="str">
        <f>VLOOKUP(VolumebyClient[[#This Row],[Index Match Region ID]],'Geo Data'!$J$2:$K$5,2,FALSE)</f>
        <v>LATAM</v>
      </c>
      <c r="H298" s="6" t="str">
        <f>"Q"&amp;ROUNDUP(MONTH(VolumebyClient[[#This Row],[Date]])/3,0)&amp;" "&amp;YEAR(VolumebyClient[[#This Row],[Date]])</f>
        <v>Q4 2020</v>
      </c>
      <c r="I298" s="6" t="str">
        <f>VLOOKUP(VolumebyClient[[#This Row],[Date]],Table6[],3,TRUE)</f>
        <v>Q4 2020</v>
      </c>
    </row>
    <row r="299" spans="1:9" x14ac:dyDescent="0.2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6" t="str">
        <f>VLOOKUP(VolumebyClient[[#This Row],[Index Match Region ID]],'Geo Data'!$J$2:$K$5,2,FALSE)</f>
        <v>LATAM</v>
      </c>
      <c r="H299" s="6" t="str">
        <f>"Q"&amp;ROUNDUP(MONTH(VolumebyClient[[#This Row],[Date]])/3,0)&amp;" "&amp;YEAR(VolumebyClient[[#This Row],[Date]])</f>
        <v>Q4 2020</v>
      </c>
      <c r="I299" s="6" t="str">
        <f>VLOOKUP(VolumebyClient[[#This Row],[Date]],Table6[],3,TRUE)</f>
        <v>Q4 2020</v>
      </c>
    </row>
    <row r="300" spans="1:9" x14ac:dyDescent="0.2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6" t="str">
        <f>VLOOKUP(VolumebyClient[[#This Row],[Index Match Region ID]],'Geo Data'!$J$2:$K$5,2,FALSE)</f>
        <v>LATAM</v>
      </c>
      <c r="H300" s="6" t="str">
        <f>"Q"&amp;ROUNDUP(MONTH(VolumebyClient[[#This Row],[Date]])/3,0)&amp;" "&amp;YEAR(VolumebyClient[[#This Row],[Date]])</f>
        <v>Q2 2021</v>
      </c>
      <c r="I300" s="6" t="str">
        <f>VLOOKUP(VolumebyClient[[#This Row],[Date]],Table6[],3,TRUE)</f>
        <v>Q2 2021</v>
      </c>
    </row>
    <row r="301" spans="1:9" x14ac:dyDescent="0.2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6" t="str">
        <f>VLOOKUP(VolumebyClient[[#This Row],[Index Match Region ID]],'Geo Data'!$J$2:$K$5,2,FALSE)</f>
        <v>LATAM</v>
      </c>
      <c r="H301" s="6" t="str">
        <f>"Q"&amp;ROUNDUP(MONTH(VolumebyClient[[#This Row],[Date]])/3,0)&amp;" "&amp;YEAR(VolumebyClient[[#This Row],[Date]])</f>
        <v>Q2 2021</v>
      </c>
      <c r="I301" s="6" t="str">
        <f>VLOOKUP(VolumebyClient[[#This Row],[Date]],Table6[],3,TRUE)</f>
        <v>Q2 2021</v>
      </c>
    </row>
    <row r="302" spans="1:9" x14ac:dyDescent="0.2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6" t="str">
        <f>VLOOKUP(VolumebyClient[[#This Row],[Index Match Region ID]],'Geo Data'!$J$2:$K$5,2,FALSE)</f>
        <v>LATAM</v>
      </c>
      <c r="H302" s="6" t="str">
        <f>"Q"&amp;ROUNDUP(MONTH(VolumebyClient[[#This Row],[Date]])/3,0)&amp;" "&amp;YEAR(VolumebyClient[[#This Row],[Date]])</f>
        <v>Q2 2021</v>
      </c>
      <c r="I302" s="6" t="str">
        <f>VLOOKUP(VolumebyClient[[#This Row],[Date]],Table6[],3,TRUE)</f>
        <v>Q2 2021</v>
      </c>
    </row>
    <row r="303" spans="1:9" x14ac:dyDescent="0.2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6" t="str">
        <f>VLOOKUP(VolumebyClient[[#This Row],[Index Match Region ID]],'Geo Data'!$J$2:$K$5,2,FALSE)</f>
        <v>LATAM</v>
      </c>
      <c r="H303" s="6" t="str">
        <f>"Q"&amp;ROUNDUP(MONTH(VolumebyClient[[#This Row],[Date]])/3,0)&amp;" "&amp;YEAR(VolumebyClient[[#This Row],[Date]])</f>
        <v>Q1 2021</v>
      </c>
      <c r="I303" s="6" t="str">
        <f>VLOOKUP(VolumebyClient[[#This Row],[Date]],Table6[],3,TRUE)</f>
        <v>Q1 2021</v>
      </c>
    </row>
    <row r="304" spans="1:9" x14ac:dyDescent="0.2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6" t="str">
        <f>VLOOKUP(VolumebyClient[[#This Row],[Index Match Region ID]],'Geo Data'!$J$2:$K$5,2,FALSE)</f>
        <v>LATAM</v>
      </c>
      <c r="H304" s="6" t="str">
        <f>"Q"&amp;ROUNDUP(MONTH(VolumebyClient[[#This Row],[Date]])/3,0)&amp;" "&amp;YEAR(VolumebyClient[[#This Row],[Date]])</f>
        <v>Q1 2021</v>
      </c>
      <c r="I304" s="6" t="str">
        <f>VLOOKUP(VolumebyClient[[#This Row],[Date]],Table6[],3,TRUE)</f>
        <v>Q1 2021</v>
      </c>
    </row>
    <row r="305" spans="1:9" x14ac:dyDescent="0.2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6" t="str">
        <f>VLOOKUP(VolumebyClient[[#This Row],[Index Match Region ID]],'Geo Data'!$J$2:$K$5,2,FALSE)</f>
        <v>LATAM</v>
      </c>
      <c r="H305" s="6" t="str">
        <f>"Q"&amp;ROUNDUP(MONTH(VolumebyClient[[#This Row],[Date]])/3,0)&amp;" "&amp;YEAR(VolumebyClient[[#This Row],[Date]])</f>
        <v>Q1 2021</v>
      </c>
      <c r="I305" s="6" t="str">
        <f>VLOOKUP(VolumebyClient[[#This Row],[Date]],Table6[],3,TRUE)</f>
        <v>Q1 2021</v>
      </c>
    </row>
    <row r="306" spans="1:9" x14ac:dyDescent="0.2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6" t="str">
        <f>VLOOKUP(VolumebyClient[[#This Row],[Index Match Region ID]],'Geo Data'!$J$2:$K$5,2,FALSE)</f>
        <v>APAC</v>
      </c>
      <c r="H306" s="6" t="str">
        <f>"Q"&amp;ROUNDUP(MONTH(VolumebyClient[[#This Row],[Date]])/3,0)&amp;" "&amp;YEAR(VolumebyClient[[#This Row],[Date]])</f>
        <v>Q3 2020</v>
      </c>
      <c r="I306" s="6" t="str">
        <f>VLOOKUP(VolumebyClient[[#This Row],[Date]],Table6[],3,TRUE)</f>
        <v>Q3 2020</v>
      </c>
    </row>
    <row r="307" spans="1:9" x14ac:dyDescent="0.2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6" t="str">
        <f>VLOOKUP(VolumebyClient[[#This Row],[Index Match Region ID]],'Geo Data'!$J$2:$K$5,2,FALSE)</f>
        <v>APAC</v>
      </c>
      <c r="H307" s="6" t="str">
        <f>"Q"&amp;ROUNDUP(MONTH(VolumebyClient[[#This Row],[Date]])/3,0)&amp;" "&amp;YEAR(VolumebyClient[[#This Row],[Date]])</f>
        <v>Q3 2020</v>
      </c>
      <c r="I307" s="6" t="str">
        <f>VLOOKUP(VolumebyClient[[#This Row],[Date]],Table6[],3,TRUE)</f>
        <v>Q3 2020</v>
      </c>
    </row>
    <row r="308" spans="1:9" x14ac:dyDescent="0.2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6" t="str">
        <f>VLOOKUP(VolumebyClient[[#This Row],[Index Match Region ID]],'Geo Data'!$J$2:$K$5,2,FALSE)</f>
        <v>APAC</v>
      </c>
      <c r="H308" s="6" t="str">
        <f>"Q"&amp;ROUNDUP(MONTH(VolumebyClient[[#This Row],[Date]])/3,0)&amp;" "&amp;YEAR(VolumebyClient[[#This Row],[Date]])</f>
        <v>Q3 2020</v>
      </c>
      <c r="I308" s="6" t="str">
        <f>VLOOKUP(VolumebyClient[[#This Row],[Date]],Table6[],3,TRUE)</f>
        <v>Q3 2020</v>
      </c>
    </row>
    <row r="309" spans="1:9" x14ac:dyDescent="0.2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6" t="str">
        <f>VLOOKUP(VolumebyClient[[#This Row],[Index Match Region ID]],'Geo Data'!$J$2:$K$5,2,FALSE)</f>
        <v>APAC</v>
      </c>
      <c r="H309" s="6" t="str">
        <f>"Q"&amp;ROUNDUP(MONTH(VolumebyClient[[#This Row],[Date]])/3,0)&amp;" "&amp;YEAR(VolumebyClient[[#This Row],[Date]])</f>
        <v>Q4 2020</v>
      </c>
      <c r="I309" s="6" t="str">
        <f>VLOOKUP(VolumebyClient[[#This Row],[Date]],Table6[],3,TRUE)</f>
        <v>Q4 2020</v>
      </c>
    </row>
    <row r="310" spans="1:9" x14ac:dyDescent="0.2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6" t="str">
        <f>VLOOKUP(VolumebyClient[[#This Row],[Index Match Region ID]],'Geo Data'!$J$2:$K$5,2,FALSE)</f>
        <v>APAC</v>
      </c>
      <c r="H310" s="6" t="str">
        <f>"Q"&amp;ROUNDUP(MONTH(VolumebyClient[[#This Row],[Date]])/3,0)&amp;" "&amp;YEAR(VolumebyClient[[#This Row],[Date]])</f>
        <v>Q4 2020</v>
      </c>
      <c r="I310" s="6" t="str">
        <f>VLOOKUP(VolumebyClient[[#This Row],[Date]],Table6[],3,TRUE)</f>
        <v>Q4 2020</v>
      </c>
    </row>
    <row r="311" spans="1:9" x14ac:dyDescent="0.2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6" t="str">
        <f>VLOOKUP(VolumebyClient[[#This Row],[Index Match Region ID]],'Geo Data'!$J$2:$K$5,2,FALSE)</f>
        <v>APAC</v>
      </c>
      <c r="H311" s="6" t="str">
        <f>"Q"&amp;ROUNDUP(MONTH(VolumebyClient[[#This Row],[Date]])/3,0)&amp;" "&amp;YEAR(VolumebyClient[[#This Row],[Date]])</f>
        <v>Q4 2020</v>
      </c>
      <c r="I311" s="6" t="str">
        <f>VLOOKUP(VolumebyClient[[#This Row],[Date]],Table6[],3,TRUE)</f>
        <v>Q4 2020</v>
      </c>
    </row>
    <row r="312" spans="1:9" x14ac:dyDescent="0.2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6" t="str">
        <f>VLOOKUP(VolumebyClient[[#This Row],[Index Match Region ID]],'Geo Data'!$J$2:$K$5,2,FALSE)</f>
        <v>APAC</v>
      </c>
      <c r="H312" s="6" t="str">
        <f>"Q"&amp;ROUNDUP(MONTH(VolumebyClient[[#This Row],[Date]])/3,0)&amp;" "&amp;YEAR(VolumebyClient[[#This Row],[Date]])</f>
        <v>Q2 2021</v>
      </c>
      <c r="I312" s="6" t="str">
        <f>VLOOKUP(VolumebyClient[[#This Row],[Date]],Table6[],3,TRUE)</f>
        <v>Q2 2021</v>
      </c>
    </row>
    <row r="313" spans="1:9" x14ac:dyDescent="0.2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6" t="str">
        <f>VLOOKUP(VolumebyClient[[#This Row],[Index Match Region ID]],'Geo Data'!$J$2:$K$5,2,FALSE)</f>
        <v>APAC</v>
      </c>
      <c r="H313" s="6" t="str">
        <f>"Q"&amp;ROUNDUP(MONTH(VolumebyClient[[#This Row],[Date]])/3,0)&amp;" "&amp;YEAR(VolumebyClient[[#This Row],[Date]])</f>
        <v>Q2 2021</v>
      </c>
      <c r="I313" s="6" t="str">
        <f>VLOOKUP(VolumebyClient[[#This Row],[Date]],Table6[],3,TRUE)</f>
        <v>Q2 2021</v>
      </c>
    </row>
    <row r="314" spans="1:9" x14ac:dyDescent="0.2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6" t="str">
        <f>VLOOKUP(VolumebyClient[[#This Row],[Index Match Region ID]],'Geo Data'!$J$2:$K$5,2,FALSE)</f>
        <v>APAC</v>
      </c>
      <c r="H314" s="6" t="str">
        <f>"Q"&amp;ROUNDUP(MONTH(VolumebyClient[[#This Row],[Date]])/3,0)&amp;" "&amp;YEAR(VolumebyClient[[#This Row],[Date]])</f>
        <v>Q2 2021</v>
      </c>
      <c r="I314" s="6" t="str">
        <f>VLOOKUP(VolumebyClient[[#This Row],[Date]],Table6[],3,TRUE)</f>
        <v>Q2 2021</v>
      </c>
    </row>
    <row r="315" spans="1:9" x14ac:dyDescent="0.2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6" t="str">
        <f>VLOOKUP(VolumebyClient[[#This Row],[Index Match Region ID]],'Geo Data'!$J$2:$K$5,2,FALSE)</f>
        <v>APAC</v>
      </c>
      <c r="H315" s="6" t="str">
        <f>"Q"&amp;ROUNDUP(MONTH(VolumebyClient[[#This Row],[Date]])/3,0)&amp;" "&amp;YEAR(VolumebyClient[[#This Row],[Date]])</f>
        <v>Q1 2021</v>
      </c>
      <c r="I315" s="6" t="str">
        <f>VLOOKUP(VolumebyClient[[#This Row],[Date]],Table6[],3,TRUE)</f>
        <v>Q1 2021</v>
      </c>
    </row>
    <row r="316" spans="1:9" x14ac:dyDescent="0.2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6" t="str">
        <f>VLOOKUP(VolumebyClient[[#This Row],[Index Match Region ID]],'Geo Data'!$J$2:$K$5,2,FALSE)</f>
        <v>APAC</v>
      </c>
      <c r="H316" s="6" t="str">
        <f>"Q"&amp;ROUNDUP(MONTH(VolumebyClient[[#This Row],[Date]])/3,0)&amp;" "&amp;YEAR(VolumebyClient[[#This Row],[Date]])</f>
        <v>Q1 2021</v>
      </c>
      <c r="I316" s="6" t="str">
        <f>VLOOKUP(VolumebyClient[[#This Row],[Date]],Table6[],3,TRUE)</f>
        <v>Q1 2021</v>
      </c>
    </row>
    <row r="317" spans="1:9" x14ac:dyDescent="0.2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6" t="str">
        <f>VLOOKUP(VolumebyClient[[#This Row],[Index Match Region ID]],'Geo Data'!$J$2:$K$5,2,FALSE)</f>
        <v>APAC</v>
      </c>
      <c r="H317" s="6" t="str">
        <f>"Q"&amp;ROUNDUP(MONTH(VolumebyClient[[#This Row],[Date]])/3,0)&amp;" "&amp;YEAR(VolumebyClient[[#This Row],[Date]])</f>
        <v>Q1 2021</v>
      </c>
      <c r="I317" s="6" t="str">
        <f>VLOOKUP(VolumebyClient[[#This Row],[Date]],Table6[],3,TRUE)</f>
        <v>Q1 2021</v>
      </c>
    </row>
    <row r="318" spans="1:9" x14ac:dyDescent="0.2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6" t="str">
        <f>VLOOKUP(VolumebyClient[[#This Row],[Index Match Region ID]],'Geo Data'!$J$2:$K$5,2,FALSE)</f>
        <v>NAM</v>
      </c>
      <c r="H318" s="6" t="str">
        <f>"Q"&amp;ROUNDUP(MONTH(VolumebyClient[[#This Row],[Date]])/3,0)&amp;" "&amp;YEAR(VolumebyClient[[#This Row],[Date]])</f>
        <v>Q1 2020</v>
      </c>
      <c r="I318" s="6" t="str">
        <f>VLOOKUP(VolumebyClient[[#This Row],[Date]],Table6[],3,TRUE)</f>
        <v>Q1 2020</v>
      </c>
    </row>
    <row r="319" spans="1:9" x14ac:dyDescent="0.2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6" t="str">
        <f>VLOOKUP(VolumebyClient[[#This Row],[Index Match Region ID]],'Geo Data'!$J$2:$K$5,2,FALSE)</f>
        <v>NAM</v>
      </c>
      <c r="H319" s="6" t="str">
        <f>"Q"&amp;ROUNDUP(MONTH(VolumebyClient[[#This Row],[Date]])/3,0)&amp;" "&amp;YEAR(VolumebyClient[[#This Row],[Date]])</f>
        <v>Q1 2020</v>
      </c>
      <c r="I319" s="6" t="str">
        <f>VLOOKUP(VolumebyClient[[#This Row],[Date]],Table6[],3,TRUE)</f>
        <v>Q1 2020</v>
      </c>
    </row>
    <row r="320" spans="1:9" x14ac:dyDescent="0.2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6" t="str">
        <f>VLOOKUP(VolumebyClient[[#This Row],[Index Match Region ID]],'Geo Data'!$J$2:$K$5,2,FALSE)</f>
        <v>NAM</v>
      </c>
      <c r="H320" s="6" t="str">
        <f>"Q"&amp;ROUNDUP(MONTH(VolumebyClient[[#This Row],[Date]])/3,0)&amp;" "&amp;YEAR(VolumebyClient[[#This Row],[Date]])</f>
        <v>Q1 2020</v>
      </c>
      <c r="I320" s="6" t="str">
        <f>VLOOKUP(VolumebyClient[[#This Row],[Date]],Table6[],3,TRUE)</f>
        <v>Q1 2020</v>
      </c>
    </row>
    <row r="321" spans="1:9" x14ac:dyDescent="0.2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6" t="str">
        <f>VLOOKUP(VolumebyClient[[#This Row],[Index Match Region ID]],'Geo Data'!$J$2:$K$5,2,FALSE)</f>
        <v>NAM</v>
      </c>
      <c r="H321" s="6" t="str">
        <f>"Q"&amp;ROUNDUP(MONTH(VolumebyClient[[#This Row],[Date]])/3,0)&amp;" "&amp;YEAR(VolumebyClient[[#This Row],[Date]])</f>
        <v>Q2 2020</v>
      </c>
      <c r="I321" s="6" t="str">
        <f>VLOOKUP(VolumebyClient[[#This Row],[Date]],Table6[],3,TRUE)</f>
        <v>Q2 2020</v>
      </c>
    </row>
    <row r="322" spans="1:9" x14ac:dyDescent="0.2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6" t="str">
        <f>VLOOKUP(VolumebyClient[[#This Row],[Index Match Region ID]],'Geo Data'!$J$2:$K$5,2,FALSE)</f>
        <v>NAM</v>
      </c>
      <c r="H322" s="6" t="str">
        <f>"Q"&amp;ROUNDUP(MONTH(VolumebyClient[[#This Row],[Date]])/3,0)&amp;" "&amp;YEAR(VolumebyClient[[#This Row],[Date]])</f>
        <v>Q2 2020</v>
      </c>
      <c r="I322" s="6" t="str">
        <f>VLOOKUP(VolumebyClient[[#This Row],[Date]],Table6[],3,TRUE)</f>
        <v>Q2 2020</v>
      </c>
    </row>
    <row r="323" spans="1:9" x14ac:dyDescent="0.2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6" t="str">
        <f>VLOOKUP(VolumebyClient[[#This Row],[Index Match Region ID]],'Geo Data'!$J$2:$K$5,2,FALSE)</f>
        <v>NAM</v>
      </c>
      <c r="H323" s="6" t="str">
        <f>"Q"&amp;ROUNDUP(MONTH(VolumebyClient[[#This Row],[Date]])/3,0)&amp;" "&amp;YEAR(VolumebyClient[[#This Row],[Date]])</f>
        <v>Q2 2020</v>
      </c>
      <c r="I323" s="6" t="str">
        <f>VLOOKUP(VolumebyClient[[#This Row],[Date]],Table6[],3,TRUE)</f>
        <v>Q2 2020</v>
      </c>
    </row>
    <row r="324" spans="1:9" x14ac:dyDescent="0.2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6" t="str">
        <f>VLOOKUP(VolumebyClient[[#This Row],[Index Match Region ID]],'Geo Data'!$J$2:$K$5,2,FALSE)</f>
        <v>NAM</v>
      </c>
      <c r="H324" s="6" t="str">
        <f>"Q"&amp;ROUNDUP(MONTH(VolumebyClient[[#This Row],[Date]])/3,0)&amp;" "&amp;YEAR(VolumebyClient[[#This Row],[Date]])</f>
        <v>Q3 2020</v>
      </c>
      <c r="I324" s="6" t="str">
        <f>VLOOKUP(VolumebyClient[[#This Row],[Date]],Table6[],3,TRUE)</f>
        <v>Q3 2020</v>
      </c>
    </row>
    <row r="325" spans="1:9" x14ac:dyDescent="0.2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6" t="str">
        <f>VLOOKUP(VolumebyClient[[#This Row],[Index Match Region ID]],'Geo Data'!$J$2:$K$5,2,FALSE)</f>
        <v>NAM</v>
      </c>
      <c r="H325" s="6" t="str">
        <f>"Q"&amp;ROUNDUP(MONTH(VolumebyClient[[#This Row],[Date]])/3,0)&amp;" "&amp;YEAR(VolumebyClient[[#This Row],[Date]])</f>
        <v>Q3 2020</v>
      </c>
      <c r="I325" s="6" t="str">
        <f>VLOOKUP(VolumebyClient[[#This Row],[Date]],Table6[],3,TRUE)</f>
        <v>Q3 2020</v>
      </c>
    </row>
    <row r="326" spans="1:9" x14ac:dyDescent="0.2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6" t="str">
        <f>VLOOKUP(VolumebyClient[[#This Row],[Index Match Region ID]],'Geo Data'!$J$2:$K$5,2,FALSE)</f>
        <v>NAM</v>
      </c>
      <c r="H326" s="6" t="str">
        <f>"Q"&amp;ROUNDUP(MONTH(VolumebyClient[[#This Row],[Date]])/3,0)&amp;" "&amp;YEAR(VolumebyClient[[#This Row],[Date]])</f>
        <v>Q3 2020</v>
      </c>
      <c r="I326" s="6" t="str">
        <f>VLOOKUP(VolumebyClient[[#This Row],[Date]],Table6[],3,TRUE)</f>
        <v>Q3 2020</v>
      </c>
    </row>
    <row r="327" spans="1:9" x14ac:dyDescent="0.2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6" t="str">
        <f>VLOOKUP(VolumebyClient[[#This Row],[Index Match Region ID]],'Geo Data'!$J$2:$K$5,2,FALSE)</f>
        <v>NAM</v>
      </c>
      <c r="H327" s="6" t="str">
        <f>"Q"&amp;ROUNDUP(MONTH(VolumebyClient[[#This Row],[Date]])/3,0)&amp;" "&amp;YEAR(VolumebyClient[[#This Row],[Date]])</f>
        <v>Q4 2020</v>
      </c>
      <c r="I327" s="6" t="str">
        <f>VLOOKUP(VolumebyClient[[#This Row],[Date]],Table6[],3,TRUE)</f>
        <v>Q4 2020</v>
      </c>
    </row>
    <row r="328" spans="1:9" x14ac:dyDescent="0.2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6" t="str">
        <f>VLOOKUP(VolumebyClient[[#This Row],[Index Match Region ID]],'Geo Data'!$J$2:$K$5,2,FALSE)</f>
        <v>NAM</v>
      </c>
      <c r="H328" s="6" t="str">
        <f>"Q"&amp;ROUNDUP(MONTH(VolumebyClient[[#This Row],[Date]])/3,0)&amp;" "&amp;YEAR(VolumebyClient[[#This Row],[Date]])</f>
        <v>Q4 2020</v>
      </c>
      <c r="I328" s="6" t="str">
        <f>VLOOKUP(VolumebyClient[[#This Row],[Date]],Table6[],3,TRUE)</f>
        <v>Q4 2020</v>
      </c>
    </row>
    <row r="329" spans="1:9" x14ac:dyDescent="0.2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6" t="str">
        <f>VLOOKUP(VolumebyClient[[#This Row],[Index Match Region ID]],'Geo Data'!$J$2:$K$5,2,FALSE)</f>
        <v>NAM</v>
      </c>
      <c r="H329" s="6" t="str">
        <f>"Q"&amp;ROUNDUP(MONTH(VolumebyClient[[#This Row],[Date]])/3,0)&amp;" "&amp;YEAR(VolumebyClient[[#This Row],[Date]])</f>
        <v>Q4 2020</v>
      </c>
      <c r="I329" s="6" t="str">
        <f>VLOOKUP(VolumebyClient[[#This Row],[Date]],Table6[],3,TRUE)</f>
        <v>Q4 2020</v>
      </c>
    </row>
    <row r="330" spans="1:9" x14ac:dyDescent="0.2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6" t="str">
        <f>VLOOKUP(VolumebyClient[[#This Row],[Index Match Region ID]],'Geo Data'!$J$2:$K$5,2,FALSE)</f>
        <v>NAM</v>
      </c>
      <c r="H330" s="6" t="str">
        <f>"Q"&amp;ROUNDUP(MONTH(VolumebyClient[[#This Row],[Date]])/3,0)&amp;" "&amp;YEAR(VolumebyClient[[#This Row],[Date]])</f>
        <v>Q2 2021</v>
      </c>
      <c r="I330" s="6" t="str">
        <f>VLOOKUP(VolumebyClient[[#This Row],[Date]],Table6[],3,TRUE)</f>
        <v>Q2 2021</v>
      </c>
    </row>
    <row r="331" spans="1:9" x14ac:dyDescent="0.2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6" t="str">
        <f>VLOOKUP(VolumebyClient[[#This Row],[Index Match Region ID]],'Geo Data'!$J$2:$K$5,2,FALSE)</f>
        <v>NAM</v>
      </c>
      <c r="H331" s="6" t="str">
        <f>"Q"&amp;ROUNDUP(MONTH(VolumebyClient[[#This Row],[Date]])/3,0)&amp;" "&amp;YEAR(VolumebyClient[[#This Row],[Date]])</f>
        <v>Q2 2021</v>
      </c>
      <c r="I331" s="6" t="str">
        <f>VLOOKUP(VolumebyClient[[#This Row],[Date]],Table6[],3,TRUE)</f>
        <v>Q2 2021</v>
      </c>
    </row>
    <row r="332" spans="1:9" x14ac:dyDescent="0.2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6" t="str">
        <f>VLOOKUP(VolumebyClient[[#This Row],[Index Match Region ID]],'Geo Data'!$J$2:$K$5,2,FALSE)</f>
        <v>NAM</v>
      </c>
      <c r="H332" s="6" t="str">
        <f>"Q"&amp;ROUNDUP(MONTH(VolumebyClient[[#This Row],[Date]])/3,0)&amp;" "&amp;YEAR(VolumebyClient[[#This Row],[Date]])</f>
        <v>Q2 2021</v>
      </c>
      <c r="I332" s="6" t="str">
        <f>VLOOKUP(VolumebyClient[[#This Row],[Date]],Table6[],3,TRUE)</f>
        <v>Q2 2021</v>
      </c>
    </row>
    <row r="333" spans="1:9" x14ac:dyDescent="0.2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6" t="str">
        <f>VLOOKUP(VolumebyClient[[#This Row],[Index Match Region ID]],'Geo Data'!$J$2:$K$5,2,FALSE)</f>
        <v>NAM</v>
      </c>
      <c r="H333" s="6" t="str">
        <f>"Q"&amp;ROUNDUP(MONTH(VolumebyClient[[#This Row],[Date]])/3,0)&amp;" "&amp;YEAR(VolumebyClient[[#This Row],[Date]])</f>
        <v>Q1 2021</v>
      </c>
      <c r="I333" s="6" t="str">
        <f>VLOOKUP(VolumebyClient[[#This Row],[Date]],Table6[],3,TRUE)</f>
        <v>Q1 2021</v>
      </c>
    </row>
    <row r="334" spans="1:9" x14ac:dyDescent="0.2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6" t="str">
        <f>VLOOKUP(VolumebyClient[[#This Row],[Index Match Region ID]],'Geo Data'!$J$2:$K$5,2,FALSE)</f>
        <v>NAM</v>
      </c>
      <c r="H334" s="6" t="str">
        <f>"Q"&amp;ROUNDUP(MONTH(VolumebyClient[[#This Row],[Date]])/3,0)&amp;" "&amp;YEAR(VolumebyClient[[#This Row],[Date]])</f>
        <v>Q1 2021</v>
      </c>
      <c r="I334" s="6" t="str">
        <f>VLOOKUP(VolumebyClient[[#This Row],[Date]],Table6[],3,TRUE)</f>
        <v>Q1 2021</v>
      </c>
    </row>
    <row r="335" spans="1:9" x14ac:dyDescent="0.2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6" t="str">
        <f>VLOOKUP(VolumebyClient[[#This Row],[Index Match Region ID]],'Geo Data'!$J$2:$K$5,2,FALSE)</f>
        <v>NAM</v>
      </c>
      <c r="H335" s="6" t="str">
        <f>"Q"&amp;ROUNDUP(MONTH(VolumebyClient[[#This Row],[Date]])/3,0)&amp;" "&amp;YEAR(VolumebyClient[[#This Row],[Date]])</f>
        <v>Q1 2021</v>
      </c>
      <c r="I335" s="6" t="str">
        <f>VLOOKUP(VolumebyClient[[#This Row],[Date]],Table6[],3,TRUE)</f>
        <v>Q1 2021</v>
      </c>
    </row>
    <row r="336" spans="1:9" x14ac:dyDescent="0.2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6" t="str">
        <f>VLOOKUP(VolumebyClient[[#This Row],[Index Match Region ID]],'Geo Data'!$J$2:$K$5,2,FALSE)</f>
        <v>LATAM</v>
      </c>
      <c r="H336" s="6" t="str">
        <f>"Q"&amp;ROUNDUP(MONTH(VolumebyClient[[#This Row],[Date]])/3,0)&amp;" "&amp;YEAR(VolumebyClient[[#This Row],[Date]])</f>
        <v>Q1 2020</v>
      </c>
      <c r="I336" s="6" t="str">
        <f>VLOOKUP(VolumebyClient[[#This Row],[Date]],Table6[],3,TRUE)</f>
        <v>Q1 2020</v>
      </c>
    </row>
    <row r="337" spans="1:9" x14ac:dyDescent="0.2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6" t="str">
        <f>VLOOKUP(VolumebyClient[[#This Row],[Index Match Region ID]],'Geo Data'!$J$2:$K$5,2,FALSE)</f>
        <v>LATAM</v>
      </c>
      <c r="H337" s="6" t="str">
        <f>"Q"&amp;ROUNDUP(MONTH(VolumebyClient[[#This Row],[Date]])/3,0)&amp;" "&amp;YEAR(VolumebyClient[[#This Row],[Date]])</f>
        <v>Q1 2020</v>
      </c>
      <c r="I337" s="6" t="str">
        <f>VLOOKUP(VolumebyClient[[#This Row],[Date]],Table6[],3,TRUE)</f>
        <v>Q1 2020</v>
      </c>
    </row>
    <row r="338" spans="1:9" x14ac:dyDescent="0.2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6" t="str">
        <f>VLOOKUP(VolumebyClient[[#This Row],[Index Match Region ID]],'Geo Data'!$J$2:$K$5,2,FALSE)</f>
        <v>LATAM</v>
      </c>
      <c r="H338" s="6" t="str">
        <f>"Q"&amp;ROUNDUP(MONTH(VolumebyClient[[#This Row],[Date]])/3,0)&amp;" "&amp;YEAR(VolumebyClient[[#This Row],[Date]])</f>
        <v>Q1 2020</v>
      </c>
      <c r="I338" s="6" t="str">
        <f>VLOOKUP(VolumebyClient[[#This Row],[Date]],Table6[],3,TRUE)</f>
        <v>Q1 2020</v>
      </c>
    </row>
    <row r="339" spans="1:9" x14ac:dyDescent="0.2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6" t="str">
        <f>VLOOKUP(VolumebyClient[[#This Row],[Index Match Region ID]],'Geo Data'!$J$2:$K$5,2,FALSE)</f>
        <v>LATAM</v>
      </c>
      <c r="H339" s="6" t="str">
        <f>"Q"&amp;ROUNDUP(MONTH(VolumebyClient[[#This Row],[Date]])/3,0)&amp;" "&amp;YEAR(VolumebyClient[[#This Row],[Date]])</f>
        <v>Q2 2020</v>
      </c>
      <c r="I339" s="6" t="str">
        <f>VLOOKUP(VolumebyClient[[#This Row],[Date]],Table6[],3,TRUE)</f>
        <v>Q2 2020</v>
      </c>
    </row>
    <row r="340" spans="1:9" x14ac:dyDescent="0.2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6" t="str">
        <f>VLOOKUP(VolumebyClient[[#This Row],[Index Match Region ID]],'Geo Data'!$J$2:$K$5,2,FALSE)</f>
        <v>LATAM</v>
      </c>
      <c r="H340" s="6" t="str">
        <f>"Q"&amp;ROUNDUP(MONTH(VolumebyClient[[#This Row],[Date]])/3,0)&amp;" "&amp;YEAR(VolumebyClient[[#This Row],[Date]])</f>
        <v>Q2 2020</v>
      </c>
      <c r="I340" s="6" t="str">
        <f>VLOOKUP(VolumebyClient[[#This Row],[Date]],Table6[],3,TRUE)</f>
        <v>Q2 2020</v>
      </c>
    </row>
    <row r="341" spans="1:9" x14ac:dyDescent="0.2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6" t="str">
        <f>VLOOKUP(VolumebyClient[[#This Row],[Index Match Region ID]],'Geo Data'!$J$2:$K$5,2,FALSE)</f>
        <v>LATAM</v>
      </c>
      <c r="H341" s="6" t="str">
        <f>"Q"&amp;ROUNDUP(MONTH(VolumebyClient[[#This Row],[Date]])/3,0)&amp;" "&amp;YEAR(VolumebyClient[[#This Row],[Date]])</f>
        <v>Q2 2020</v>
      </c>
      <c r="I341" s="6" t="str">
        <f>VLOOKUP(VolumebyClient[[#This Row],[Date]],Table6[],3,TRUE)</f>
        <v>Q2 2020</v>
      </c>
    </row>
    <row r="342" spans="1:9" x14ac:dyDescent="0.2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6" t="str">
        <f>VLOOKUP(VolumebyClient[[#This Row],[Index Match Region ID]],'Geo Data'!$J$2:$K$5,2,FALSE)</f>
        <v>LATAM</v>
      </c>
      <c r="H342" s="6" t="str">
        <f>"Q"&amp;ROUNDUP(MONTH(VolumebyClient[[#This Row],[Date]])/3,0)&amp;" "&amp;YEAR(VolumebyClient[[#This Row],[Date]])</f>
        <v>Q3 2020</v>
      </c>
      <c r="I342" s="6" t="str">
        <f>VLOOKUP(VolumebyClient[[#This Row],[Date]],Table6[],3,TRUE)</f>
        <v>Q3 2020</v>
      </c>
    </row>
    <row r="343" spans="1:9" x14ac:dyDescent="0.2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6" t="str">
        <f>VLOOKUP(VolumebyClient[[#This Row],[Index Match Region ID]],'Geo Data'!$J$2:$K$5,2,FALSE)</f>
        <v>LATAM</v>
      </c>
      <c r="H343" s="6" t="str">
        <f>"Q"&amp;ROUNDUP(MONTH(VolumebyClient[[#This Row],[Date]])/3,0)&amp;" "&amp;YEAR(VolumebyClient[[#This Row],[Date]])</f>
        <v>Q3 2020</v>
      </c>
      <c r="I343" s="6" t="str">
        <f>VLOOKUP(VolumebyClient[[#This Row],[Date]],Table6[],3,TRUE)</f>
        <v>Q3 2020</v>
      </c>
    </row>
    <row r="344" spans="1:9" x14ac:dyDescent="0.2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6" t="str">
        <f>VLOOKUP(VolumebyClient[[#This Row],[Index Match Region ID]],'Geo Data'!$J$2:$K$5,2,FALSE)</f>
        <v>LATAM</v>
      </c>
      <c r="H344" s="6" t="str">
        <f>"Q"&amp;ROUNDUP(MONTH(VolumebyClient[[#This Row],[Date]])/3,0)&amp;" "&amp;YEAR(VolumebyClient[[#This Row],[Date]])</f>
        <v>Q3 2020</v>
      </c>
      <c r="I344" s="6" t="str">
        <f>VLOOKUP(VolumebyClient[[#This Row],[Date]],Table6[],3,TRUE)</f>
        <v>Q3 2020</v>
      </c>
    </row>
    <row r="345" spans="1:9" x14ac:dyDescent="0.2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6" t="str">
        <f>VLOOKUP(VolumebyClient[[#This Row],[Index Match Region ID]],'Geo Data'!$J$2:$K$5,2,FALSE)</f>
        <v>LATAM</v>
      </c>
      <c r="H345" s="6" t="str">
        <f>"Q"&amp;ROUNDUP(MONTH(VolumebyClient[[#This Row],[Date]])/3,0)&amp;" "&amp;YEAR(VolumebyClient[[#This Row],[Date]])</f>
        <v>Q4 2020</v>
      </c>
      <c r="I345" s="6" t="str">
        <f>VLOOKUP(VolumebyClient[[#This Row],[Date]],Table6[],3,TRUE)</f>
        <v>Q4 2020</v>
      </c>
    </row>
    <row r="346" spans="1:9" x14ac:dyDescent="0.2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6" t="str">
        <f>VLOOKUP(VolumebyClient[[#This Row],[Index Match Region ID]],'Geo Data'!$J$2:$K$5,2,FALSE)</f>
        <v>LATAM</v>
      </c>
      <c r="H346" s="6" t="str">
        <f>"Q"&amp;ROUNDUP(MONTH(VolumebyClient[[#This Row],[Date]])/3,0)&amp;" "&amp;YEAR(VolumebyClient[[#This Row],[Date]])</f>
        <v>Q4 2020</v>
      </c>
      <c r="I346" s="6" t="str">
        <f>VLOOKUP(VolumebyClient[[#This Row],[Date]],Table6[],3,TRUE)</f>
        <v>Q4 2020</v>
      </c>
    </row>
    <row r="347" spans="1:9" x14ac:dyDescent="0.2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6" t="str">
        <f>VLOOKUP(VolumebyClient[[#This Row],[Index Match Region ID]],'Geo Data'!$J$2:$K$5,2,FALSE)</f>
        <v>LATAM</v>
      </c>
      <c r="H347" s="6" t="str">
        <f>"Q"&amp;ROUNDUP(MONTH(VolumebyClient[[#This Row],[Date]])/3,0)&amp;" "&amp;YEAR(VolumebyClient[[#This Row],[Date]])</f>
        <v>Q4 2020</v>
      </c>
      <c r="I347" s="6" t="str">
        <f>VLOOKUP(VolumebyClient[[#This Row],[Date]],Table6[],3,TRUE)</f>
        <v>Q4 2020</v>
      </c>
    </row>
    <row r="348" spans="1:9" x14ac:dyDescent="0.2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6" t="str">
        <f>VLOOKUP(VolumebyClient[[#This Row],[Index Match Region ID]],'Geo Data'!$J$2:$K$5,2,FALSE)</f>
        <v>LATAM</v>
      </c>
      <c r="H348" s="6" t="str">
        <f>"Q"&amp;ROUNDUP(MONTH(VolumebyClient[[#This Row],[Date]])/3,0)&amp;" "&amp;YEAR(VolumebyClient[[#This Row],[Date]])</f>
        <v>Q1 2021</v>
      </c>
      <c r="I348" s="6" t="str">
        <f>VLOOKUP(VolumebyClient[[#This Row],[Date]],Table6[],3,TRUE)</f>
        <v>Q1 2021</v>
      </c>
    </row>
    <row r="349" spans="1:9" x14ac:dyDescent="0.2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6" t="str">
        <f>VLOOKUP(VolumebyClient[[#This Row],[Index Match Region ID]],'Geo Data'!$J$2:$K$5,2,FALSE)</f>
        <v>APAC</v>
      </c>
      <c r="H349" s="6" t="str">
        <f>"Q"&amp;ROUNDUP(MONTH(VolumebyClient[[#This Row],[Date]])/3,0)&amp;" "&amp;YEAR(VolumebyClient[[#This Row],[Date]])</f>
        <v>Q1 2020</v>
      </c>
      <c r="I349" s="6" t="str">
        <f>VLOOKUP(VolumebyClient[[#This Row],[Date]],Table6[],3,TRUE)</f>
        <v>Q1 2020</v>
      </c>
    </row>
    <row r="350" spans="1:9" x14ac:dyDescent="0.2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6" t="str">
        <f>VLOOKUP(VolumebyClient[[#This Row],[Index Match Region ID]],'Geo Data'!$J$2:$K$5,2,FALSE)</f>
        <v>APAC</v>
      </c>
      <c r="H350" s="6" t="str">
        <f>"Q"&amp;ROUNDUP(MONTH(VolumebyClient[[#This Row],[Date]])/3,0)&amp;" "&amp;YEAR(VolumebyClient[[#This Row],[Date]])</f>
        <v>Q1 2020</v>
      </c>
      <c r="I350" s="6" t="str">
        <f>VLOOKUP(VolumebyClient[[#This Row],[Date]],Table6[],3,TRUE)</f>
        <v>Q1 2020</v>
      </c>
    </row>
    <row r="351" spans="1:9" x14ac:dyDescent="0.2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6" t="str">
        <f>VLOOKUP(VolumebyClient[[#This Row],[Index Match Region ID]],'Geo Data'!$J$2:$K$5,2,FALSE)</f>
        <v>APAC</v>
      </c>
      <c r="H351" s="6" t="str">
        <f>"Q"&amp;ROUNDUP(MONTH(VolumebyClient[[#This Row],[Date]])/3,0)&amp;" "&amp;YEAR(VolumebyClient[[#This Row],[Date]])</f>
        <v>Q1 2020</v>
      </c>
      <c r="I351" s="6" t="str">
        <f>VLOOKUP(VolumebyClient[[#This Row],[Date]],Table6[],3,TRUE)</f>
        <v>Q1 2020</v>
      </c>
    </row>
    <row r="352" spans="1:9" x14ac:dyDescent="0.2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6" t="str">
        <f>VLOOKUP(VolumebyClient[[#This Row],[Index Match Region ID]],'Geo Data'!$J$2:$K$5,2,FALSE)</f>
        <v>APAC</v>
      </c>
      <c r="H352" s="6" t="str">
        <f>"Q"&amp;ROUNDUP(MONTH(VolumebyClient[[#This Row],[Date]])/3,0)&amp;" "&amp;YEAR(VolumebyClient[[#This Row],[Date]])</f>
        <v>Q2 2020</v>
      </c>
      <c r="I352" s="6" t="str">
        <f>VLOOKUP(VolumebyClient[[#This Row],[Date]],Table6[],3,TRUE)</f>
        <v>Q2 2020</v>
      </c>
    </row>
    <row r="353" spans="1:9" x14ac:dyDescent="0.2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6" t="str">
        <f>VLOOKUP(VolumebyClient[[#This Row],[Index Match Region ID]],'Geo Data'!$J$2:$K$5,2,FALSE)</f>
        <v>APAC</v>
      </c>
      <c r="H353" s="6" t="str">
        <f>"Q"&amp;ROUNDUP(MONTH(VolumebyClient[[#This Row],[Date]])/3,0)&amp;" "&amp;YEAR(VolumebyClient[[#This Row],[Date]])</f>
        <v>Q2 2020</v>
      </c>
      <c r="I353" s="6" t="str">
        <f>VLOOKUP(VolumebyClient[[#This Row],[Date]],Table6[],3,TRUE)</f>
        <v>Q2 2020</v>
      </c>
    </row>
    <row r="354" spans="1:9" x14ac:dyDescent="0.2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6" t="str">
        <f>VLOOKUP(VolumebyClient[[#This Row],[Index Match Region ID]],'Geo Data'!$J$2:$K$5,2,FALSE)</f>
        <v>APAC</v>
      </c>
      <c r="H354" s="6" t="str">
        <f>"Q"&amp;ROUNDUP(MONTH(VolumebyClient[[#This Row],[Date]])/3,0)&amp;" "&amp;YEAR(VolumebyClient[[#This Row],[Date]])</f>
        <v>Q2 2020</v>
      </c>
      <c r="I354" s="6" t="str">
        <f>VLOOKUP(VolumebyClient[[#This Row],[Date]],Table6[],3,TRUE)</f>
        <v>Q2 2020</v>
      </c>
    </row>
    <row r="355" spans="1:9" x14ac:dyDescent="0.2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6" t="str">
        <f>VLOOKUP(VolumebyClient[[#This Row],[Index Match Region ID]],'Geo Data'!$J$2:$K$5,2,FALSE)</f>
        <v>APAC</v>
      </c>
      <c r="H355" s="6" t="str">
        <f>"Q"&amp;ROUNDUP(MONTH(VolumebyClient[[#This Row],[Date]])/3,0)&amp;" "&amp;YEAR(VolumebyClient[[#This Row],[Date]])</f>
        <v>Q3 2020</v>
      </c>
      <c r="I355" s="6" t="str">
        <f>VLOOKUP(VolumebyClient[[#This Row],[Date]],Table6[],3,TRUE)</f>
        <v>Q3 2020</v>
      </c>
    </row>
    <row r="356" spans="1:9" x14ac:dyDescent="0.2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6" t="str">
        <f>VLOOKUP(VolumebyClient[[#This Row],[Index Match Region ID]],'Geo Data'!$J$2:$K$5,2,FALSE)</f>
        <v>APAC</v>
      </c>
      <c r="H356" s="6" t="str">
        <f>"Q"&amp;ROUNDUP(MONTH(VolumebyClient[[#This Row],[Date]])/3,0)&amp;" "&amp;YEAR(VolumebyClient[[#This Row],[Date]])</f>
        <v>Q3 2020</v>
      </c>
      <c r="I356" s="6" t="str">
        <f>VLOOKUP(VolumebyClient[[#This Row],[Date]],Table6[],3,TRUE)</f>
        <v>Q3 2020</v>
      </c>
    </row>
    <row r="357" spans="1:9" x14ac:dyDescent="0.2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6" t="str">
        <f>VLOOKUP(VolumebyClient[[#This Row],[Index Match Region ID]],'Geo Data'!$J$2:$K$5,2,FALSE)</f>
        <v>APAC</v>
      </c>
      <c r="H357" s="6" t="str">
        <f>"Q"&amp;ROUNDUP(MONTH(VolumebyClient[[#This Row],[Date]])/3,0)&amp;" "&amp;YEAR(VolumebyClient[[#This Row],[Date]])</f>
        <v>Q3 2020</v>
      </c>
      <c r="I357" s="6" t="str">
        <f>VLOOKUP(VolumebyClient[[#This Row],[Date]],Table6[],3,TRUE)</f>
        <v>Q3 2020</v>
      </c>
    </row>
    <row r="358" spans="1:9" x14ac:dyDescent="0.2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6" t="str">
        <f>VLOOKUP(VolumebyClient[[#This Row],[Index Match Region ID]],'Geo Data'!$J$2:$K$5,2,FALSE)</f>
        <v>APAC</v>
      </c>
      <c r="H358" s="6" t="str">
        <f>"Q"&amp;ROUNDUP(MONTH(VolumebyClient[[#This Row],[Date]])/3,0)&amp;" "&amp;YEAR(VolumebyClient[[#This Row],[Date]])</f>
        <v>Q4 2020</v>
      </c>
      <c r="I358" s="6" t="str">
        <f>VLOOKUP(VolumebyClient[[#This Row],[Date]],Table6[],3,TRUE)</f>
        <v>Q4 2020</v>
      </c>
    </row>
    <row r="359" spans="1:9" x14ac:dyDescent="0.2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6" t="str">
        <f>VLOOKUP(VolumebyClient[[#This Row],[Index Match Region ID]],'Geo Data'!$J$2:$K$5,2,FALSE)</f>
        <v>APAC</v>
      </c>
      <c r="H359" s="6" t="str">
        <f>"Q"&amp;ROUNDUP(MONTH(VolumebyClient[[#This Row],[Date]])/3,0)&amp;" "&amp;YEAR(VolumebyClient[[#This Row],[Date]])</f>
        <v>Q4 2020</v>
      </c>
      <c r="I359" s="6" t="str">
        <f>VLOOKUP(VolumebyClient[[#This Row],[Date]],Table6[],3,TRUE)</f>
        <v>Q4 2020</v>
      </c>
    </row>
    <row r="360" spans="1:9" x14ac:dyDescent="0.2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6" t="str">
        <f>VLOOKUP(VolumebyClient[[#This Row],[Index Match Region ID]],'Geo Data'!$J$2:$K$5,2,FALSE)</f>
        <v>APAC</v>
      </c>
      <c r="H360" s="6" t="str">
        <f>"Q"&amp;ROUNDUP(MONTH(VolumebyClient[[#This Row],[Date]])/3,0)&amp;" "&amp;YEAR(VolumebyClient[[#This Row],[Date]])</f>
        <v>Q4 2020</v>
      </c>
      <c r="I360" s="6" t="str">
        <f>VLOOKUP(VolumebyClient[[#This Row],[Date]],Table6[],3,TRUE)</f>
        <v>Q4 2020</v>
      </c>
    </row>
    <row r="361" spans="1:9" x14ac:dyDescent="0.2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6" t="str">
        <f>VLOOKUP(VolumebyClient[[#This Row],[Index Match Region ID]],'Geo Data'!$J$2:$K$5,2,FALSE)</f>
        <v>APAC</v>
      </c>
      <c r="H361" s="6" t="str">
        <f>"Q"&amp;ROUNDUP(MONTH(VolumebyClient[[#This Row],[Date]])/3,0)&amp;" "&amp;YEAR(VolumebyClient[[#This Row],[Date]])</f>
        <v>Q2 2021</v>
      </c>
      <c r="I361" s="6" t="str">
        <f>VLOOKUP(VolumebyClient[[#This Row],[Date]],Table6[],3,TRUE)</f>
        <v>Q2 2021</v>
      </c>
    </row>
    <row r="362" spans="1:9" x14ac:dyDescent="0.2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6" t="str">
        <f>VLOOKUP(VolumebyClient[[#This Row],[Index Match Region ID]],'Geo Data'!$J$2:$K$5,2,FALSE)</f>
        <v>APAC</v>
      </c>
      <c r="H362" s="6" t="str">
        <f>"Q"&amp;ROUNDUP(MONTH(VolumebyClient[[#This Row],[Date]])/3,0)&amp;" "&amp;YEAR(VolumebyClient[[#This Row],[Date]])</f>
        <v>Q2 2021</v>
      </c>
      <c r="I362" s="6" t="str">
        <f>VLOOKUP(VolumebyClient[[#This Row],[Date]],Table6[],3,TRUE)</f>
        <v>Q2 2021</v>
      </c>
    </row>
    <row r="363" spans="1:9" x14ac:dyDescent="0.2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6" t="str">
        <f>VLOOKUP(VolumebyClient[[#This Row],[Index Match Region ID]],'Geo Data'!$J$2:$K$5,2,FALSE)</f>
        <v>APAC</v>
      </c>
      <c r="H363" s="6" t="str">
        <f>"Q"&amp;ROUNDUP(MONTH(VolumebyClient[[#This Row],[Date]])/3,0)&amp;" "&amp;YEAR(VolumebyClient[[#This Row],[Date]])</f>
        <v>Q2 2021</v>
      </c>
      <c r="I363" s="6" t="str">
        <f>VLOOKUP(VolumebyClient[[#This Row],[Date]],Table6[],3,TRUE)</f>
        <v>Q2 2021</v>
      </c>
    </row>
    <row r="364" spans="1:9" x14ac:dyDescent="0.2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6" t="str">
        <f>VLOOKUP(VolumebyClient[[#This Row],[Index Match Region ID]],'Geo Data'!$J$2:$K$5,2,FALSE)</f>
        <v>APAC</v>
      </c>
      <c r="H364" s="6" t="str">
        <f>"Q"&amp;ROUNDUP(MONTH(VolumebyClient[[#This Row],[Date]])/3,0)&amp;" "&amp;YEAR(VolumebyClient[[#This Row],[Date]])</f>
        <v>Q1 2021</v>
      </c>
      <c r="I364" s="6" t="str">
        <f>VLOOKUP(VolumebyClient[[#This Row],[Date]],Table6[],3,TRUE)</f>
        <v>Q1 2021</v>
      </c>
    </row>
    <row r="365" spans="1:9" x14ac:dyDescent="0.2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6" t="str">
        <f>VLOOKUP(VolumebyClient[[#This Row],[Index Match Region ID]],'Geo Data'!$J$2:$K$5,2,FALSE)</f>
        <v>APAC</v>
      </c>
      <c r="H365" s="6" t="str">
        <f>"Q"&amp;ROUNDUP(MONTH(VolumebyClient[[#This Row],[Date]])/3,0)&amp;" "&amp;YEAR(VolumebyClient[[#This Row],[Date]])</f>
        <v>Q1 2021</v>
      </c>
      <c r="I365" s="6" t="str">
        <f>VLOOKUP(VolumebyClient[[#This Row],[Date]],Table6[],3,TRUE)</f>
        <v>Q1 2021</v>
      </c>
    </row>
    <row r="366" spans="1:9" x14ac:dyDescent="0.2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6" t="str">
        <f>VLOOKUP(VolumebyClient[[#This Row],[Index Match Region ID]],'Geo Data'!$J$2:$K$5,2,FALSE)</f>
        <v>APAC</v>
      </c>
      <c r="H366" s="6" t="str">
        <f>"Q"&amp;ROUNDUP(MONTH(VolumebyClient[[#This Row],[Date]])/3,0)&amp;" "&amp;YEAR(VolumebyClient[[#This Row],[Date]])</f>
        <v>Q1 2021</v>
      </c>
      <c r="I366" s="6" t="str">
        <f>VLOOKUP(VolumebyClient[[#This Row],[Date]],Table6[],3,TRUE)</f>
        <v>Q1 2021</v>
      </c>
    </row>
    <row r="367" spans="1:9" x14ac:dyDescent="0.2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6" t="str">
        <f>VLOOKUP(VolumebyClient[[#This Row],[Index Match Region ID]],'Geo Data'!$J$2:$K$5,2,FALSE)</f>
        <v>NAM</v>
      </c>
      <c r="H367" s="6" t="str">
        <f>"Q"&amp;ROUNDUP(MONTH(VolumebyClient[[#This Row],[Date]])/3,0)&amp;" "&amp;YEAR(VolumebyClient[[#This Row],[Date]])</f>
        <v>Q1 2020</v>
      </c>
      <c r="I367" s="6" t="str">
        <f>VLOOKUP(VolumebyClient[[#This Row],[Date]],Table6[],3,TRUE)</f>
        <v>Q1 2020</v>
      </c>
    </row>
    <row r="368" spans="1:9" x14ac:dyDescent="0.2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6" t="str">
        <f>VLOOKUP(VolumebyClient[[#This Row],[Index Match Region ID]],'Geo Data'!$J$2:$K$5,2,FALSE)</f>
        <v>NAM</v>
      </c>
      <c r="H368" s="6" t="str">
        <f>"Q"&amp;ROUNDUP(MONTH(VolumebyClient[[#This Row],[Date]])/3,0)&amp;" "&amp;YEAR(VolumebyClient[[#This Row],[Date]])</f>
        <v>Q1 2020</v>
      </c>
      <c r="I368" s="6" t="str">
        <f>VLOOKUP(VolumebyClient[[#This Row],[Date]],Table6[],3,TRUE)</f>
        <v>Q1 2020</v>
      </c>
    </row>
    <row r="369" spans="1:9" x14ac:dyDescent="0.2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6" t="str">
        <f>VLOOKUP(VolumebyClient[[#This Row],[Index Match Region ID]],'Geo Data'!$J$2:$K$5,2,FALSE)</f>
        <v>NAM</v>
      </c>
      <c r="H369" s="6" t="str">
        <f>"Q"&amp;ROUNDUP(MONTH(VolumebyClient[[#This Row],[Date]])/3,0)&amp;" "&amp;YEAR(VolumebyClient[[#This Row],[Date]])</f>
        <v>Q1 2020</v>
      </c>
      <c r="I369" s="6" t="str">
        <f>VLOOKUP(VolumebyClient[[#This Row],[Date]],Table6[],3,TRUE)</f>
        <v>Q1 2020</v>
      </c>
    </row>
    <row r="370" spans="1:9" x14ac:dyDescent="0.2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6" t="str">
        <f>VLOOKUP(VolumebyClient[[#This Row],[Index Match Region ID]],'Geo Data'!$J$2:$K$5,2,FALSE)</f>
        <v>NAM</v>
      </c>
      <c r="H370" s="6" t="str">
        <f>"Q"&amp;ROUNDUP(MONTH(VolumebyClient[[#This Row],[Date]])/3,0)&amp;" "&amp;YEAR(VolumebyClient[[#This Row],[Date]])</f>
        <v>Q2 2020</v>
      </c>
      <c r="I370" s="6" t="str">
        <f>VLOOKUP(VolumebyClient[[#This Row],[Date]],Table6[],3,TRUE)</f>
        <v>Q2 2020</v>
      </c>
    </row>
    <row r="371" spans="1:9" x14ac:dyDescent="0.2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6" t="str">
        <f>VLOOKUP(VolumebyClient[[#This Row],[Index Match Region ID]],'Geo Data'!$J$2:$K$5,2,FALSE)</f>
        <v>NAM</v>
      </c>
      <c r="H371" s="6" t="str">
        <f>"Q"&amp;ROUNDUP(MONTH(VolumebyClient[[#This Row],[Date]])/3,0)&amp;" "&amp;YEAR(VolumebyClient[[#This Row],[Date]])</f>
        <v>Q2 2020</v>
      </c>
      <c r="I371" s="6" t="str">
        <f>VLOOKUP(VolumebyClient[[#This Row],[Date]],Table6[],3,TRUE)</f>
        <v>Q2 2020</v>
      </c>
    </row>
    <row r="372" spans="1:9" x14ac:dyDescent="0.2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6" t="str">
        <f>VLOOKUP(VolumebyClient[[#This Row],[Index Match Region ID]],'Geo Data'!$J$2:$K$5,2,FALSE)</f>
        <v>NAM</v>
      </c>
      <c r="H372" s="6" t="str">
        <f>"Q"&amp;ROUNDUP(MONTH(VolumebyClient[[#This Row],[Date]])/3,0)&amp;" "&amp;YEAR(VolumebyClient[[#This Row],[Date]])</f>
        <v>Q2 2020</v>
      </c>
      <c r="I372" s="6" t="str">
        <f>VLOOKUP(VolumebyClient[[#This Row],[Date]],Table6[],3,TRUE)</f>
        <v>Q2 2020</v>
      </c>
    </row>
    <row r="373" spans="1:9" x14ac:dyDescent="0.2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6" t="str">
        <f>VLOOKUP(VolumebyClient[[#This Row],[Index Match Region ID]],'Geo Data'!$J$2:$K$5,2,FALSE)</f>
        <v>NAM</v>
      </c>
      <c r="H373" s="6" t="str">
        <f>"Q"&amp;ROUNDUP(MONTH(VolumebyClient[[#This Row],[Date]])/3,0)&amp;" "&amp;YEAR(VolumebyClient[[#This Row],[Date]])</f>
        <v>Q3 2020</v>
      </c>
      <c r="I373" s="6" t="str">
        <f>VLOOKUP(VolumebyClient[[#This Row],[Date]],Table6[],3,TRUE)</f>
        <v>Q3 2020</v>
      </c>
    </row>
    <row r="374" spans="1:9" x14ac:dyDescent="0.2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6" t="str">
        <f>VLOOKUP(VolumebyClient[[#This Row],[Index Match Region ID]],'Geo Data'!$J$2:$K$5,2,FALSE)</f>
        <v>NAM</v>
      </c>
      <c r="H374" s="6" t="str">
        <f>"Q"&amp;ROUNDUP(MONTH(VolumebyClient[[#This Row],[Date]])/3,0)&amp;" "&amp;YEAR(VolumebyClient[[#This Row],[Date]])</f>
        <v>Q3 2020</v>
      </c>
      <c r="I374" s="6" t="str">
        <f>VLOOKUP(VolumebyClient[[#This Row],[Date]],Table6[],3,TRUE)</f>
        <v>Q3 2020</v>
      </c>
    </row>
    <row r="375" spans="1:9" x14ac:dyDescent="0.2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6" t="str">
        <f>VLOOKUP(VolumebyClient[[#This Row],[Index Match Region ID]],'Geo Data'!$J$2:$K$5,2,FALSE)</f>
        <v>NAM</v>
      </c>
      <c r="H375" s="6" t="str">
        <f>"Q"&amp;ROUNDUP(MONTH(VolumebyClient[[#This Row],[Date]])/3,0)&amp;" "&amp;YEAR(VolumebyClient[[#This Row],[Date]])</f>
        <v>Q3 2020</v>
      </c>
      <c r="I375" s="6" t="str">
        <f>VLOOKUP(VolumebyClient[[#This Row],[Date]],Table6[],3,TRUE)</f>
        <v>Q3 2020</v>
      </c>
    </row>
    <row r="376" spans="1:9" x14ac:dyDescent="0.2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6" t="str">
        <f>VLOOKUP(VolumebyClient[[#This Row],[Index Match Region ID]],'Geo Data'!$J$2:$K$5,2,FALSE)</f>
        <v>NAM</v>
      </c>
      <c r="H376" s="6" t="str">
        <f>"Q"&amp;ROUNDUP(MONTH(VolumebyClient[[#This Row],[Date]])/3,0)&amp;" "&amp;YEAR(VolumebyClient[[#This Row],[Date]])</f>
        <v>Q4 2020</v>
      </c>
      <c r="I376" s="6" t="str">
        <f>VLOOKUP(VolumebyClient[[#This Row],[Date]],Table6[],3,TRUE)</f>
        <v>Q4 2020</v>
      </c>
    </row>
    <row r="377" spans="1:9" x14ac:dyDescent="0.2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6" t="str">
        <f>VLOOKUP(VolumebyClient[[#This Row],[Index Match Region ID]],'Geo Data'!$J$2:$K$5,2,FALSE)</f>
        <v>NAM</v>
      </c>
      <c r="H377" s="6" t="str">
        <f>"Q"&amp;ROUNDUP(MONTH(VolumebyClient[[#This Row],[Date]])/3,0)&amp;" "&amp;YEAR(VolumebyClient[[#This Row],[Date]])</f>
        <v>Q4 2020</v>
      </c>
      <c r="I377" s="6" t="str">
        <f>VLOOKUP(VolumebyClient[[#This Row],[Date]],Table6[],3,TRUE)</f>
        <v>Q4 2020</v>
      </c>
    </row>
    <row r="378" spans="1:9" x14ac:dyDescent="0.2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6" t="str">
        <f>VLOOKUP(VolumebyClient[[#This Row],[Index Match Region ID]],'Geo Data'!$J$2:$K$5,2,FALSE)</f>
        <v>NAM</v>
      </c>
      <c r="H378" s="6" t="str">
        <f>"Q"&amp;ROUNDUP(MONTH(VolumebyClient[[#This Row],[Date]])/3,0)&amp;" "&amp;YEAR(VolumebyClient[[#This Row],[Date]])</f>
        <v>Q4 2020</v>
      </c>
      <c r="I378" s="6" t="str">
        <f>VLOOKUP(VolumebyClient[[#This Row],[Date]],Table6[],3,TRUE)</f>
        <v>Q4 2020</v>
      </c>
    </row>
    <row r="379" spans="1:9" x14ac:dyDescent="0.2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6" t="str">
        <f>VLOOKUP(VolumebyClient[[#This Row],[Index Match Region ID]],'Geo Data'!$J$2:$K$5,2,FALSE)</f>
        <v>NAM</v>
      </c>
      <c r="H379" s="6" t="str">
        <f>"Q"&amp;ROUNDUP(MONTH(VolumebyClient[[#This Row],[Date]])/3,0)&amp;" "&amp;YEAR(VolumebyClient[[#This Row],[Date]])</f>
        <v>Q2 2021</v>
      </c>
      <c r="I379" s="6" t="str">
        <f>VLOOKUP(VolumebyClient[[#This Row],[Date]],Table6[],3,TRUE)</f>
        <v>Q2 2021</v>
      </c>
    </row>
    <row r="380" spans="1:9" x14ac:dyDescent="0.2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6" t="str">
        <f>VLOOKUP(VolumebyClient[[#This Row],[Index Match Region ID]],'Geo Data'!$J$2:$K$5,2,FALSE)</f>
        <v>NAM</v>
      </c>
      <c r="H380" s="6" t="str">
        <f>"Q"&amp;ROUNDUP(MONTH(VolumebyClient[[#This Row],[Date]])/3,0)&amp;" "&amp;YEAR(VolumebyClient[[#This Row],[Date]])</f>
        <v>Q2 2021</v>
      </c>
      <c r="I380" s="6" t="str">
        <f>VLOOKUP(VolumebyClient[[#This Row],[Date]],Table6[],3,TRUE)</f>
        <v>Q2 2021</v>
      </c>
    </row>
    <row r="381" spans="1:9" x14ac:dyDescent="0.2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6" t="str">
        <f>VLOOKUP(VolumebyClient[[#This Row],[Index Match Region ID]],'Geo Data'!$J$2:$K$5,2,FALSE)</f>
        <v>NAM</v>
      </c>
      <c r="H381" s="6" t="str">
        <f>"Q"&amp;ROUNDUP(MONTH(VolumebyClient[[#This Row],[Date]])/3,0)&amp;" "&amp;YEAR(VolumebyClient[[#This Row],[Date]])</f>
        <v>Q2 2021</v>
      </c>
      <c r="I381" s="6" t="str">
        <f>VLOOKUP(VolumebyClient[[#This Row],[Date]],Table6[],3,TRUE)</f>
        <v>Q2 2021</v>
      </c>
    </row>
    <row r="382" spans="1:9" x14ac:dyDescent="0.2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6" t="str">
        <f>VLOOKUP(VolumebyClient[[#This Row],[Index Match Region ID]],'Geo Data'!$J$2:$K$5,2,FALSE)</f>
        <v>NAM</v>
      </c>
      <c r="H382" s="6" t="str">
        <f>"Q"&amp;ROUNDUP(MONTH(VolumebyClient[[#This Row],[Date]])/3,0)&amp;" "&amp;YEAR(VolumebyClient[[#This Row],[Date]])</f>
        <v>Q1 2021</v>
      </c>
      <c r="I382" s="6" t="str">
        <f>VLOOKUP(VolumebyClient[[#This Row],[Date]],Table6[],3,TRUE)</f>
        <v>Q1 2021</v>
      </c>
    </row>
    <row r="383" spans="1:9" x14ac:dyDescent="0.2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6" t="str">
        <f>VLOOKUP(VolumebyClient[[#This Row],[Index Match Region ID]],'Geo Data'!$J$2:$K$5,2,FALSE)</f>
        <v>NAM</v>
      </c>
      <c r="H383" s="6" t="str">
        <f>"Q"&amp;ROUNDUP(MONTH(VolumebyClient[[#This Row],[Date]])/3,0)&amp;" "&amp;YEAR(VolumebyClient[[#This Row],[Date]])</f>
        <v>Q1 2021</v>
      </c>
      <c r="I383" s="6" t="str">
        <f>VLOOKUP(VolumebyClient[[#This Row],[Date]],Table6[],3,TRUE)</f>
        <v>Q1 2021</v>
      </c>
    </row>
    <row r="384" spans="1:9" x14ac:dyDescent="0.2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6" t="str">
        <f>VLOOKUP(VolumebyClient[[#This Row],[Index Match Region ID]],'Geo Data'!$J$2:$K$5,2,FALSE)</f>
        <v>NAM</v>
      </c>
      <c r="H384" s="6" t="str">
        <f>"Q"&amp;ROUNDUP(MONTH(VolumebyClient[[#This Row],[Date]])/3,0)&amp;" "&amp;YEAR(VolumebyClient[[#This Row],[Date]])</f>
        <v>Q1 2021</v>
      </c>
      <c r="I384" s="6" t="str">
        <f>VLOOKUP(VolumebyClient[[#This Row],[Date]],Table6[],3,TRUE)</f>
        <v>Q1 2021</v>
      </c>
    </row>
    <row r="385" spans="1:9" x14ac:dyDescent="0.2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6" t="str">
        <f>VLOOKUP(VolumebyClient[[#This Row],[Index Match Region ID]],'Geo Data'!$J$2:$K$5,2,FALSE)</f>
        <v>NAM</v>
      </c>
      <c r="H385" s="6" t="str">
        <f>"Q"&amp;ROUNDUP(MONTH(VolumebyClient[[#This Row],[Date]])/3,0)&amp;" "&amp;YEAR(VolumebyClient[[#This Row],[Date]])</f>
        <v>Q4 2020</v>
      </c>
      <c r="I385" s="6" t="str">
        <f>VLOOKUP(VolumebyClient[[#This Row],[Date]],Table6[],3,TRUE)</f>
        <v>Q4 2020</v>
      </c>
    </row>
    <row r="386" spans="1:9" x14ac:dyDescent="0.2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6" t="str">
        <f>VLOOKUP(VolumebyClient[[#This Row],[Index Match Region ID]],'Geo Data'!$J$2:$K$5,2,FALSE)</f>
        <v>NAM</v>
      </c>
      <c r="H386" s="6" t="str">
        <f>"Q"&amp;ROUNDUP(MONTH(VolumebyClient[[#This Row],[Date]])/3,0)&amp;" "&amp;YEAR(VolumebyClient[[#This Row],[Date]])</f>
        <v>Q4 2020</v>
      </c>
      <c r="I386" s="6" t="str">
        <f>VLOOKUP(VolumebyClient[[#This Row],[Date]],Table6[],3,TRUE)</f>
        <v>Q4 2020</v>
      </c>
    </row>
    <row r="387" spans="1:9" x14ac:dyDescent="0.2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6" t="str">
        <f>VLOOKUP(VolumebyClient[[#This Row],[Index Match Region ID]],'Geo Data'!$J$2:$K$5,2,FALSE)</f>
        <v>NAM</v>
      </c>
      <c r="H387" s="6" t="str">
        <f>"Q"&amp;ROUNDUP(MONTH(VolumebyClient[[#This Row],[Date]])/3,0)&amp;" "&amp;YEAR(VolumebyClient[[#This Row],[Date]])</f>
        <v>Q2 2021</v>
      </c>
      <c r="I387" s="6" t="str">
        <f>VLOOKUP(VolumebyClient[[#This Row],[Date]],Table6[],3,TRUE)</f>
        <v>Q2 2021</v>
      </c>
    </row>
    <row r="388" spans="1:9" x14ac:dyDescent="0.2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6" t="str">
        <f>VLOOKUP(VolumebyClient[[#This Row],[Index Match Region ID]],'Geo Data'!$J$2:$K$5,2,FALSE)</f>
        <v>NAM</v>
      </c>
      <c r="H388" s="6" t="str">
        <f>"Q"&amp;ROUNDUP(MONTH(VolumebyClient[[#This Row],[Date]])/3,0)&amp;" "&amp;YEAR(VolumebyClient[[#This Row],[Date]])</f>
        <v>Q2 2021</v>
      </c>
      <c r="I388" s="6" t="str">
        <f>VLOOKUP(VolumebyClient[[#This Row],[Date]],Table6[],3,TRUE)</f>
        <v>Q2 2021</v>
      </c>
    </row>
    <row r="389" spans="1:9" x14ac:dyDescent="0.2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6" t="str">
        <f>VLOOKUP(VolumebyClient[[#This Row],[Index Match Region ID]],'Geo Data'!$J$2:$K$5,2,FALSE)</f>
        <v>NAM</v>
      </c>
      <c r="H389" s="6" t="str">
        <f>"Q"&amp;ROUNDUP(MONTH(VolumebyClient[[#This Row],[Date]])/3,0)&amp;" "&amp;YEAR(VolumebyClient[[#This Row],[Date]])</f>
        <v>Q2 2021</v>
      </c>
      <c r="I389" s="6" t="str">
        <f>VLOOKUP(VolumebyClient[[#This Row],[Date]],Table6[],3,TRUE)</f>
        <v>Q2 2021</v>
      </c>
    </row>
    <row r="390" spans="1:9" x14ac:dyDescent="0.2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6" t="str">
        <f>VLOOKUP(VolumebyClient[[#This Row],[Index Match Region ID]],'Geo Data'!$J$2:$K$5,2,FALSE)</f>
        <v>NAM</v>
      </c>
      <c r="H390" s="6" t="str">
        <f>"Q"&amp;ROUNDUP(MONTH(VolumebyClient[[#This Row],[Date]])/3,0)&amp;" "&amp;YEAR(VolumebyClient[[#This Row],[Date]])</f>
        <v>Q1 2021</v>
      </c>
      <c r="I390" s="6" t="str">
        <f>VLOOKUP(VolumebyClient[[#This Row],[Date]],Table6[],3,TRUE)</f>
        <v>Q1 2021</v>
      </c>
    </row>
    <row r="391" spans="1:9" x14ac:dyDescent="0.2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6" t="str">
        <f>VLOOKUP(VolumebyClient[[#This Row],[Index Match Region ID]],'Geo Data'!$J$2:$K$5,2,FALSE)</f>
        <v>NAM</v>
      </c>
      <c r="H391" s="6" t="str">
        <f>"Q"&amp;ROUNDUP(MONTH(VolumebyClient[[#This Row],[Date]])/3,0)&amp;" "&amp;YEAR(VolumebyClient[[#This Row],[Date]])</f>
        <v>Q1 2021</v>
      </c>
      <c r="I391" s="6" t="str">
        <f>VLOOKUP(VolumebyClient[[#This Row],[Date]],Table6[],3,TRUE)</f>
        <v>Q1 2021</v>
      </c>
    </row>
    <row r="392" spans="1:9" x14ac:dyDescent="0.2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6" t="str">
        <f>VLOOKUP(VolumebyClient[[#This Row],[Index Match Region ID]],'Geo Data'!$J$2:$K$5,2,FALSE)</f>
        <v>NAM</v>
      </c>
      <c r="H392" s="6" t="str">
        <f>"Q"&amp;ROUNDUP(MONTH(VolumebyClient[[#This Row],[Date]])/3,0)&amp;" "&amp;YEAR(VolumebyClient[[#This Row],[Date]])</f>
        <v>Q1 2021</v>
      </c>
      <c r="I392" s="6" t="str">
        <f>VLOOKUP(VolumebyClient[[#This Row],[Date]],Table6[],3,TRUE)</f>
        <v>Q1 2021</v>
      </c>
    </row>
    <row r="393" spans="1:9" x14ac:dyDescent="0.2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6" t="str">
        <f>VLOOKUP(VolumebyClient[[#This Row],[Index Match Region ID]],'Geo Data'!$J$2:$K$5,2,FALSE)</f>
        <v>NAM</v>
      </c>
      <c r="H393" s="6" t="str">
        <f>"Q"&amp;ROUNDUP(MONTH(VolumebyClient[[#This Row],[Date]])/3,0)&amp;" "&amp;YEAR(VolumebyClient[[#This Row],[Date]])</f>
        <v>Q1 2020</v>
      </c>
      <c r="I393" s="6" t="str">
        <f>VLOOKUP(VolumebyClient[[#This Row],[Date]],Table6[],3,TRUE)</f>
        <v>Q1 2020</v>
      </c>
    </row>
    <row r="394" spans="1:9" x14ac:dyDescent="0.2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6" t="str">
        <f>VLOOKUP(VolumebyClient[[#This Row],[Index Match Region ID]],'Geo Data'!$J$2:$K$5,2,FALSE)</f>
        <v>NAM</v>
      </c>
      <c r="H394" s="6" t="str">
        <f>"Q"&amp;ROUNDUP(MONTH(VolumebyClient[[#This Row],[Date]])/3,0)&amp;" "&amp;YEAR(VolumebyClient[[#This Row],[Date]])</f>
        <v>Q1 2020</v>
      </c>
      <c r="I394" s="6" t="str">
        <f>VLOOKUP(VolumebyClient[[#This Row],[Date]],Table6[],3,TRUE)</f>
        <v>Q1 2020</v>
      </c>
    </row>
    <row r="395" spans="1:9" x14ac:dyDescent="0.2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6" t="str">
        <f>VLOOKUP(VolumebyClient[[#This Row],[Index Match Region ID]],'Geo Data'!$J$2:$K$5,2,FALSE)</f>
        <v>NAM</v>
      </c>
      <c r="H395" s="6" t="str">
        <f>"Q"&amp;ROUNDUP(MONTH(VolumebyClient[[#This Row],[Date]])/3,0)&amp;" "&amp;YEAR(VolumebyClient[[#This Row],[Date]])</f>
        <v>Q1 2020</v>
      </c>
      <c r="I395" s="6" t="str">
        <f>VLOOKUP(VolumebyClient[[#This Row],[Date]],Table6[],3,TRUE)</f>
        <v>Q1 2020</v>
      </c>
    </row>
    <row r="396" spans="1:9" x14ac:dyDescent="0.2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6" t="str">
        <f>VLOOKUP(VolumebyClient[[#This Row],[Index Match Region ID]],'Geo Data'!$J$2:$K$5,2,FALSE)</f>
        <v>NAM</v>
      </c>
      <c r="H396" s="6" t="str">
        <f>"Q"&amp;ROUNDUP(MONTH(VolumebyClient[[#This Row],[Date]])/3,0)&amp;" "&amp;YEAR(VolumebyClient[[#This Row],[Date]])</f>
        <v>Q2 2020</v>
      </c>
      <c r="I396" s="6" t="str">
        <f>VLOOKUP(VolumebyClient[[#This Row],[Date]],Table6[],3,TRUE)</f>
        <v>Q2 2020</v>
      </c>
    </row>
    <row r="397" spans="1:9" x14ac:dyDescent="0.2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6" t="str">
        <f>VLOOKUP(VolumebyClient[[#This Row],[Index Match Region ID]],'Geo Data'!$J$2:$K$5,2,FALSE)</f>
        <v>NAM</v>
      </c>
      <c r="H397" s="6" t="str">
        <f>"Q"&amp;ROUNDUP(MONTH(VolumebyClient[[#This Row],[Date]])/3,0)&amp;" "&amp;YEAR(VolumebyClient[[#This Row],[Date]])</f>
        <v>Q2 2020</v>
      </c>
      <c r="I397" s="6" t="str">
        <f>VLOOKUP(VolumebyClient[[#This Row],[Date]],Table6[],3,TRUE)</f>
        <v>Q2 2020</v>
      </c>
    </row>
    <row r="398" spans="1:9" x14ac:dyDescent="0.2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6" t="str">
        <f>VLOOKUP(VolumebyClient[[#This Row],[Index Match Region ID]],'Geo Data'!$J$2:$K$5,2,FALSE)</f>
        <v>NAM</v>
      </c>
      <c r="H398" s="6" t="str">
        <f>"Q"&amp;ROUNDUP(MONTH(VolumebyClient[[#This Row],[Date]])/3,0)&amp;" "&amp;YEAR(VolumebyClient[[#This Row],[Date]])</f>
        <v>Q2 2020</v>
      </c>
      <c r="I398" s="6" t="str">
        <f>VLOOKUP(VolumebyClient[[#This Row],[Date]],Table6[],3,TRUE)</f>
        <v>Q2 2020</v>
      </c>
    </row>
    <row r="399" spans="1:9" x14ac:dyDescent="0.2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6" t="str">
        <f>VLOOKUP(VolumebyClient[[#This Row],[Index Match Region ID]],'Geo Data'!$J$2:$K$5,2,FALSE)</f>
        <v>NAM</v>
      </c>
      <c r="H399" s="6" t="str">
        <f>"Q"&amp;ROUNDUP(MONTH(VolumebyClient[[#This Row],[Date]])/3,0)&amp;" "&amp;YEAR(VolumebyClient[[#This Row],[Date]])</f>
        <v>Q3 2020</v>
      </c>
      <c r="I399" s="6" t="str">
        <f>VLOOKUP(VolumebyClient[[#This Row],[Date]],Table6[],3,TRUE)</f>
        <v>Q3 2020</v>
      </c>
    </row>
    <row r="400" spans="1:9" x14ac:dyDescent="0.2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6" t="str">
        <f>VLOOKUP(VolumebyClient[[#This Row],[Index Match Region ID]],'Geo Data'!$J$2:$K$5,2,FALSE)</f>
        <v>NAM</v>
      </c>
      <c r="H400" s="6" t="str">
        <f>"Q"&amp;ROUNDUP(MONTH(VolumebyClient[[#This Row],[Date]])/3,0)&amp;" "&amp;YEAR(VolumebyClient[[#This Row],[Date]])</f>
        <v>Q3 2020</v>
      </c>
      <c r="I400" s="6" t="str">
        <f>VLOOKUP(VolumebyClient[[#This Row],[Date]],Table6[],3,TRUE)</f>
        <v>Q3 2020</v>
      </c>
    </row>
    <row r="401" spans="1:9" x14ac:dyDescent="0.2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6" t="str">
        <f>VLOOKUP(VolumebyClient[[#This Row],[Index Match Region ID]],'Geo Data'!$J$2:$K$5,2,FALSE)</f>
        <v>NAM</v>
      </c>
      <c r="H401" s="6" t="str">
        <f>"Q"&amp;ROUNDUP(MONTH(VolumebyClient[[#This Row],[Date]])/3,0)&amp;" "&amp;YEAR(VolumebyClient[[#This Row],[Date]])</f>
        <v>Q3 2020</v>
      </c>
      <c r="I401" s="6" t="str">
        <f>VLOOKUP(VolumebyClient[[#This Row],[Date]],Table6[],3,TRUE)</f>
        <v>Q3 2020</v>
      </c>
    </row>
    <row r="402" spans="1:9" x14ac:dyDescent="0.2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6" t="str">
        <f>VLOOKUP(VolumebyClient[[#This Row],[Index Match Region ID]],'Geo Data'!$J$2:$K$5,2,FALSE)</f>
        <v>NAM</v>
      </c>
      <c r="H402" s="6" t="str">
        <f>"Q"&amp;ROUNDUP(MONTH(VolumebyClient[[#This Row],[Date]])/3,0)&amp;" "&amp;YEAR(VolumebyClient[[#This Row],[Date]])</f>
        <v>Q4 2020</v>
      </c>
      <c r="I402" s="6" t="str">
        <f>VLOOKUP(VolumebyClient[[#This Row],[Date]],Table6[],3,TRUE)</f>
        <v>Q4 2020</v>
      </c>
    </row>
    <row r="403" spans="1:9" x14ac:dyDescent="0.2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6" t="str">
        <f>VLOOKUP(VolumebyClient[[#This Row],[Index Match Region ID]],'Geo Data'!$J$2:$K$5,2,FALSE)</f>
        <v>NAM</v>
      </c>
      <c r="H403" s="6" t="str">
        <f>"Q"&amp;ROUNDUP(MONTH(VolumebyClient[[#This Row],[Date]])/3,0)&amp;" "&amp;YEAR(VolumebyClient[[#This Row],[Date]])</f>
        <v>Q4 2020</v>
      </c>
      <c r="I403" s="6" t="str">
        <f>VLOOKUP(VolumebyClient[[#This Row],[Date]],Table6[],3,TRUE)</f>
        <v>Q4 2020</v>
      </c>
    </row>
    <row r="404" spans="1:9" x14ac:dyDescent="0.2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6" t="str">
        <f>VLOOKUP(VolumebyClient[[#This Row],[Index Match Region ID]],'Geo Data'!$J$2:$K$5,2,FALSE)</f>
        <v>NAM</v>
      </c>
      <c r="H404" s="6" t="str">
        <f>"Q"&amp;ROUNDUP(MONTH(VolumebyClient[[#This Row],[Date]])/3,0)&amp;" "&amp;YEAR(VolumebyClient[[#This Row],[Date]])</f>
        <v>Q4 2020</v>
      </c>
      <c r="I404" s="6" t="str">
        <f>VLOOKUP(VolumebyClient[[#This Row],[Date]],Table6[],3,TRUE)</f>
        <v>Q4 2020</v>
      </c>
    </row>
    <row r="405" spans="1:9" x14ac:dyDescent="0.2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6" t="str">
        <f>VLOOKUP(VolumebyClient[[#This Row],[Index Match Region ID]],'Geo Data'!$J$2:$K$5,2,FALSE)</f>
        <v>NAM</v>
      </c>
      <c r="H405" s="6" t="str">
        <f>"Q"&amp;ROUNDUP(MONTH(VolumebyClient[[#This Row],[Date]])/3,0)&amp;" "&amp;YEAR(VolumebyClient[[#This Row],[Date]])</f>
        <v>Q2 2021</v>
      </c>
      <c r="I405" s="6" t="str">
        <f>VLOOKUP(VolumebyClient[[#This Row],[Date]],Table6[],3,TRUE)</f>
        <v>Q2 2021</v>
      </c>
    </row>
    <row r="406" spans="1:9" x14ac:dyDescent="0.2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6" t="str">
        <f>VLOOKUP(VolumebyClient[[#This Row],[Index Match Region ID]],'Geo Data'!$J$2:$K$5,2,FALSE)</f>
        <v>NAM</v>
      </c>
      <c r="H406" s="6" t="str">
        <f>"Q"&amp;ROUNDUP(MONTH(VolumebyClient[[#This Row],[Date]])/3,0)&amp;" "&amp;YEAR(VolumebyClient[[#This Row],[Date]])</f>
        <v>Q2 2021</v>
      </c>
      <c r="I406" s="6" t="str">
        <f>VLOOKUP(VolumebyClient[[#This Row],[Date]],Table6[],3,TRUE)</f>
        <v>Q2 2021</v>
      </c>
    </row>
    <row r="407" spans="1:9" x14ac:dyDescent="0.2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6" t="str">
        <f>VLOOKUP(VolumebyClient[[#This Row],[Index Match Region ID]],'Geo Data'!$J$2:$K$5,2,FALSE)</f>
        <v>NAM</v>
      </c>
      <c r="H407" s="6" t="str">
        <f>"Q"&amp;ROUNDUP(MONTH(VolumebyClient[[#This Row],[Date]])/3,0)&amp;" "&amp;YEAR(VolumebyClient[[#This Row],[Date]])</f>
        <v>Q2 2021</v>
      </c>
      <c r="I407" s="6" t="str">
        <f>VLOOKUP(VolumebyClient[[#This Row],[Date]],Table6[],3,TRUE)</f>
        <v>Q2 2021</v>
      </c>
    </row>
    <row r="408" spans="1:9" x14ac:dyDescent="0.2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6" t="str">
        <f>VLOOKUP(VolumebyClient[[#This Row],[Index Match Region ID]],'Geo Data'!$J$2:$K$5,2,FALSE)</f>
        <v>NAM</v>
      </c>
      <c r="H408" s="6" t="str">
        <f>"Q"&amp;ROUNDUP(MONTH(VolumebyClient[[#This Row],[Date]])/3,0)&amp;" "&amp;YEAR(VolumebyClient[[#This Row],[Date]])</f>
        <v>Q1 2021</v>
      </c>
      <c r="I408" s="6" t="str">
        <f>VLOOKUP(VolumebyClient[[#This Row],[Date]],Table6[],3,TRUE)</f>
        <v>Q1 2021</v>
      </c>
    </row>
    <row r="409" spans="1:9" x14ac:dyDescent="0.2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6" t="str">
        <f>VLOOKUP(VolumebyClient[[#This Row],[Index Match Region ID]],'Geo Data'!$J$2:$K$5,2,FALSE)</f>
        <v>NAM</v>
      </c>
      <c r="H409" s="6" t="str">
        <f>"Q"&amp;ROUNDUP(MONTH(VolumebyClient[[#This Row],[Date]])/3,0)&amp;" "&amp;YEAR(VolumebyClient[[#This Row],[Date]])</f>
        <v>Q1 2021</v>
      </c>
      <c r="I409" s="6" t="str">
        <f>VLOOKUP(VolumebyClient[[#This Row],[Date]],Table6[],3,TRUE)</f>
        <v>Q1 2021</v>
      </c>
    </row>
    <row r="410" spans="1:9" x14ac:dyDescent="0.2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6" t="str">
        <f>VLOOKUP(VolumebyClient[[#This Row],[Index Match Region ID]],'Geo Data'!$J$2:$K$5,2,FALSE)</f>
        <v>NAM</v>
      </c>
      <c r="H410" s="6" t="str">
        <f>"Q"&amp;ROUNDUP(MONTH(VolumebyClient[[#This Row],[Date]])/3,0)&amp;" "&amp;YEAR(VolumebyClient[[#This Row],[Date]])</f>
        <v>Q1 2021</v>
      </c>
      <c r="I410" s="6" t="str">
        <f>VLOOKUP(VolumebyClient[[#This Row],[Date]],Table6[],3,TRUE)</f>
        <v>Q1 2021</v>
      </c>
    </row>
    <row r="411" spans="1:9" x14ac:dyDescent="0.2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6" t="str">
        <f>VLOOKUP(VolumebyClient[[#This Row],[Index Match Region ID]],'Geo Data'!$J$2:$K$5,2,FALSE)</f>
        <v>APAC</v>
      </c>
      <c r="H411" s="6" t="str">
        <f>"Q"&amp;ROUNDUP(MONTH(VolumebyClient[[#This Row],[Date]])/3,0)&amp;" "&amp;YEAR(VolumebyClient[[#This Row],[Date]])</f>
        <v>Q1 2020</v>
      </c>
      <c r="I411" s="6" t="str">
        <f>VLOOKUP(VolumebyClient[[#This Row],[Date]],Table6[],3,TRUE)</f>
        <v>Q1 2020</v>
      </c>
    </row>
    <row r="412" spans="1:9" x14ac:dyDescent="0.2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6" t="str">
        <f>VLOOKUP(VolumebyClient[[#This Row],[Index Match Region ID]],'Geo Data'!$J$2:$K$5,2,FALSE)</f>
        <v>APAC</v>
      </c>
      <c r="H412" s="6" t="str">
        <f>"Q"&amp;ROUNDUP(MONTH(VolumebyClient[[#This Row],[Date]])/3,0)&amp;" "&amp;YEAR(VolumebyClient[[#This Row],[Date]])</f>
        <v>Q1 2020</v>
      </c>
      <c r="I412" s="6" t="str">
        <f>VLOOKUP(VolumebyClient[[#This Row],[Date]],Table6[],3,TRUE)</f>
        <v>Q1 2020</v>
      </c>
    </row>
    <row r="413" spans="1:9" x14ac:dyDescent="0.2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6" t="str">
        <f>VLOOKUP(VolumebyClient[[#This Row],[Index Match Region ID]],'Geo Data'!$J$2:$K$5,2,FALSE)</f>
        <v>APAC</v>
      </c>
      <c r="H413" s="6" t="str">
        <f>"Q"&amp;ROUNDUP(MONTH(VolumebyClient[[#This Row],[Date]])/3,0)&amp;" "&amp;YEAR(VolumebyClient[[#This Row],[Date]])</f>
        <v>Q1 2020</v>
      </c>
      <c r="I413" s="6" t="str">
        <f>VLOOKUP(VolumebyClient[[#This Row],[Date]],Table6[],3,TRUE)</f>
        <v>Q1 2020</v>
      </c>
    </row>
    <row r="414" spans="1:9" x14ac:dyDescent="0.2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6" t="str">
        <f>VLOOKUP(VolumebyClient[[#This Row],[Index Match Region ID]],'Geo Data'!$J$2:$K$5,2,FALSE)</f>
        <v>APAC</v>
      </c>
      <c r="H414" s="6" t="str">
        <f>"Q"&amp;ROUNDUP(MONTH(VolumebyClient[[#This Row],[Date]])/3,0)&amp;" "&amp;YEAR(VolumebyClient[[#This Row],[Date]])</f>
        <v>Q2 2020</v>
      </c>
      <c r="I414" s="6" t="str">
        <f>VLOOKUP(VolumebyClient[[#This Row],[Date]],Table6[],3,TRUE)</f>
        <v>Q2 2020</v>
      </c>
    </row>
    <row r="415" spans="1:9" x14ac:dyDescent="0.2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6" t="str">
        <f>VLOOKUP(VolumebyClient[[#This Row],[Index Match Region ID]],'Geo Data'!$J$2:$K$5,2,FALSE)</f>
        <v>APAC</v>
      </c>
      <c r="H415" s="6" t="str">
        <f>"Q"&amp;ROUNDUP(MONTH(VolumebyClient[[#This Row],[Date]])/3,0)&amp;" "&amp;YEAR(VolumebyClient[[#This Row],[Date]])</f>
        <v>Q2 2020</v>
      </c>
      <c r="I415" s="6" t="str">
        <f>VLOOKUP(VolumebyClient[[#This Row],[Date]],Table6[],3,TRUE)</f>
        <v>Q2 2020</v>
      </c>
    </row>
    <row r="416" spans="1:9" x14ac:dyDescent="0.2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6" t="str">
        <f>VLOOKUP(VolumebyClient[[#This Row],[Index Match Region ID]],'Geo Data'!$J$2:$K$5,2,FALSE)</f>
        <v>APAC</v>
      </c>
      <c r="H416" s="6" t="str">
        <f>"Q"&amp;ROUNDUP(MONTH(VolumebyClient[[#This Row],[Date]])/3,0)&amp;" "&amp;YEAR(VolumebyClient[[#This Row],[Date]])</f>
        <v>Q2 2020</v>
      </c>
      <c r="I416" s="6" t="str">
        <f>VLOOKUP(VolumebyClient[[#This Row],[Date]],Table6[],3,TRUE)</f>
        <v>Q2 2020</v>
      </c>
    </row>
    <row r="417" spans="1:9" x14ac:dyDescent="0.2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6" t="str">
        <f>VLOOKUP(VolumebyClient[[#This Row],[Index Match Region ID]],'Geo Data'!$J$2:$K$5,2,FALSE)</f>
        <v>APAC</v>
      </c>
      <c r="H417" s="6" t="str">
        <f>"Q"&amp;ROUNDUP(MONTH(VolumebyClient[[#This Row],[Date]])/3,0)&amp;" "&amp;YEAR(VolumebyClient[[#This Row],[Date]])</f>
        <v>Q3 2020</v>
      </c>
      <c r="I417" s="6" t="str">
        <f>VLOOKUP(VolumebyClient[[#This Row],[Date]],Table6[],3,TRUE)</f>
        <v>Q3 2020</v>
      </c>
    </row>
    <row r="418" spans="1:9" x14ac:dyDescent="0.2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6" t="str">
        <f>VLOOKUP(VolumebyClient[[#This Row],[Index Match Region ID]],'Geo Data'!$J$2:$K$5,2,FALSE)</f>
        <v>APAC</v>
      </c>
      <c r="H418" s="6" t="str">
        <f>"Q"&amp;ROUNDUP(MONTH(VolumebyClient[[#This Row],[Date]])/3,0)&amp;" "&amp;YEAR(VolumebyClient[[#This Row],[Date]])</f>
        <v>Q3 2020</v>
      </c>
      <c r="I418" s="6" t="str">
        <f>VLOOKUP(VolumebyClient[[#This Row],[Date]],Table6[],3,TRUE)</f>
        <v>Q3 2020</v>
      </c>
    </row>
    <row r="419" spans="1:9" x14ac:dyDescent="0.2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6" t="str">
        <f>VLOOKUP(VolumebyClient[[#This Row],[Index Match Region ID]],'Geo Data'!$J$2:$K$5,2,FALSE)</f>
        <v>APAC</v>
      </c>
      <c r="H419" s="6" t="str">
        <f>"Q"&amp;ROUNDUP(MONTH(VolumebyClient[[#This Row],[Date]])/3,0)&amp;" "&amp;YEAR(VolumebyClient[[#This Row],[Date]])</f>
        <v>Q3 2020</v>
      </c>
      <c r="I419" s="6" t="str">
        <f>VLOOKUP(VolumebyClient[[#This Row],[Date]],Table6[],3,TRUE)</f>
        <v>Q3 2020</v>
      </c>
    </row>
    <row r="420" spans="1:9" x14ac:dyDescent="0.2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6" t="str">
        <f>VLOOKUP(VolumebyClient[[#This Row],[Index Match Region ID]],'Geo Data'!$J$2:$K$5,2,FALSE)</f>
        <v>APAC</v>
      </c>
      <c r="H420" s="6" t="str">
        <f>"Q"&amp;ROUNDUP(MONTH(VolumebyClient[[#This Row],[Date]])/3,0)&amp;" "&amp;YEAR(VolumebyClient[[#This Row],[Date]])</f>
        <v>Q4 2020</v>
      </c>
      <c r="I420" s="6" t="str">
        <f>VLOOKUP(VolumebyClient[[#This Row],[Date]],Table6[],3,TRUE)</f>
        <v>Q4 2020</v>
      </c>
    </row>
    <row r="421" spans="1:9" x14ac:dyDescent="0.2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6" t="str">
        <f>VLOOKUP(VolumebyClient[[#This Row],[Index Match Region ID]],'Geo Data'!$J$2:$K$5,2,FALSE)</f>
        <v>APAC</v>
      </c>
      <c r="H421" s="6" t="str">
        <f>"Q"&amp;ROUNDUP(MONTH(VolumebyClient[[#This Row],[Date]])/3,0)&amp;" "&amp;YEAR(VolumebyClient[[#This Row],[Date]])</f>
        <v>Q4 2020</v>
      </c>
      <c r="I421" s="6" t="str">
        <f>VLOOKUP(VolumebyClient[[#This Row],[Date]],Table6[],3,TRUE)</f>
        <v>Q4 2020</v>
      </c>
    </row>
    <row r="422" spans="1:9" x14ac:dyDescent="0.2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6" t="str">
        <f>VLOOKUP(VolumebyClient[[#This Row],[Index Match Region ID]],'Geo Data'!$J$2:$K$5,2,FALSE)</f>
        <v>APAC</v>
      </c>
      <c r="H422" s="6" t="str">
        <f>"Q"&amp;ROUNDUP(MONTH(VolumebyClient[[#This Row],[Date]])/3,0)&amp;" "&amp;YEAR(VolumebyClient[[#This Row],[Date]])</f>
        <v>Q4 2020</v>
      </c>
      <c r="I422" s="6" t="str">
        <f>VLOOKUP(VolumebyClient[[#This Row],[Date]],Table6[],3,TRUE)</f>
        <v>Q4 2020</v>
      </c>
    </row>
    <row r="423" spans="1:9" x14ac:dyDescent="0.2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6" t="str">
        <f>VLOOKUP(VolumebyClient[[#This Row],[Index Match Region ID]],'Geo Data'!$J$2:$K$5,2,FALSE)</f>
        <v>APAC</v>
      </c>
      <c r="H423" s="6" t="str">
        <f>"Q"&amp;ROUNDUP(MONTH(VolumebyClient[[#This Row],[Date]])/3,0)&amp;" "&amp;YEAR(VolumebyClient[[#This Row],[Date]])</f>
        <v>Q2 2021</v>
      </c>
      <c r="I423" s="6" t="str">
        <f>VLOOKUP(VolumebyClient[[#This Row],[Date]],Table6[],3,TRUE)</f>
        <v>Q2 2021</v>
      </c>
    </row>
    <row r="424" spans="1:9" x14ac:dyDescent="0.2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6" t="str">
        <f>VLOOKUP(VolumebyClient[[#This Row],[Index Match Region ID]],'Geo Data'!$J$2:$K$5,2,FALSE)</f>
        <v>APAC</v>
      </c>
      <c r="H424" s="6" t="str">
        <f>"Q"&amp;ROUNDUP(MONTH(VolumebyClient[[#This Row],[Date]])/3,0)&amp;" "&amp;YEAR(VolumebyClient[[#This Row],[Date]])</f>
        <v>Q2 2021</v>
      </c>
      <c r="I424" s="6" t="str">
        <f>VLOOKUP(VolumebyClient[[#This Row],[Date]],Table6[],3,TRUE)</f>
        <v>Q2 2021</v>
      </c>
    </row>
    <row r="425" spans="1:9" x14ac:dyDescent="0.2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6" t="str">
        <f>VLOOKUP(VolumebyClient[[#This Row],[Index Match Region ID]],'Geo Data'!$J$2:$K$5,2,FALSE)</f>
        <v>APAC</v>
      </c>
      <c r="H425" s="6" t="str">
        <f>"Q"&amp;ROUNDUP(MONTH(VolumebyClient[[#This Row],[Date]])/3,0)&amp;" "&amp;YEAR(VolumebyClient[[#This Row],[Date]])</f>
        <v>Q2 2021</v>
      </c>
      <c r="I425" s="6" t="str">
        <f>VLOOKUP(VolumebyClient[[#This Row],[Date]],Table6[],3,TRUE)</f>
        <v>Q2 2021</v>
      </c>
    </row>
    <row r="426" spans="1:9" x14ac:dyDescent="0.2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6" t="str">
        <f>VLOOKUP(VolumebyClient[[#This Row],[Index Match Region ID]],'Geo Data'!$J$2:$K$5,2,FALSE)</f>
        <v>APAC</v>
      </c>
      <c r="H426" s="6" t="str">
        <f>"Q"&amp;ROUNDUP(MONTH(VolumebyClient[[#This Row],[Date]])/3,0)&amp;" "&amp;YEAR(VolumebyClient[[#This Row],[Date]])</f>
        <v>Q1 2021</v>
      </c>
      <c r="I426" s="6" t="str">
        <f>VLOOKUP(VolumebyClient[[#This Row],[Date]],Table6[],3,TRUE)</f>
        <v>Q1 2021</v>
      </c>
    </row>
    <row r="427" spans="1:9" x14ac:dyDescent="0.2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6" t="str">
        <f>VLOOKUP(VolumebyClient[[#This Row],[Index Match Region ID]],'Geo Data'!$J$2:$K$5,2,FALSE)</f>
        <v>APAC</v>
      </c>
      <c r="H427" s="6" t="str">
        <f>"Q"&amp;ROUNDUP(MONTH(VolumebyClient[[#This Row],[Date]])/3,0)&amp;" "&amp;YEAR(VolumebyClient[[#This Row],[Date]])</f>
        <v>Q1 2021</v>
      </c>
      <c r="I427" s="6" t="str">
        <f>VLOOKUP(VolumebyClient[[#This Row],[Date]],Table6[],3,TRUE)</f>
        <v>Q1 2021</v>
      </c>
    </row>
    <row r="428" spans="1:9" x14ac:dyDescent="0.2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6" t="str">
        <f>VLOOKUP(VolumebyClient[[#This Row],[Index Match Region ID]],'Geo Data'!$J$2:$K$5,2,FALSE)</f>
        <v>APAC</v>
      </c>
      <c r="H428" s="6" t="str">
        <f>"Q"&amp;ROUNDUP(MONTH(VolumebyClient[[#This Row],[Date]])/3,0)&amp;" "&amp;YEAR(VolumebyClient[[#This Row],[Date]])</f>
        <v>Q1 2021</v>
      </c>
      <c r="I428" s="6" t="str">
        <f>VLOOKUP(VolumebyClient[[#This Row],[Date]],Table6[],3,TRUE)</f>
        <v>Q1 2021</v>
      </c>
    </row>
    <row r="429" spans="1:9" x14ac:dyDescent="0.2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6" t="str">
        <f>VLOOKUP(VolumebyClient[[#This Row],[Index Match Region ID]],'Geo Data'!$J$2:$K$5,2,FALSE)</f>
        <v>NAM</v>
      </c>
      <c r="H429" s="6" t="str">
        <f>"Q"&amp;ROUNDUP(MONTH(VolumebyClient[[#This Row],[Date]])/3,0)&amp;" "&amp;YEAR(VolumebyClient[[#This Row],[Date]])</f>
        <v>Q1 2020</v>
      </c>
      <c r="I429" s="6" t="str">
        <f>VLOOKUP(VolumebyClient[[#This Row],[Date]],Table6[],3,TRUE)</f>
        <v>Q1 2020</v>
      </c>
    </row>
    <row r="430" spans="1:9" x14ac:dyDescent="0.2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6" t="str">
        <f>VLOOKUP(VolumebyClient[[#This Row],[Index Match Region ID]],'Geo Data'!$J$2:$K$5,2,FALSE)</f>
        <v>NAM</v>
      </c>
      <c r="H430" s="6" t="str">
        <f>"Q"&amp;ROUNDUP(MONTH(VolumebyClient[[#This Row],[Date]])/3,0)&amp;" "&amp;YEAR(VolumebyClient[[#This Row],[Date]])</f>
        <v>Q1 2020</v>
      </c>
      <c r="I430" s="6" t="str">
        <f>VLOOKUP(VolumebyClient[[#This Row],[Date]],Table6[],3,TRUE)</f>
        <v>Q1 2020</v>
      </c>
    </row>
    <row r="431" spans="1:9" x14ac:dyDescent="0.2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6" t="str">
        <f>VLOOKUP(VolumebyClient[[#This Row],[Index Match Region ID]],'Geo Data'!$J$2:$K$5,2,FALSE)</f>
        <v>NAM</v>
      </c>
      <c r="H431" s="6" t="str">
        <f>"Q"&amp;ROUNDUP(MONTH(VolumebyClient[[#This Row],[Date]])/3,0)&amp;" "&amp;YEAR(VolumebyClient[[#This Row],[Date]])</f>
        <v>Q1 2020</v>
      </c>
      <c r="I431" s="6" t="str">
        <f>VLOOKUP(VolumebyClient[[#This Row],[Date]],Table6[],3,TRUE)</f>
        <v>Q1 2020</v>
      </c>
    </row>
    <row r="432" spans="1:9" x14ac:dyDescent="0.2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6" t="str">
        <f>VLOOKUP(VolumebyClient[[#This Row],[Index Match Region ID]],'Geo Data'!$J$2:$K$5,2,FALSE)</f>
        <v>NAM</v>
      </c>
      <c r="H432" s="6" t="str">
        <f>"Q"&amp;ROUNDUP(MONTH(VolumebyClient[[#This Row],[Date]])/3,0)&amp;" "&amp;YEAR(VolumebyClient[[#This Row],[Date]])</f>
        <v>Q2 2020</v>
      </c>
      <c r="I432" s="6" t="str">
        <f>VLOOKUP(VolumebyClient[[#This Row],[Date]],Table6[],3,TRUE)</f>
        <v>Q2 2020</v>
      </c>
    </row>
    <row r="433" spans="1:9" x14ac:dyDescent="0.2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6" t="str">
        <f>VLOOKUP(VolumebyClient[[#This Row],[Index Match Region ID]],'Geo Data'!$J$2:$K$5,2,FALSE)</f>
        <v>NAM</v>
      </c>
      <c r="H433" s="6" t="str">
        <f>"Q"&amp;ROUNDUP(MONTH(VolumebyClient[[#This Row],[Date]])/3,0)&amp;" "&amp;YEAR(VolumebyClient[[#This Row],[Date]])</f>
        <v>Q2 2020</v>
      </c>
      <c r="I433" s="6" t="str">
        <f>VLOOKUP(VolumebyClient[[#This Row],[Date]],Table6[],3,TRUE)</f>
        <v>Q2 2020</v>
      </c>
    </row>
    <row r="434" spans="1:9" x14ac:dyDescent="0.2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6" t="str">
        <f>VLOOKUP(VolumebyClient[[#This Row],[Index Match Region ID]],'Geo Data'!$J$2:$K$5,2,FALSE)</f>
        <v>NAM</v>
      </c>
      <c r="H434" s="6" t="str">
        <f>"Q"&amp;ROUNDUP(MONTH(VolumebyClient[[#This Row],[Date]])/3,0)&amp;" "&amp;YEAR(VolumebyClient[[#This Row],[Date]])</f>
        <v>Q2 2020</v>
      </c>
      <c r="I434" s="6" t="str">
        <f>VLOOKUP(VolumebyClient[[#This Row],[Date]],Table6[],3,TRUE)</f>
        <v>Q2 2020</v>
      </c>
    </row>
    <row r="435" spans="1:9" x14ac:dyDescent="0.2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6" t="str">
        <f>VLOOKUP(VolumebyClient[[#This Row],[Index Match Region ID]],'Geo Data'!$J$2:$K$5,2,FALSE)</f>
        <v>NAM</v>
      </c>
      <c r="H435" s="6" t="str">
        <f>"Q"&amp;ROUNDUP(MONTH(VolumebyClient[[#This Row],[Date]])/3,0)&amp;" "&amp;YEAR(VolumebyClient[[#This Row],[Date]])</f>
        <v>Q3 2020</v>
      </c>
      <c r="I435" s="6" t="str">
        <f>VLOOKUP(VolumebyClient[[#This Row],[Date]],Table6[],3,TRUE)</f>
        <v>Q3 2020</v>
      </c>
    </row>
    <row r="436" spans="1:9" x14ac:dyDescent="0.2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6" t="str">
        <f>VLOOKUP(VolumebyClient[[#This Row],[Index Match Region ID]],'Geo Data'!$J$2:$K$5,2,FALSE)</f>
        <v>NAM</v>
      </c>
      <c r="H436" s="6" t="str">
        <f>"Q"&amp;ROUNDUP(MONTH(VolumebyClient[[#This Row],[Date]])/3,0)&amp;" "&amp;YEAR(VolumebyClient[[#This Row],[Date]])</f>
        <v>Q3 2020</v>
      </c>
      <c r="I436" s="6" t="str">
        <f>VLOOKUP(VolumebyClient[[#This Row],[Date]],Table6[],3,TRUE)</f>
        <v>Q3 2020</v>
      </c>
    </row>
    <row r="437" spans="1:9" x14ac:dyDescent="0.2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6" t="str">
        <f>VLOOKUP(VolumebyClient[[#This Row],[Index Match Region ID]],'Geo Data'!$J$2:$K$5,2,FALSE)</f>
        <v>NAM</v>
      </c>
      <c r="H437" s="6" t="str">
        <f>"Q"&amp;ROUNDUP(MONTH(VolumebyClient[[#This Row],[Date]])/3,0)&amp;" "&amp;YEAR(VolumebyClient[[#This Row],[Date]])</f>
        <v>Q3 2020</v>
      </c>
      <c r="I437" s="6" t="str">
        <f>VLOOKUP(VolumebyClient[[#This Row],[Date]],Table6[],3,TRUE)</f>
        <v>Q3 2020</v>
      </c>
    </row>
    <row r="438" spans="1:9" x14ac:dyDescent="0.2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6" t="str">
        <f>VLOOKUP(VolumebyClient[[#This Row],[Index Match Region ID]],'Geo Data'!$J$2:$K$5,2,FALSE)</f>
        <v>NAM</v>
      </c>
      <c r="H438" s="6" t="str">
        <f>"Q"&amp;ROUNDUP(MONTH(VolumebyClient[[#This Row],[Date]])/3,0)&amp;" "&amp;YEAR(VolumebyClient[[#This Row],[Date]])</f>
        <v>Q4 2020</v>
      </c>
      <c r="I438" s="6" t="str">
        <f>VLOOKUP(VolumebyClient[[#This Row],[Date]],Table6[],3,TRUE)</f>
        <v>Q4 2020</v>
      </c>
    </row>
    <row r="439" spans="1:9" x14ac:dyDescent="0.2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6" t="str">
        <f>VLOOKUP(VolumebyClient[[#This Row],[Index Match Region ID]],'Geo Data'!$J$2:$K$5,2,FALSE)</f>
        <v>NAM</v>
      </c>
      <c r="H439" s="6" t="str">
        <f>"Q"&amp;ROUNDUP(MONTH(VolumebyClient[[#This Row],[Date]])/3,0)&amp;" "&amp;YEAR(VolumebyClient[[#This Row],[Date]])</f>
        <v>Q4 2020</v>
      </c>
      <c r="I439" s="6" t="str">
        <f>VLOOKUP(VolumebyClient[[#This Row],[Date]],Table6[],3,TRUE)</f>
        <v>Q4 2020</v>
      </c>
    </row>
    <row r="440" spans="1:9" x14ac:dyDescent="0.2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6" t="str">
        <f>VLOOKUP(VolumebyClient[[#This Row],[Index Match Region ID]],'Geo Data'!$J$2:$K$5,2,FALSE)</f>
        <v>NAM</v>
      </c>
      <c r="H440" s="6" t="str">
        <f>"Q"&amp;ROUNDUP(MONTH(VolumebyClient[[#This Row],[Date]])/3,0)&amp;" "&amp;YEAR(VolumebyClient[[#This Row],[Date]])</f>
        <v>Q4 2020</v>
      </c>
      <c r="I440" s="6" t="str">
        <f>VLOOKUP(VolumebyClient[[#This Row],[Date]],Table6[],3,TRUE)</f>
        <v>Q4 2020</v>
      </c>
    </row>
    <row r="441" spans="1:9" x14ac:dyDescent="0.2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6" t="str">
        <f>VLOOKUP(VolumebyClient[[#This Row],[Index Match Region ID]],'Geo Data'!$J$2:$K$5,2,FALSE)</f>
        <v>NAM</v>
      </c>
      <c r="H441" s="6" t="str">
        <f>"Q"&amp;ROUNDUP(MONTH(VolumebyClient[[#This Row],[Date]])/3,0)&amp;" "&amp;YEAR(VolumebyClient[[#This Row],[Date]])</f>
        <v>Q2 2021</v>
      </c>
      <c r="I441" s="6" t="str">
        <f>VLOOKUP(VolumebyClient[[#This Row],[Date]],Table6[],3,TRUE)</f>
        <v>Q2 2021</v>
      </c>
    </row>
    <row r="442" spans="1:9" x14ac:dyDescent="0.2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6" t="str">
        <f>VLOOKUP(VolumebyClient[[#This Row],[Index Match Region ID]],'Geo Data'!$J$2:$K$5,2,FALSE)</f>
        <v>NAM</v>
      </c>
      <c r="H442" s="6" t="str">
        <f>"Q"&amp;ROUNDUP(MONTH(VolumebyClient[[#This Row],[Date]])/3,0)&amp;" "&amp;YEAR(VolumebyClient[[#This Row],[Date]])</f>
        <v>Q2 2021</v>
      </c>
      <c r="I442" s="6" t="str">
        <f>VLOOKUP(VolumebyClient[[#This Row],[Date]],Table6[],3,TRUE)</f>
        <v>Q2 2021</v>
      </c>
    </row>
    <row r="443" spans="1:9" x14ac:dyDescent="0.2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6" t="str">
        <f>VLOOKUP(VolumebyClient[[#This Row],[Index Match Region ID]],'Geo Data'!$J$2:$K$5,2,FALSE)</f>
        <v>NAM</v>
      </c>
      <c r="H443" s="6" t="str">
        <f>"Q"&amp;ROUNDUP(MONTH(VolumebyClient[[#This Row],[Date]])/3,0)&amp;" "&amp;YEAR(VolumebyClient[[#This Row],[Date]])</f>
        <v>Q2 2021</v>
      </c>
      <c r="I443" s="6" t="str">
        <f>VLOOKUP(VolumebyClient[[#This Row],[Date]],Table6[],3,TRUE)</f>
        <v>Q2 2021</v>
      </c>
    </row>
    <row r="444" spans="1:9" x14ac:dyDescent="0.2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6" t="str">
        <f>VLOOKUP(VolumebyClient[[#This Row],[Index Match Region ID]],'Geo Data'!$J$2:$K$5,2,FALSE)</f>
        <v>NAM</v>
      </c>
      <c r="H444" s="6" t="str">
        <f>"Q"&amp;ROUNDUP(MONTH(VolumebyClient[[#This Row],[Date]])/3,0)&amp;" "&amp;YEAR(VolumebyClient[[#This Row],[Date]])</f>
        <v>Q1 2021</v>
      </c>
      <c r="I444" s="6" t="str">
        <f>VLOOKUP(VolumebyClient[[#This Row],[Date]],Table6[],3,TRUE)</f>
        <v>Q1 2021</v>
      </c>
    </row>
    <row r="445" spans="1:9" x14ac:dyDescent="0.2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6" t="str">
        <f>VLOOKUP(VolumebyClient[[#This Row],[Index Match Region ID]],'Geo Data'!$J$2:$K$5,2,FALSE)</f>
        <v>NAM</v>
      </c>
      <c r="H445" s="6" t="str">
        <f>"Q"&amp;ROUNDUP(MONTH(VolumebyClient[[#This Row],[Date]])/3,0)&amp;" "&amp;YEAR(VolumebyClient[[#This Row],[Date]])</f>
        <v>Q1 2021</v>
      </c>
      <c r="I445" s="6" t="str">
        <f>VLOOKUP(VolumebyClient[[#This Row],[Date]],Table6[],3,TRUE)</f>
        <v>Q1 2021</v>
      </c>
    </row>
    <row r="446" spans="1:9" x14ac:dyDescent="0.2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6" t="str">
        <f>VLOOKUP(VolumebyClient[[#This Row],[Index Match Region ID]],'Geo Data'!$J$2:$K$5,2,FALSE)</f>
        <v>NAM</v>
      </c>
      <c r="H446" s="6" t="str">
        <f>"Q"&amp;ROUNDUP(MONTH(VolumebyClient[[#This Row],[Date]])/3,0)&amp;" "&amp;YEAR(VolumebyClient[[#This Row],[Date]])</f>
        <v>Q1 2021</v>
      </c>
      <c r="I446" s="6" t="str">
        <f>VLOOKUP(VolumebyClient[[#This Row],[Date]],Table6[],3,TRUE)</f>
        <v>Q1 2021</v>
      </c>
    </row>
    <row r="447" spans="1:9" x14ac:dyDescent="0.2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6" t="str">
        <f>VLOOKUP(VolumebyClient[[#This Row],[Index Match Region ID]],'Geo Data'!$J$2:$K$5,2,FALSE)</f>
        <v>APAC</v>
      </c>
      <c r="H447" s="6" t="str">
        <f>"Q"&amp;ROUNDUP(MONTH(VolumebyClient[[#This Row],[Date]])/3,0)&amp;" "&amp;YEAR(VolumebyClient[[#This Row],[Date]])</f>
        <v>Q1 2020</v>
      </c>
      <c r="I447" s="6" t="str">
        <f>VLOOKUP(VolumebyClient[[#This Row],[Date]],Table6[],3,TRUE)</f>
        <v>Q1 2020</v>
      </c>
    </row>
    <row r="448" spans="1:9" x14ac:dyDescent="0.2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6" t="str">
        <f>VLOOKUP(VolumebyClient[[#This Row],[Index Match Region ID]],'Geo Data'!$J$2:$K$5,2,FALSE)</f>
        <v>APAC</v>
      </c>
      <c r="H448" s="6" t="str">
        <f>"Q"&amp;ROUNDUP(MONTH(VolumebyClient[[#This Row],[Date]])/3,0)&amp;" "&amp;YEAR(VolumebyClient[[#This Row],[Date]])</f>
        <v>Q1 2020</v>
      </c>
      <c r="I448" s="6" t="str">
        <f>VLOOKUP(VolumebyClient[[#This Row],[Date]],Table6[],3,TRUE)</f>
        <v>Q1 2020</v>
      </c>
    </row>
    <row r="449" spans="1:9" x14ac:dyDescent="0.2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6" t="str">
        <f>VLOOKUP(VolumebyClient[[#This Row],[Index Match Region ID]],'Geo Data'!$J$2:$K$5,2,FALSE)</f>
        <v>APAC</v>
      </c>
      <c r="H449" s="6" t="str">
        <f>"Q"&amp;ROUNDUP(MONTH(VolumebyClient[[#This Row],[Date]])/3,0)&amp;" "&amp;YEAR(VolumebyClient[[#This Row],[Date]])</f>
        <v>Q1 2020</v>
      </c>
      <c r="I449" s="6" t="str">
        <f>VLOOKUP(VolumebyClient[[#This Row],[Date]],Table6[],3,TRUE)</f>
        <v>Q1 2020</v>
      </c>
    </row>
    <row r="450" spans="1:9" x14ac:dyDescent="0.2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6" t="str">
        <f>VLOOKUP(VolumebyClient[[#This Row],[Index Match Region ID]],'Geo Data'!$J$2:$K$5,2,FALSE)</f>
        <v>APAC</v>
      </c>
      <c r="H450" s="6" t="str">
        <f>"Q"&amp;ROUNDUP(MONTH(VolumebyClient[[#This Row],[Date]])/3,0)&amp;" "&amp;YEAR(VolumebyClient[[#This Row],[Date]])</f>
        <v>Q2 2020</v>
      </c>
      <c r="I450" s="6" t="str">
        <f>VLOOKUP(VolumebyClient[[#This Row],[Date]],Table6[],3,TRUE)</f>
        <v>Q2 2020</v>
      </c>
    </row>
    <row r="451" spans="1:9" x14ac:dyDescent="0.2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6" t="str">
        <f>VLOOKUP(VolumebyClient[[#This Row],[Index Match Region ID]],'Geo Data'!$J$2:$K$5,2,FALSE)</f>
        <v>APAC</v>
      </c>
      <c r="H451" s="6" t="str">
        <f>"Q"&amp;ROUNDUP(MONTH(VolumebyClient[[#This Row],[Date]])/3,0)&amp;" "&amp;YEAR(VolumebyClient[[#This Row],[Date]])</f>
        <v>Q2 2020</v>
      </c>
      <c r="I451" s="6" t="str">
        <f>VLOOKUP(VolumebyClient[[#This Row],[Date]],Table6[],3,TRUE)</f>
        <v>Q2 2020</v>
      </c>
    </row>
    <row r="452" spans="1:9" x14ac:dyDescent="0.2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6" t="str">
        <f>VLOOKUP(VolumebyClient[[#This Row],[Index Match Region ID]],'Geo Data'!$J$2:$K$5,2,FALSE)</f>
        <v>APAC</v>
      </c>
      <c r="H452" s="6" t="str">
        <f>"Q"&amp;ROUNDUP(MONTH(VolumebyClient[[#This Row],[Date]])/3,0)&amp;" "&amp;YEAR(VolumebyClient[[#This Row],[Date]])</f>
        <v>Q2 2020</v>
      </c>
      <c r="I452" s="6" t="str">
        <f>VLOOKUP(VolumebyClient[[#This Row],[Date]],Table6[],3,TRUE)</f>
        <v>Q2 2020</v>
      </c>
    </row>
    <row r="453" spans="1:9" x14ac:dyDescent="0.2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6" t="str">
        <f>VLOOKUP(VolumebyClient[[#This Row],[Index Match Region ID]],'Geo Data'!$J$2:$K$5,2,FALSE)</f>
        <v>APAC</v>
      </c>
      <c r="H453" s="6" t="str">
        <f>"Q"&amp;ROUNDUP(MONTH(VolumebyClient[[#This Row],[Date]])/3,0)&amp;" "&amp;YEAR(VolumebyClient[[#This Row],[Date]])</f>
        <v>Q3 2020</v>
      </c>
      <c r="I453" s="6" t="str">
        <f>VLOOKUP(VolumebyClient[[#This Row],[Date]],Table6[],3,TRUE)</f>
        <v>Q3 2020</v>
      </c>
    </row>
    <row r="454" spans="1:9" x14ac:dyDescent="0.2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6" t="str">
        <f>VLOOKUP(VolumebyClient[[#This Row],[Index Match Region ID]],'Geo Data'!$J$2:$K$5,2,FALSE)</f>
        <v>APAC</v>
      </c>
      <c r="H454" s="6" t="str">
        <f>"Q"&amp;ROUNDUP(MONTH(VolumebyClient[[#This Row],[Date]])/3,0)&amp;" "&amp;YEAR(VolumebyClient[[#This Row],[Date]])</f>
        <v>Q3 2020</v>
      </c>
      <c r="I454" s="6" t="str">
        <f>VLOOKUP(VolumebyClient[[#This Row],[Date]],Table6[],3,TRUE)</f>
        <v>Q3 2020</v>
      </c>
    </row>
    <row r="455" spans="1:9" x14ac:dyDescent="0.2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6" t="str">
        <f>VLOOKUP(VolumebyClient[[#This Row],[Index Match Region ID]],'Geo Data'!$J$2:$K$5,2,FALSE)</f>
        <v>APAC</v>
      </c>
      <c r="H455" s="6" t="str">
        <f>"Q"&amp;ROUNDUP(MONTH(VolumebyClient[[#This Row],[Date]])/3,0)&amp;" "&amp;YEAR(VolumebyClient[[#This Row],[Date]])</f>
        <v>Q3 2020</v>
      </c>
      <c r="I455" s="6" t="str">
        <f>VLOOKUP(VolumebyClient[[#This Row],[Date]],Table6[],3,TRUE)</f>
        <v>Q3 2020</v>
      </c>
    </row>
    <row r="456" spans="1:9" x14ac:dyDescent="0.2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6" t="str">
        <f>VLOOKUP(VolumebyClient[[#This Row],[Index Match Region ID]],'Geo Data'!$J$2:$K$5,2,FALSE)</f>
        <v>APAC</v>
      </c>
      <c r="H456" s="6" t="str">
        <f>"Q"&amp;ROUNDUP(MONTH(VolumebyClient[[#This Row],[Date]])/3,0)&amp;" "&amp;YEAR(VolumebyClient[[#This Row],[Date]])</f>
        <v>Q4 2020</v>
      </c>
      <c r="I456" s="6" t="str">
        <f>VLOOKUP(VolumebyClient[[#This Row],[Date]],Table6[],3,TRUE)</f>
        <v>Q4 2020</v>
      </c>
    </row>
    <row r="457" spans="1:9" x14ac:dyDescent="0.2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6" t="str">
        <f>VLOOKUP(VolumebyClient[[#This Row],[Index Match Region ID]],'Geo Data'!$J$2:$K$5,2,FALSE)</f>
        <v>APAC</v>
      </c>
      <c r="H457" s="6" t="str">
        <f>"Q"&amp;ROUNDUP(MONTH(VolumebyClient[[#This Row],[Date]])/3,0)&amp;" "&amp;YEAR(VolumebyClient[[#This Row],[Date]])</f>
        <v>Q4 2020</v>
      </c>
      <c r="I457" s="6" t="str">
        <f>VLOOKUP(VolumebyClient[[#This Row],[Date]],Table6[],3,TRUE)</f>
        <v>Q4 2020</v>
      </c>
    </row>
    <row r="458" spans="1:9" x14ac:dyDescent="0.2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6" t="str">
        <f>VLOOKUP(VolumebyClient[[#This Row],[Index Match Region ID]],'Geo Data'!$J$2:$K$5,2,FALSE)</f>
        <v>APAC</v>
      </c>
      <c r="H458" s="6" t="str">
        <f>"Q"&amp;ROUNDUP(MONTH(VolumebyClient[[#This Row],[Date]])/3,0)&amp;" "&amp;YEAR(VolumebyClient[[#This Row],[Date]])</f>
        <v>Q4 2020</v>
      </c>
      <c r="I458" s="6" t="str">
        <f>VLOOKUP(VolumebyClient[[#This Row],[Date]],Table6[],3,TRUE)</f>
        <v>Q4 2020</v>
      </c>
    </row>
    <row r="459" spans="1:9" x14ac:dyDescent="0.2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6" t="str">
        <f>VLOOKUP(VolumebyClient[[#This Row],[Index Match Region ID]],'Geo Data'!$J$2:$K$5,2,FALSE)</f>
        <v>APAC</v>
      </c>
      <c r="H459" s="6" t="str">
        <f>"Q"&amp;ROUNDUP(MONTH(VolumebyClient[[#This Row],[Date]])/3,0)&amp;" "&amp;YEAR(VolumebyClient[[#This Row],[Date]])</f>
        <v>Q2 2021</v>
      </c>
      <c r="I459" s="6" t="str">
        <f>VLOOKUP(VolumebyClient[[#This Row],[Date]],Table6[],3,TRUE)</f>
        <v>Q2 2021</v>
      </c>
    </row>
    <row r="460" spans="1:9" x14ac:dyDescent="0.2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6" t="str">
        <f>VLOOKUP(VolumebyClient[[#This Row],[Index Match Region ID]],'Geo Data'!$J$2:$K$5,2,FALSE)</f>
        <v>APAC</v>
      </c>
      <c r="H460" s="6" t="str">
        <f>"Q"&amp;ROUNDUP(MONTH(VolumebyClient[[#This Row],[Date]])/3,0)&amp;" "&amp;YEAR(VolumebyClient[[#This Row],[Date]])</f>
        <v>Q2 2021</v>
      </c>
      <c r="I460" s="6" t="str">
        <f>VLOOKUP(VolumebyClient[[#This Row],[Date]],Table6[],3,TRUE)</f>
        <v>Q2 2021</v>
      </c>
    </row>
    <row r="461" spans="1:9" x14ac:dyDescent="0.2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6" t="str">
        <f>VLOOKUP(VolumebyClient[[#This Row],[Index Match Region ID]],'Geo Data'!$J$2:$K$5,2,FALSE)</f>
        <v>APAC</v>
      </c>
      <c r="H461" s="6" t="str">
        <f>"Q"&amp;ROUNDUP(MONTH(VolumebyClient[[#This Row],[Date]])/3,0)&amp;" "&amp;YEAR(VolumebyClient[[#This Row],[Date]])</f>
        <v>Q2 2021</v>
      </c>
      <c r="I461" s="6" t="str">
        <f>VLOOKUP(VolumebyClient[[#This Row],[Date]],Table6[],3,TRUE)</f>
        <v>Q2 2021</v>
      </c>
    </row>
    <row r="462" spans="1:9" x14ac:dyDescent="0.2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6" t="str">
        <f>VLOOKUP(VolumebyClient[[#This Row],[Index Match Region ID]],'Geo Data'!$J$2:$K$5,2,FALSE)</f>
        <v>APAC</v>
      </c>
      <c r="H462" s="6" t="str">
        <f>"Q"&amp;ROUNDUP(MONTH(VolumebyClient[[#This Row],[Date]])/3,0)&amp;" "&amp;YEAR(VolumebyClient[[#This Row],[Date]])</f>
        <v>Q1 2021</v>
      </c>
      <c r="I462" s="6" t="str">
        <f>VLOOKUP(VolumebyClient[[#This Row],[Date]],Table6[],3,TRUE)</f>
        <v>Q1 2021</v>
      </c>
    </row>
    <row r="463" spans="1:9" x14ac:dyDescent="0.2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6" t="str">
        <f>VLOOKUP(VolumebyClient[[#This Row],[Index Match Region ID]],'Geo Data'!$J$2:$K$5,2,FALSE)</f>
        <v>APAC</v>
      </c>
      <c r="H463" s="6" t="str">
        <f>"Q"&amp;ROUNDUP(MONTH(VolumebyClient[[#This Row],[Date]])/3,0)&amp;" "&amp;YEAR(VolumebyClient[[#This Row],[Date]])</f>
        <v>Q1 2021</v>
      </c>
      <c r="I463" s="6" t="str">
        <f>VLOOKUP(VolumebyClient[[#This Row],[Date]],Table6[],3,TRUE)</f>
        <v>Q1 2021</v>
      </c>
    </row>
    <row r="464" spans="1:9" x14ac:dyDescent="0.2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6" t="str">
        <f>VLOOKUP(VolumebyClient[[#This Row],[Index Match Region ID]],'Geo Data'!$J$2:$K$5,2,FALSE)</f>
        <v>APAC</v>
      </c>
      <c r="H464" s="6" t="str">
        <f>"Q"&amp;ROUNDUP(MONTH(VolumebyClient[[#This Row],[Date]])/3,0)&amp;" "&amp;YEAR(VolumebyClient[[#This Row],[Date]])</f>
        <v>Q1 2021</v>
      </c>
      <c r="I464" s="6" t="str">
        <f>VLOOKUP(VolumebyClient[[#This Row],[Date]],Table6[],3,TRUE)</f>
        <v>Q1 2021</v>
      </c>
    </row>
    <row r="465" spans="1:9" x14ac:dyDescent="0.2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6" t="str">
        <f>VLOOKUP(VolumebyClient[[#This Row],[Index Match Region ID]],'Geo Data'!$J$2:$K$5,2,FALSE)</f>
        <v>NAM</v>
      </c>
      <c r="H465" s="6" t="str">
        <f>"Q"&amp;ROUNDUP(MONTH(VolumebyClient[[#This Row],[Date]])/3,0)&amp;" "&amp;YEAR(VolumebyClient[[#This Row],[Date]])</f>
        <v>Q1 2020</v>
      </c>
      <c r="I465" s="6" t="str">
        <f>VLOOKUP(VolumebyClient[[#This Row],[Date]],Table6[],3,TRUE)</f>
        <v>Q1 2020</v>
      </c>
    </row>
    <row r="466" spans="1:9" x14ac:dyDescent="0.2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6" t="str">
        <f>VLOOKUP(VolumebyClient[[#This Row],[Index Match Region ID]],'Geo Data'!$J$2:$K$5,2,FALSE)</f>
        <v>NAM</v>
      </c>
      <c r="H466" s="6" t="str">
        <f>"Q"&amp;ROUNDUP(MONTH(VolumebyClient[[#This Row],[Date]])/3,0)&amp;" "&amp;YEAR(VolumebyClient[[#This Row],[Date]])</f>
        <v>Q1 2020</v>
      </c>
      <c r="I466" s="6" t="str">
        <f>VLOOKUP(VolumebyClient[[#This Row],[Date]],Table6[],3,TRUE)</f>
        <v>Q1 2020</v>
      </c>
    </row>
    <row r="467" spans="1:9" x14ac:dyDescent="0.2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6" t="str">
        <f>VLOOKUP(VolumebyClient[[#This Row],[Index Match Region ID]],'Geo Data'!$J$2:$K$5,2,FALSE)</f>
        <v>NAM</v>
      </c>
      <c r="H467" s="6" t="str">
        <f>"Q"&amp;ROUNDUP(MONTH(VolumebyClient[[#This Row],[Date]])/3,0)&amp;" "&amp;YEAR(VolumebyClient[[#This Row],[Date]])</f>
        <v>Q1 2020</v>
      </c>
      <c r="I467" s="6" t="str">
        <f>VLOOKUP(VolumebyClient[[#This Row],[Date]],Table6[],3,TRUE)</f>
        <v>Q1 2020</v>
      </c>
    </row>
    <row r="468" spans="1:9" x14ac:dyDescent="0.2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6" t="str">
        <f>VLOOKUP(VolumebyClient[[#This Row],[Index Match Region ID]],'Geo Data'!$J$2:$K$5,2,FALSE)</f>
        <v>NAM</v>
      </c>
      <c r="H468" s="6" t="str">
        <f>"Q"&amp;ROUNDUP(MONTH(VolumebyClient[[#This Row],[Date]])/3,0)&amp;" "&amp;YEAR(VolumebyClient[[#This Row],[Date]])</f>
        <v>Q2 2020</v>
      </c>
      <c r="I468" s="6" t="str">
        <f>VLOOKUP(VolumebyClient[[#This Row],[Date]],Table6[],3,TRUE)</f>
        <v>Q2 2020</v>
      </c>
    </row>
    <row r="469" spans="1:9" x14ac:dyDescent="0.2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6" t="str">
        <f>VLOOKUP(VolumebyClient[[#This Row],[Index Match Region ID]],'Geo Data'!$J$2:$K$5,2,FALSE)</f>
        <v>NAM</v>
      </c>
      <c r="H469" s="6" t="str">
        <f>"Q"&amp;ROUNDUP(MONTH(VolumebyClient[[#This Row],[Date]])/3,0)&amp;" "&amp;YEAR(VolumebyClient[[#This Row],[Date]])</f>
        <v>Q2 2020</v>
      </c>
      <c r="I469" s="6" t="str">
        <f>VLOOKUP(VolumebyClient[[#This Row],[Date]],Table6[],3,TRUE)</f>
        <v>Q2 2020</v>
      </c>
    </row>
    <row r="470" spans="1:9" x14ac:dyDescent="0.2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6" t="str">
        <f>VLOOKUP(VolumebyClient[[#This Row],[Index Match Region ID]],'Geo Data'!$J$2:$K$5,2,FALSE)</f>
        <v>NAM</v>
      </c>
      <c r="H470" s="6" t="str">
        <f>"Q"&amp;ROUNDUP(MONTH(VolumebyClient[[#This Row],[Date]])/3,0)&amp;" "&amp;YEAR(VolumebyClient[[#This Row],[Date]])</f>
        <v>Q2 2020</v>
      </c>
      <c r="I470" s="6" t="str">
        <f>VLOOKUP(VolumebyClient[[#This Row],[Date]],Table6[],3,TRUE)</f>
        <v>Q2 2020</v>
      </c>
    </row>
    <row r="471" spans="1:9" x14ac:dyDescent="0.2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6" t="str">
        <f>VLOOKUP(VolumebyClient[[#This Row],[Index Match Region ID]],'Geo Data'!$J$2:$K$5,2,FALSE)</f>
        <v>NAM</v>
      </c>
      <c r="H471" s="6" t="str">
        <f>"Q"&amp;ROUNDUP(MONTH(VolumebyClient[[#This Row],[Date]])/3,0)&amp;" "&amp;YEAR(VolumebyClient[[#This Row],[Date]])</f>
        <v>Q3 2020</v>
      </c>
      <c r="I471" s="6" t="str">
        <f>VLOOKUP(VolumebyClient[[#This Row],[Date]],Table6[],3,TRUE)</f>
        <v>Q3 2020</v>
      </c>
    </row>
    <row r="472" spans="1:9" x14ac:dyDescent="0.2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6" t="str">
        <f>VLOOKUP(VolumebyClient[[#This Row],[Index Match Region ID]],'Geo Data'!$J$2:$K$5,2,FALSE)</f>
        <v>NAM</v>
      </c>
      <c r="H472" s="6" t="str">
        <f>"Q"&amp;ROUNDUP(MONTH(VolumebyClient[[#This Row],[Date]])/3,0)&amp;" "&amp;YEAR(VolumebyClient[[#This Row],[Date]])</f>
        <v>Q3 2020</v>
      </c>
      <c r="I472" s="6" t="str">
        <f>VLOOKUP(VolumebyClient[[#This Row],[Date]],Table6[],3,TRUE)</f>
        <v>Q3 2020</v>
      </c>
    </row>
    <row r="473" spans="1:9" x14ac:dyDescent="0.2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6" t="str">
        <f>VLOOKUP(VolumebyClient[[#This Row],[Index Match Region ID]],'Geo Data'!$J$2:$K$5,2,FALSE)</f>
        <v>NAM</v>
      </c>
      <c r="H473" s="6" t="str">
        <f>"Q"&amp;ROUNDUP(MONTH(VolumebyClient[[#This Row],[Date]])/3,0)&amp;" "&amp;YEAR(VolumebyClient[[#This Row],[Date]])</f>
        <v>Q3 2020</v>
      </c>
      <c r="I473" s="6" t="str">
        <f>VLOOKUP(VolumebyClient[[#This Row],[Date]],Table6[],3,TRUE)</f>
        <v>Q3 2020</v>
      </c>
    </row>
    <row r="474" spans="1:9" x14ac:dyDescent="0.2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6" t="str">
        <f>VLOOKUP(VolumebyClient[[#This Row],[Index Match Region ID]],'Geo Data'!$J$2:$K$5,2,FALSE)</f>
        <v>NAM</v>
      </c>
      <c r="H474" s="6" t="str">
        <f>"Q"&amp;ROUNDUP(MONTH(VolumebyClient[[#This Row],[Date]])/3,0)&amp;" "&amp;YEAR(VolumebyClient[[#This Row],[Date]])</f>
        <v>Q4 2020</v>
      </c>
      <c r="I474" s="6" t="str">
        <f>VLOOKUP(VolumebyClient[[#This Row],[Date]],Table6[],3,TRUE)</f>
        <v>Q4 2020</v>
      </c>
    </row>
    <row r="475" spans="1:9" x14ac:dyDescent="0.2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6" t="str">
        <f>VLOOKUP(VolumebyClient[[#This Row],[Index Match Region ID]],'Geo Data'!$J$2:$K$5,2,FALSE)</f>
        <v>NAM</v>
      </c>
      <c r="H475" s="6" t="str">
        <f>"Q"&amp;ROUNDUP(MONTH(VolumebyClient[[#This Row],[Date]])/3,0)&amp;" "&amp;YEAR(VolumebyClient[[#This Row],[Date]])</f>
        <v>Q4 2020</v>
      </c>
      <c r="I475" s="6" t="str">
        <f>VLOOKUP(VolumebyClient[[#This Row],[Date]],Table6[],3,TRUE)</f>
        <v>Q4 2020</v>
      </c>
    </row>
    <row r="476" spans="1:9" x14ac:dyDescent="0.2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6" t="str">
        <f>VLOOKUP(VolumebyClient[[#This Row],[Index Match Region ID]],'Geo Data'!$J$2:$K$5,2,FALSE)</f>
        <v>NAM</v>
      </c>
      <c r="H476" s="6" t="str">
        <f>"Q"&amp;ROUNDUP(MONTH(VolumebyClient[[#This Row],[Date]])/3,0)&amp;" "&amp;YEAR(VolumebyClient[[#This Row],[Date]])</f>
        <v>Q4 2020</v>
      </c>
      <c r="I476" s="6" t="str">
        <f>VLOOKUP(VolumebyClient[[#This Row],[Date]],Table6[],3,TRUE)</f>
        <v>Q4 2020</v>
      </c>
    </row>
    <row r="477" spans="1:9" x14ac:dyDescent="0.2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6" t="str">
        <f>VLOOKUP(VolumebyClient[[#This Row],[Index Match Region ID]],'Geo Data'!$J$2:$K$5,2,FALSE)</f>
        <v>NAM</v>
      </c>
      <c r="H477" s="6" t="str">
        <f>"Q"&amp;ROUNDUP(MONTH(VolumebyClient[[#This Row],[Date]])/3,0)&amp;" "&amp;YEAR(VolumebyClient[[#This Row],[Date]])</f>
        <v>Q2 2021</v>
      </c>
      <c r="I477" s="6" t="str">
        <f>VLOOKUP(VolumebyClient[[#This Row],[Date]],Table6[],3,TRUE)</f>
        <v>Q2 2021</v>
      </c>
    </row>
    <row r="478" spans="1:9" x14ac:dyDescent="0.2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6" t="str">
        <f>VLOOKUP(VolumebyClient[[#This Row],[Index Match Region ID]],'Geo Data'!$J$2:$K$5,2,FALSE)</f>
        <v>NAM</v>
      </c>
      <c r="H478" s="6" t="str">
        <f>"Q"&amp;ROUNDUP(MONTH(VolumebyClient[[#This Row],[Date]])/3,0)&amp;" "&amp;YEAR(VolumebyClient[[#This Row],[Date]])</f>
        <v>Q2 2021</v>
      </c>
      <c r="I478" s="6" t="str">
        <f>VLOOKUP(VolumebyClient[[#This Row],[Date]],Table6[],3,TRUE)</f>
        <v>Q2 2021</v>
      </c>
    </row>
    <row r="479" spans="1:9" x14ac:dyDescent="0.2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6" t="str">
        <f>VLOOKUP(VolumebyClient[[#This Row],[Index Match Region ID]],'Geo Data'!$J$2:$K$5,2,FALSE)</f>
        <v>NAM</v>
      </c>
      <c r="H479" s="6" t="str">
        <f>"Q"&amp;ROUNDUP(MONTH(VolumebyClient[[#This Row],[Date]])/3,0)&amp;" "&amp;YEAR(VolumebyClient[[#This Row],[Date]])</f>
        <v>Q2 2021</v>
      </c>
      <c r="I479" s="6" t="str">
        <f>VLOOKUP(VolumebyClient[[#This Row],[Date]],Table6[],3,TRUE)</f>
        <v>Q2 2021</v>
      </c>
    </row>
    <row r="480" spans="1:9" x14ac:dyDescent="0.2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6" t="str">
        <f>VLOOKUP(VolumebyClient[[#This Row],[Index Match Region ID]],'Geo Data'!$J$2:$K$5,2,FALSE)</f>
        <v>NAM</v>
      </c>
      <c r="H480" s="6" t="str">
        <f>"Q"&amp;ROUNDUP(MONTH(VolumebyClient[[#This Row],[Date]])/3,0)&amp;" "&amp;YEAR(VolumebyClient[[#This Row],[Date]])</f>
        <v>Q1 2021</v>
      </c>
      <c r="I480" s="6" t="str">
        <f>VLOOKUP(VolumebyClient[[#This Row],[Date]],Table6[],3,TRUE)</f>
        <v>Q1 2021</v>
      </c>
    </row>
    <row r="481" spans="1:9" x14ac:dyDescent="0.2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6" t="str">
        <f>VLOOKUP(VolumebyClient[[#This Row],[Index Match Region ID]],'Geo Data'!$J$2:$K$5,2,FALSE)</f>
        <v>NAM</v>
      </c>
      <c r="H481" s="6" t="str">
        <f>"Q"&amp;ROUNDUP(MONTH(VolumebyClient[[#This Row],[Date]])/3,0)&amp;" "&amp;YEAR(VolumebyClient[[#This Row],[Date]])</f>
        <v>Q1 2021</v>
      </c>
      <c r="I481" s="6" t="str">
        <f>VLOOKUP(VolumebyClient[[#This Row],[Date]],Table6[],3,TRUE)</f>
        <v>Q1 2021</v>
      </c>
    </row>
    <row r="482" spans="1:9" x14ac:dyDescent="0.2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6" t="str">
        <f>VLOOKUP(VolumebyClient[[#This Row],[Index Match Region ID]],'Geo Data'!$J$2:$K$5,2,FALSE)</f>
        <v>NAM</v>
      </c>
      <c r="H482" s="6" t="str">
        <f>"Q"&amp;ROUNDUP(MONTH(VolumebyClient[[#This Row],[Date]])/3,0)&amp;" "&amp;YEAR(VolumebyClient[[#This Row],[Date]])</f>
        <v>Q1 2021</v>
      </c>
      <c r="I482" s="6" t="str">
        <f>VLOOKUP(VolumebyClient[[#This Row],[Date]],Table6[],3,TRUE)</f>
        <v>Q1 2021</v>
      </c>
    </row>
    <row r="483" spans="1:9" x14ac:dyDescent="0.2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6" t="str">
        <f>VLOOKUP(VolumebyClient[[#This Row],[Index Match Region ID]],'Geo Data'!$J$2:$K$5,2,FALSE)</f>
        <v>NAM</v>
      </c>
      <c r="H483" s="6" t="str">
        <f>"Q"&amp;ROUNDUP(MONTH(VolumebyClient[[#This Row],[Date]])/3,0)&amp;" "&amp;YEAR(VolumebyClient[[#This Row],[Date]])</f>
        <v>Q1 2020</v>
      </c>
      <c r="I483" s="6" t="str">
        <f>VLOOKUP(VolumebyClient[[#This Row],[Date]],Table6[],3,TRUE)</f>
        <v>Q1 2020</v>
      </c>
    </row>
    <row r="484" spans="1:9" x14ac:dyDescent="0.2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6" t="str">
        <f>VLOOKUP(VolumebyClient[[#This Row],[Index Match Region ID]],'Geo Data'!$J$2:$K$5,2,FALSE)</f>
        <v>NAM</v>
      </c>
      <c r="H484" s="6" t="str">
        <f>"Q"&amp;ROUNDUP(MONTH(VolumebyClient[[#This Row],[Date]])/3,0)&amp;" "&amp;YEAR(VolumebyClient[[#This Row],[Date]])</f>
        <v>Q1 2020</v>
      </c>
      <c r="I484" s="6" t="str">
        <f>VLOOKUP(VolumebyClient[[#This Row],[Date]],Table6[],3,TRUE)</f>
        <v>Q1 2020</v>
      </c>
    </row>
    <row r="485" spans="1:9" x14ac:dyDescent="0.2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6" t="str">
        <f>VLOOKUP(VolumebyClient[[#This Row],[Index Match Region ID]],'Geo Data'!$J$2:$K$5,2,FALSE)</f>
        <v>NAM</v>
      </c>
      <c r="H485" s="6" t="str">
        <f>"Q"&amp;ROUNDUP(MONTH(VolumebyClient[[#This Row],[Date]])/3,0)&amp;" "&amp;YEAR(VolumebyClient[[#This Row],[Date]])</f>
        <v>Q1 2020</v>
      </c>
      <c r="I485" s="6" t="str">
        <f>VLOOKUP(VolumebyClient[[#This Row],[Date]],Table6[],3,TRUE)</f>
        <v>Q1 2020</v>
      </c>
    </row>
    <row r="486" spans="1:9" x14ac:dyDescent="0.2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6" t="str">
        <f>VLOOKUP(VolumebyClient[[#This Row],[Index Match Region ID]],'Geo Data'!$J$2:$K$5,2,FALSE)</f>
        <v>NAM</v>
      </c>
      <c r="H486" s="6" t="str">
        <f>"Q"&amp;ROUNDUP(MONTH(VolumebyClient[[#This Row],[Date]])/3,0)&amp;" "&amp;YEAR(VolumebyClient[[#This Row],[Date]])</f>
        <v>Q2 2020</v>
      </c>
      <c r="I486" s="6" t="str">
        <f>VLOOKUP(VolumebyClient[[#This Row],[Date]],Table6[],3,TRUE)</f>
        <v>Q2 2020</v>
      </c>
    </row>
    <row r="487" spans="1:9" x14ac:dyDescent="0.2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6" t="str">
        <f>VLOOKUP(VolumebyClient[[#This Row],[Index Match Region ID]],'Geo Data'!$J$2:$K$5,2,FALSE)</f>
        <v>NAM</v>
      </c>
      <c r="H487" s="6" t="str">
        <f>"Q"&amp;ROUNDUP(MONTH(VolumebyClient[[#This Row],[Date]])/3,0)&amp;" "&amp;YEAR(VolumebyClient[[#This Row],[Date]])</f>
        <v>Q2 2020</v>
      </c>
      <c r="I487" s="6" t="str">
        <f>VLOOKUP(VolumebyClient[[#This Row],[Date]],Table6[],3,TRUE)</f>
        <v>Q2 2020</v>
      </c>
    </row>
    <row r="488" spans="1:9" x14ac:dyDescent="0.2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6" t="str">
        <f>VLOOKUP(VolumebyClient[[#This Row],[Index Match Region ID]],'Geo Data'!$J$2:$K$5,2,FALSE)</f>
        <v>NAM</v>
      </c>
      <c r="H488" s="6" t="str">
        <f>"Q"&amp;ROUNDUP(MONTH(VolumebyClient[[#This Row],[Date]])/3,0)&amp;" "&amp;YEAR(VolumebyClient[[#This Row],[Date]])</f>
        <v>Q2 2020</v>
      </c>
      <c r="I488" s="6" t="str">
        <f>VLOOKUP(VolumebyClient[[#This Row],[Date]],Table6[],3,TRUE)</f>
        <v>Q2 2020</v>
      </c>
    </row>
    <row r="489" spans="1:9" x14ac:dyDescent="0.2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6" t="str">
        <f>VLOOKUP(VolumebyClient[[#This Row],[Index Match Region ID]],'Geo Data'!$J$2:$K$5,2,FALSE)</f>
        <v>NAM</v>
      </c>
      <c r="H489" s="6" t="str">
        <f>"Q"&amp;ROUNDUP(MONTH(VolumebyClient[[#This Row],[Date]])/3,0)&amp;" "&amp;YEAR(VolumebyClient[[#This Row],[Date]])</f>
        <v>Q3 2020</v>
      </c>
      <c r="I489" s="6" t="str">
        <f>VLOOKUP(VolumebyClient[[#This Row],[Date]],Table6[],3,TRUE)</f>
        <v>Q3 2020</v>
      </c>
    </row>
    <row r="490" spans="1:9" x14ac:dyDescent="0.2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6" t="str">
        <f>VLOOKUP(VolumebyClient[[#This Row],[Index Match Region ID]],'Geo Data'!$J$2:$K$5,2,FALSE)</f>
        <v>NAM</v>
      </c>
      <c r="H490" s="6" t="str">
        <f>"Q"&amp;ROUNDUP(MONTH(VolumebyClient[[#This Row],[Date]])/3,0)&amp;" "&amp;YEAR(VolumebyClient[[#This Row],[Date]])</f>
        <v>Q3 2020</v>
      </c>
      <c r="I490" s="6" t="str">
        <f>VLOOKUP(VolumebyClient[[#This Row],[Date]],Table6[],3,TRUE)</f>
        <v>Q3 2020</v>
      </c>
    </row>
    <row r="491" spans="1:9" x14ac:dyDescent="0.2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6" t="str">
        <f>VLOOKUP(VolumebyClient[[#This Row],[Index Match Region ID]],'Geo Data'!$J$2:$K$5,2,FALSE)</f>
        <v>NAM</v>
      </c>
      <c r="H491" s="6" t="str">
        <f>"Q"&amp;ROUNDUP(MONTH(VolumebyClient[[#This Row],[Date]])/3,0)&amp;" "&amp;YEAR(VolumebyClient[[#This Row],[Date]])</f>
        <v>Q3 2020</v>
      </c>
      <c r="I491" s="6" t="str">
        <f>VLOOKUP(VolumebyClient[[#This Row],[Date]],Table6[],3,TRUE)</f>
        <v>Q3 2020</v>
      </c>
    </row>
    <row r="492" spans="1:9" x14ac:dyDescent="0.2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6" t="str">
        <f>VLOOKUP(VolumebyClient[[#This Row],[Index Match Region ID]],'Geo Data'!$J$2:$K$5,2,FALSE)</f>
        <v>NAM</v>
      </c>
      <c r="H492" s="6" t="str">
        <f>"Q"&amp;ROUNDUP(MONTH(VolumebyClient[[#This Row],[Date]])/3,0)&amp;" "&amp;YEAR(VolumebyClient[[#This Row],[Date]])</f>
        <v>Q4 2020</v>
      </c>
      <c r="I492" s="6" t="str">
        <f>VLOOKUP(VolumebyClient[[#This Row],[Date]],Table6[],3,TRUE)</f>
        <v>Q4 2020</v>
      </c>
    </row>
    <row r="493" spans="1:9" x14ac:dyDescent="0.2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6" t="str">
        <f>VLOOKUP(VolumebyClient[[#This Row],[Index Match Region ID]],'Geo Data'!$J$2:$K$5,2,FALSE)</f>
        <v>NAM</v>
      </c>
      <c r="H493" s="6" t="str">
        <f>"Q"&amp;ROUNDUP(MONTH(VolumebyClient[[#This Row],[Date]])/3,0)&amp;" "&amp;YEAR(VolumebyClient[[#This Row],[Date]])</f>
        <v>Q4 2020</v>
      </c>
      <c r="I493" s="6" t="str">
        <f>VLOOKUP(VolumebyClient[[#This Row],[Date]],Table6[],3,TRUE)</f>
        <v>Q4 2020</v>
      </c>
    </row>
    <row r="494" spans="1:9" x14ac:dyDescent="0.2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6" t="str">
        <f>VLOOKUP(VolumebyClient[[#This Row],[Index Match Region ID]],'Geo Data'!$J$2:$K$5,2,FALSE)</f>
        <v>NAM</v>
      </c>
      <c r="H494" s="6" t="str">
        <f>"Q"&amp;ROUNDUP(MONTH(VolumebyClient[[#This Row],[Date]])/3,0)&amp;" "&amp;YEAR(VolumebyClient[[#This Row],[Date]])</f>
        <v>Q4 2020</v>
      </c>
      <c r="I494" s="6" t="str">
        <f>VLOOKUP(VolumebyClient[[#This Row],[Date]],Table6[],3,TRUE)</f>
        <v>Q4 2020</v>
      </c>
    </row>
    <row r="495" spans="1:9" x14ac:dyDescent="0.2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6" t="str">
        <f>VLOOKUP(VolumebyClient[[#This Row],[Index Match Region ID]],'Geo Data'!$J$2:$K$5,2,FALSE)</f>
        <v>NAM</v>
      </c>
      <c r="H495" s="6" t="str">
        <f>"Q"&amp;ROUNDUP(MONTH(VolumebyClient[[#This Row],[Date]])/3,0)&amp;" "&amp;YEAR(VolumebyClient[[#This Row],[Date]])</f>
        <v>Q2 2021</v>
      </c>
      <c r="I495" s="6" t="str">
        <f>VLOOKUP(VolumebyClient[[#This Row],[Date]],Table6[],3,TRUE)</f>
        <v>Q2 2021</v>
      </c>
    </row>
    <row r="496" spans="1:9" x14ac:dyDescent="0.2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6" t="str">
        <f>VLOOKUP(VolumebyClient[[#This Row],[Index Match Region ID]],'Geo Data'!$J$2:$K$5,2,FALSE)</f>
        <v>NAM</v>
      </c>
      <c r="H496" s="6" t="str">
        <f>"Q"&amp;ROUNDUP(MONTH(VolumebyClient[[#This Row],[Date]])/3,0)&amp;" "&amp;YEAR(VolumebyClient[[#This Row],[Date]])</f>
        <v>Q1 2021</v>
      </c>
      <c r="I496" s="6" t="str">
        <f>VLOOKUP(VolumebyClient[[#This Row],[Date]],Table6[],3,TRUE)</f>
        <v>Q1 2021</v>
      </c>
    </row>
    <row r="497" spans="1:9" x14ac:dyDescent="0.2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6" t="str">
        <f>VLOOKUP(VolumebyClient[[#This Row],[Index Match Region ID]],'Geo Data'!$J$2:$K$5,2,FALSE)</f>
        <v>NAM</v>
      </c>
      <c r="H497" s="6" t="str">
        <f>"Q"&amp;ROUNDUP(MONTH(VolumebyClient[[#This Row],[Date]])/3,0)&amp;" "&amp;YEAR(VolumebyClient[[#This Row],[Date]])</f>
        <v>Q1 2021</v>
      </c>
      <c r="I497" s="6" t="str">
        <f>VLOOKUP(VolumebyClient[[#This Row],[Date]],Table6[],3,TRUE)</f>
        <v>Q1 2021</v>
      </c>
    </row>
    <row r="498" spans="1:9" x14ac:dyDescent="0.2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6" t="str">
        <f>VLOOKUP(VolumebyClient[[#This Row],[Index Match Region ID]],'Geo Data'!$J$2:$K$5,2,FALSE)</f>
        <v>NAM</v>
      </c>
      <c r="H498" s="6" t="str">
        <f>"Q"&amp;ROUNDUP(MONTH(VolumebyClient[[#This Row],[Date]])/3,0)&amp;" "&amp;YEAR(VolumebyClient[[#This Row],[Date]])</f>
        <v>Q1 2021</v>
      </c>
      <c r="I498" s="6" t="str">
        <f>VLOOKUP(VolumebyClient[[#This Row],[Date]],Table6[],3,TRUE)</f>
        <v>Q1 2021</v>
      </c>
    </row>
    <row r="499" spans="1:9" x14ac:dyDescent="0.2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6" t="str">
        <f>VLOOKUP(VolumebyClient[[#This Row],[Index Match Region ID]],'Geo Data'!$J$2:$K$5,2,FALSE)</f>
        <v>LATAM</v>
      </c>
      <c r="H499" s="6" t="str">
        <f>"Q"&amp;ROUNDUP(MONTH(VolumebyClient[[#This Row],[Date]])/3,0)&amp;" "&amp;YEAR(VolumebyClient[[#This Row],[Date]])</f>
        <v>Q1 2020</v>
      </c>
      <c r="I499" s="6" t="str">
        <f>VLOOKUP(VolumebyClient[[#This Row],[Date]],Table6[],3,TRUE)</f>
        <v>Q1 2020</v>
      </c>
    </row>
    <row r="500" spans="1:9" x14ac:dyDescent="0.2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6" t="str">
        <f>VLOOKUP(VolumebyClient[[#This Row],[Index Match Region ID]],'Geo Data'!$J$2:$K$5,2,FALSE)</f>
        <v>LATAM</v>
      </c>
      <c r="H500" s="6" t="str">
        <f>"Q"&amp;ROUNDUP(MONTH(VolumebyClient[[#This Row],[Date]])/3,0)&amp;" "&amp;YEAR(VolumebyClient[[#This Row],[Date]])</f>
        <v>Q1 2020</v>
      </c>
      <c r="I500" s="6" t="str">
        <f>VLOOKUP(VolumebyClient[[#This Row],[Date]],Table6[],3,TRUE)</f>
        <v>Q1 2020</v>
      </c>
    </row>
    <row r="501" spans="1:9" x14ac:dyDescent="0.2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6" t="str">
        <f>VLOOKUP(VolumebyClient[[#This Row],[Index Match Region ID]],'Geo Data'!$J$2:$K$5,2,FALSE)</f>
        <v>LATAM</v>
      </c>
      <c r="H501" s="6" t="str">
        <f>"Q"&amp;ROUNDUP(MONTH(VolumebyClient[[#This Row],[Date]])/3,0)&amp;" "&amp;YEAR(VolumebyClient[[#This Row],[Date]])</f>
        <v>Q1 2020</v>
      </c>
      <c r="I501" s="6" t="str">
        <f>VLOOKUP(VolumebyClient[[#This Row],[Date]],Table6[],3,TRUE)</f>
        <v>Q1 2020</v>
      </c>
    </row>
    <row r="502" spans="1:9" x14ac:dyDescent="0.2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6" t="str">
        <f>VLOOKUP(VolumebyClient[[#This Row],[Index Match Region ID]],'Geo Data'!$J$2:$K$5,2,FALSE)</f>
        <v>LATAM</v>
      </c>
      <c r="H502" s="6" t="str">
        <f>"Q"&amp;ROUNDUP(MONTH(VolumebyClient[[#This Row],[Date]])/3,0)&amp;" "&amp;YEAR(VolumebyClient[[#This Row],[Date]])</f>
        <v>Q2 2020</v>
      </c>
      <c r="I502" s="6" t="str">
        <f>VLOOKUP(VolumebyClient[[#This Row],[Date]],Table6[],3,TRUE)</f>
        <v>Q2 2020</v>
      </c>
    </row>
    <row r="503" spans="1:9" x14ac:dyDescent="0.2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6" t="str">
        <f>VLOOKUP(VolumebyClient[[#This Row],[Index Match Region ID]],'Geo Data'!$J$2:$K$5,2,FALSE)</f>
        <v>LATAM</v>
      </c>
      <c r="H503" s="6" t="str">
        <f>"Q"&amp;ROUNDUP(MONTH(VolumebyClient[[#This Row],[Date]])/3,0)&amp;" "&amp;YEAR(VolumebyClient[[#This Row],[Date]])</f>
        <v>Q2 2020</v>
      </c>
      <c r="I503" s="6" t="str">
        <f>VLOOKUP(VolumebyClient[[#This Row],[Date]],Table6[],3,TRUE)</f>
        <v>Q2 2020</v>
      </c>
    </row>
    <row r="504" spans="1:9" x14ac:dyDescent="0.2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6" t="str">
        <f>VLOOKUP(VolumebyClient[[#This Row],[Index Match Region ID]],'Geo Data'!$J$2:$K$5,2,FALSE)</f>
        <v>LATAM</v>
      </c>
      <c r="H504" s="6" t="str">
        <f>"Q"&amp;ROUNDUP(MONTH(VolumebyClient[[#This Row],[Date]])/3,0)&amp;" "&amp;YEAR(VolumebyClient[[#This Row],[Date]])</f>
        <v>Q2 2020</v>
      </c>
      <c r="I504" s="6" t="str">
        <f>VLOOKUP(VolumebyClient[[#This Row],[Date]],Table6[],3,TRUE)</f>
        <v>Q2 2020</v>
      </c>
    </row>
    <row r="505" spans="1:9" x14ac:dyDescent="0.2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6" t="str">
        <f>VLOOKUP(VolumebyClient[[#This Row],[Index Match Region ID]],'Geo Data'!$J$2:$K$5,2,FALSE)</f>
        <v>LATAM</v>
      </c>
      <c r="H505" s="6" t="str">
        <f>"Q"&amp;ROUNDUP(MONTH(VolumebyClient[[#This Row],[Date]])/3,0)&amp;" "&amp;YEAR(VolumebyClient[[#This Row],[Date]])</f>
        <v>Q3 2020</v>
      </c>
      <c r="I505" s="6" t="str">
        <f>VLOOKUP(VolumebyClient[[#This Row],[Date]],Table6[],3,TRUE)</f>
        <v>Q3 2020</v>
      </c>
    </row>
    <row r="506" spans="1:9" x14ac:dyDescent="0.2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6" t="str">
        <f>VLOOKUP(VolumebyClient[[#This Row],[Index Match Region ID]],'Geo Data'!$J$2:$K$5,2,FALSE)</f>
        <v>LATAM</v>
      </c>
      <c r="H506" s="6" t="str">
        <f>"Q"&amp;ROUNDUP(MONTH(VolumebyClient[[#This Row],[Date]])/3,0)&amp;" "&amp;YEAR(VolumebyClient[[#This Row],[Date]])</f>
        <v>Q3 2020</v>
      </c>
      <c r="I506" s="6" t="str">
        <f>VLOOKUP(VolumebyClient[[#This Row],[Date]],Table6[],3,TRUE)</f>
        <v>Q3 2020</v>
      </c>
    </row>
    <row r="507" spans="1:9" x14ac:dyDescent="0.2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6" t="str">
        <f>VLOOKUP(VolumebyClient[[#This Row],[Index Match Region ID]],'Geo Data'!$J$2:$K$5,2,FALSE)</f>
        <v>LATAM</v>
      </c>
      <c r="H507" s="6" t="str">
        <f>"Q"&amp;ROUNDUP(MONTH(VolumebyClient[[#This Row],[Date]])/3,0)&amp;" "&amp;YEAR(VolumebyClient[[#This Row],[Date]])</f>
        <v>Q3 2020</v>
      </c>
      <c r="I507" s="6" t="str">
        <f>VLOOKUP(VolumebyClient[[#This Row],[Date]],Table6[],3,TRUE)</f>
        <v>Q3 2020</v>
      </c>
    </row>
    <row r="508" spans="1:9" x14ac:dyDescent="0.2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6" t="str">
        <f>VLOOKUP(VolumebyClient[[#This Row],[Index Match Region ID]],'Geo Data'!$J$2:$K$5,2,FALSE)</f>
        <v>LATAM</v>
      </c>
      <c r="H508" s="6" t="str">
        <f>"Q"&amp;ROUNDUP(MONTH(VolumebyClient[[#This Row],[Date]])/3,0)&amp;" "&amp;YEAR(VolumebyClient[[#This Row],[Date]])</f>
        <v>Q4 2020</v>
      </c>
      <c r="I508" s="6" t="str">
        <f>VLOOKUP(VolumebyClient[[#This Row],[Date]],Table6[],3,TRUE)</f>
        <v>Q4 2020</v>
      </c>
    </row>
    <row r="509" spans="1:9" x14ac:dyDescent="0.2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6" t="str">
        <f>VLOOKUP(VolumebyClient[[#This Row],[Index Match Region ID]],'Geo Data'!$J$2:$K$5,2,FALSE)</f>
        <v>LATAM</v>
      </c>
      <c r="H509" s="6" t="str">
        <f>"Q"&amp;ROUNDUP(MONTH(VolumebyClient[[#This Row],[Date]])/3,0)&amp;" "&amp;YEAR(VolumebyClient[[#This Row],[Date]])</f>
        <v>Q4 2020</v>
      </c>
      <c r="I509" s="6" t="str">
        <f>VLOOKUP(VolumebyClient[[#This Row],[Date]],Table6[],3,TRUE)</f>
        <v>Q4 2020</v>
      </c>
    </row>
    <row r="510" spans="1:9" x14ac:dyDescent="0.2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6" t="str">
        <f>VLOOKUP(VolumebyClient[[#This Row],[Index Match Region ID]],'Geo Data'!$J$2:$K$5,2,FALSE)</f>
        <v>LATAM</v>
      </c>
      <c r="H510" s="6" t="str">
        <f>"Q"&amp;ROUNDUP(MONTH(VolumebyClient[[#This Row],[Date]])/3,0)&amp;" "&amp;YEAR(VolumebyClient[[#This Row],[Date]])</f>
        <v>Q4 2020</v>
      </c>
      <c r="I510" s="6" t="str">
        <f>VLOOKUP(VolumebyClient[[#This Row],[Date]],Table6[],3,TRUE)</f>
        <v>Q4 2020</v>
      </c>
    </row>
    <row r="511" spans="1:9" x14ac:dyDescent="0.2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6" t="str">
        <f>VLOOKUP(VolumebyClient[[#This Row],[Index Match Region ID]],'Geo Data'!$J$2:$K$5,2,FALSE)</f>
        <v>LATAM</v>
      </c>
      <c r="H511" s="6" t="str">
        <f>"Q"&amp;ROUNDUP(MONTH(VolumebyClient[[#This Row],[Date]])/3,0)&amp;" "&amp;YEAR(VolumebyClient[[#This Row],[Date]])</f>
        <v>Q2 2021</v>
      </c>
      <c r="I511" s="6" t="str">
        <f>VLOOKUP(VolumebyClient[[#This Row],[Date]],Table6[],3,TRUE)</f>
        <v>Q2 2021</v>
      </c>
    </row>
    <row r="512" spans="1:9" x14ac:dyDescent="0.2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6" t="str">
        <f>VLOOKUP(VolumebyClient[[#This Row],[Index Match Region ID]],'Geo Data'!$J$2:$K$5,2,FALSE)</f>
        <v>LATAM</v>
      </c>
      <c r="H512" s="6" t="str">
        <f>"Q"&amp;ROUNDUP(MONTH(VolumebyClient[[#This Row],[Date]])/3,0)&amp;" "&amp;YEAR(VolumebyClient[[#This Row],[Date]])</f>
        <v>Q2 2021</v>
      </c>
      <c r="I512" s="6" t="str">
        <f>VLOOKUP(VolumebyClient[[#This Row],[Date]],Table6[],3,TRUE)</f>
        <v>Q2 2021</v>
      </c>
    </row>
    <row r="513" spans="1:9" x14ac:dyDescent="0.2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6" t="str">
        <f>VLOOKUP(VolumebyClient[[#This Row],[Index Match Region ID]],'Geo Data'!$J$2:$K$5,2,FALSE)</f>
        <v>LATAM</v>
      </c>
      <c r="H513" s="6" t="str">
        <f>"Q"&amp;ROUNDUP(MONTH(VolumebyClient[[#This Row],[Date]])/3,0)&amp;" "&amp;YEAR(VolumebyClient[[#This Row],[Date]])</f>
        <v>Q2 2021</v>
      </c>
      <c r="I513" s="6" t="str">
        <f>VLOOKUP(VolumebyClient[[#This Row],[Date]],Table6[],3,TRUE)</f>
        <v>Q2 2021</v>
      </c>
    </row>
    <row r="514" spans="1:9" x14ac:dyDescent="0.2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6" t="str">
        <f>VLOOKUP(VolumebyClient[[#This Row],[Index Match Region ID]],'Geo Data'!$J$2:$K$5,2,FALSE)</f>
        <v>LATAM</v>
      </c>
      <c r="H514" s="6" t="str">
        <f>"Q"&amp;ROUNDUP(MONTH(VolumebyClient[[#This Row],[Date]])/3,0)&amp;" "&amp;YEAR(VolumebyClient[[#This Row],[Date]])</f>
        <v>Q1 2021</v>
      </c>
      <c r="I514" s="6" t="str">
        <f>VLOOKUP(VolumebyClient[[#This Row],[Date]],Table6[],3,TRUE)</f>
        <v>Q1 2021</v>
      </c>
    </row>
    <row r="515" spans="1:9" x14ac:dyDescent="0.2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6" t="str">
        <f>VLOOKUP(VolumebyClient[[#This Row],[Index Match Region ID]],'Geo Data'!$J$2:$K$5,2,FALSE)</f>
        <v>LATAM</v>
      </c>
      <c r="H515" s="6" t="str">
        <f>"Q"&amp;ROUNDUP(MONTH(VolumebyClient[[#This Row],[Date]])/3,0)&amp;" "&amp;YEAR(VolumebyClient[[#This Row],[Date]])</f>
        <v>Q1 2021</v>
      </c>
      <c r="I515" s="6" t="str">
        <f>VLOOKUP(VolumebyClient[[#This Row],[Date]],Table6[],3,TRUE)</f>
        <v>Q1 2021</v>
      </c>
    </row>
    <row r="516" spans="1:9" x14ac:dyDescent="0.2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6" t="str">
        <f>VLOOKUP(VolumebyClient[[#This Row],[Index Match Region ID]],'Geo Data'!$J$2:$K$5,2,FALSE)</f>
        <v>LATAM</v>
      </c>
      <c r="H516" s="6" t="str">
        <f>"Q"&amp;ROUNDUP(MONTH(VolumebyClient[[#This Row],[Date]])/3,0)&amp;" "&amp;YEAR(VolumebyClient[[#This Row],[Date]])</f>
        <v>Q1 2021</v>
      </c>
      <c r="I516" s="6" t="str">
        <f>VLOOKUP(VolumebyClient[[#This Row],[Date]],Table6[],3,TRUE)</f>
        <v>Q1 2021</v>
      </c>
    </row>
    <row r="517" spans="1:9" x14ac:dyDescent="0.2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6" t="str">
        <f>VLOOKUP(VolumebyClient[[#This Row],[Index Match Region ID]],'Geo Data'!$J$2:$K$5,2,FALSE)</f>
        <v>NAM</v>
      </c>
      <c r="H517" s="6" t="str">
        <f>"Q"&amp;ROUNDUP(MONTH(VolumebyClient[[#This Row],[Date]])/3,0)&amp;" "&amp;YEAR(VolumebyClient[[#This Row],[Date]])</f>
        <v>Q1 2020</v>
      </c>
      <c r="I517" s="6" t="str">
        <f>VLOOKUP(VolumebyClient[[#This Row],[Date]],Table6[],3,TRUE)</f>
        <v>Q1 2020</v>
      </c>
    </row>
    <row r="518" spans="1:9" x14ac:dyDescent="0.2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6" t="str">
        <f>VLOOKUP(VolumebyClient[[#This Row],[Index Match Region ID]],'Geo Data'!$J$2:$K$5,2,FALSE)</f>
        <v>NAM</v>
      </c>
      <c r="H518" s="6" t="str">
        <f>"Q"&amp;ROUNDUP(MONTH(VolumebyClient[[#This Row],[Date]])/3,0)&amp;" "&amp;YEAR(VolumebyClient[[#This Row],[Date]])</f>
        <v>Q1 2020</v>
      </c>
      <c r="I518" s="6" t="str">
        <f>VLOOKUP(VolumebyClient[[#This Row],[Date]],Table6[],3,TRUE)</f>
        <v>Q1 2020</v>
      </c>
    </row>
    <row r="519" spans="1:9" x14ac:dyDescent="0.2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6" t="str">
        <f>VLOOKUP(VolumebyClient[[#This Row],[Index Match Region ID]],'Geo Data'!$J$2:$K$5,2,FALSE)</f>
        <v>NAM</v>
      </c>
      <c r="H519" s="6" t="str">
        <f>"Q"&amp;ROUNDUP(MONTH(VolumebyClient[[#This Row],[Date]])/3,0)&amp;" "&amp;YEAR(VolumebyClient[[#This Row],[Date]])</f>
        <v>Q1 2020</v>
      </c>
      <c r="I519" s="6" t="str">
        <f>VLOOKUP(VolumebyClient[[#This Row],[Date]],Table6[],3,TRUE)</f>
        <v>Q1 2020</v>
      </c>
    </row>
    <row r="520" spans="1:9" x14ac:dyDescent="0.2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6" t="str">
        <f>VLOOKUP(VolumebyClient[[#This Row],[Index Match Region ID]],'Geo Data'!$J$2:$K$5,2,FALSE)</f>
        <v>NAM</v>
      </c>
      <c r="H520" s="6" t="str">
        <f>"Q"&amp;ROUNDUP(MONTH(VolumebyClient[[#This Row],[Date]])/3,0)&amp;" "&amp;YEAR(VolumebyClient[[#This Row],[Date]])</f>
        <v>Q2 2020</v>
      </c>
      <c r="I520" s="6" t="str">
        <f>VLOOKUP(VolumebyClient[[#This Row],[Date]],Table6[],3,TRUE)</f>
        <v>Q2 2020</v>
      </c>
    </row>
    <row r="521" spans="1:9" x14ac:dyDescent="0.2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6" t="str">
        <f>VLOOKUP(VolumebyClient[[#This Row],[Index Match Region ID]],'Geo Data'!$J$2:$K$5,2,FALSE)</f>
        <v>NAM</v>
      </c>
      <c r="H521" s="6" t="str">
        <f>"Q"&amp;ROUNDUP(MONTH(VolumebyClient[[#This Row],[Date]])/3,0)&amp;" "&amp;YEAR(VolumebyClient[[#This Row],[Date]])</f>
        <v>Q2 2020</v>
      </c>
      <c r="I521" s="6" t="str">
        <f>VLOOKUP(VolumebyClient[[#This Row],[Date]],Table6[],3,TRUE)</f>
        <v>Q2 2020</v>
      </c>
    </row>
    <row r="522" spans="1:9" x14ac:dyDescent="0.2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6" t="str">
        <f>VLOOKUP(VolumebyClient[[#This Row],[Index Match Region ID]],'Geo Data'!$J$2:$K$5,2,FALSE)</f>
        <v>NAM</v>
      </c>
      <c r="H522" s="6" t="str">
        <f>"Q"&amp;ROUNDUP(MONTH(VolumebyClient[[#This Row],[Date]])/3,0)&amp;" "&amp;YEAR(VolumebyClient[[#This Row],[Date]])</f>
        <v>Q2 2020</v>
      </c>
      <c r="I522" s="6" t="str">
        <f>VLOOKUP(VolumebyClient[[#This Row],[Date]],Table6[],3,TRUE)</f>
        <v>Q2 2020</v>
      </c>
    </row>
    <row r="523" spans="1:9" x14ac:dyDescent="0.2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6" t="str">
        <f>VLOOKUP(VolumebyClient[[#This Row],[Index Match Region ID]],'Geo Data'!$J$2:$K$5,2,FALSE)</f>
        <v>NAM</v>
      </c>
      <c r="H523" s="6" t="str">
        <f>"Q"&amp;ROUNDUP(MONTH(VolumebyClient[[#This Row],[Date]])/3,0)&amp;" "&amp;YEAR(VolumebyClient[[#This Row],[Date]])</f>
        <v>Q3 2020</v>
      </c>
      <c r="I523" s="6" t="str">
        <f>VLOOKUP(VolumebyClient[[#This Row],[Date]],Table6[],3,TRUE)</f>
        <v>Q3 2020</v>
      </c>
    </row>
    <row r="524" spans="1:9" x14ac:dyDescent="0.2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6" t="str">
        <f>VLOOKUP(VolumebyClient[[#This Row],[Index Match Region ID]],'Geo Data'!$J$2:$K$5,2,FALSE)</f>
        <v>NAM</v>
      </c>
      <c r="H524" s="6" t="str">
        <f>"Q"&amp;ROUNDUP(MONTH(VolumebyClient[[#This Row],[Date]])/3,0)&amp;" "&amp;YEAR(VolumebyClient[[#This Row],[Date]])</f>
        <v>Q3 2020</v>
      </c>
      <c r="I524" s="6" t="str">
        <f>VLOOKUP(VolumebyClient[[#This Row],[Date]],Table6[],3,TRUE)</f>
        <v>Q3 2020</v>
      </c>
    </row>
    <row r="525" spans="1:9" x14ac:dyDescent="0.2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6" t="str">
        <f>VLOOKUP(VolumebyClient[[#This Row],[Index Match Region ID]],'Geo Data'!$J$2:$K$5,2,FALSE)</f>
        <v>NAM</v>
      </c>
      <c r="H525" s="6" t="str">
        <f>"Q"&amp;ROUNDUP(MONTH(VolumebyClient[[#This Row],[Date]])/3,0)&amp;" "&amp;YEAR(VolumebyClient[[#This Row],[Date]])</f>
        <v>Q3 2020</v>
      </c>
      <c r="I525" s="6" t="str">
        <f>VLOOKUP(VolumebyClient[[#This Row],[Date]],Table6[],3,TRUE)</f>
        <v>Q3 2020</v>
      </c>
    </row>
    <row r="526" spans="1:9" x14ac:dyDescent="0.2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6" t="str">
        <f>VLOOKUP(VolumebyClient[[#This Row],[Index Match Region ID]],'Geo Data'!$J$2:$K$5,2,FALSE)</f>
        <v>NAM</v>
      </c>
      <c r="H526" s="6" t="str">
        <f>"Q"&amp;ROUNDUP(MONTH(VolumebyClient[[#This Row],[Date]])/3,0)&amp;" "&amp;YEAR(VolumebyClient[[#This Row],[Date]])</f>
        <v>Q4 2020</v>
      </c>
      <c r="I526" s="6" t="str">
        <f>VLOOKUP(VolumebyClient[[#This Row],[Date]],Table6[],3,TRUE)</f>
        <v>Q4 2020</v>
      </c>
    </row>
    <row r="527" spans="1:9" x14ac:dyDescent="0.2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6" t="str">
        <f>VLOOKUP(VolumebyClient[[#This Row],[Index Match Region ID]],'Geo Data'!$J$2:$K$5,2,FALSE)</f>
        <v>NAM</v>
      </c>
      <c r="H527" s="6" t="str">
        <f>"Q"&amp;ROUNDUP(MONTH(VolumebyClient[[#This Row],[Date]])/3,0)&amp;" "&amp;YEAR(VolumebyClient[[#This Row],[Date]])</f>
        <v>Q4 2020</v>
      </c>
      <c r="I527" s="6" t="str">
        <f>VLOOKUP(VolumebyClient[[#This Row],[Date]],Table6[],3,TRUE)</f>
        <v>Q4 2020</v>
      </c>
    </row>
    <row r="528" spans="1:9" x14ac:dyDescent="0.2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6" t="str">
        <f>VLOOKUP(VolumebyClient[[#This Row],[Index Match Region ID]],'Geo Data'!$J$2:$K$5,2,FALSE)</f>
        <v>NAM</v>
      </c>
      <c r="H528" s="6" t="str">
        <f>"Q"&amp;ROUNDUP(MONTH(VolumebyClient[[#This Row],[Date]])/3,0)&amp;" "&amp;YEAR(VolumebyClient[[#This Row],[Date]])</f>
        <v>Q4 2020</v>
      </c>
      <c r="I528" s="6" t="str">
        <f>VLOOKUP(VolumebyClient[[#This Row],[Date]],Table6[],3,TRUE)</f>
        <v>Q4 2020</v>
      </c>
    </row>
    <row r="529" spans="1:9" x14ac:dyDescent="0.2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6" t="str">
        <f>VLOOKUP(VolumebyClient[[#This Row],[Index Match Region ID]],'Geo Data'!$J$2:$K$5,2,FALSE)</f>
        <v>NAM</v>
      </c>
      <c r="H529" s="6" t="str">
        <f>"Q"&amp;ROUNDUP(MONTH(VolumebyClient[[#This Row],[Date]])/3,0)&amp;" "&amp;YEAR(VolumebyClient[[#This Row],[Date]])</f>
        <v>Q2 2021</v>
      </c>
      <c r="I529" s="6" t="str">
        <f>VLOOKUP(VolumebyClient[[#This Row],[Date]],Table6[],3,TRUE)</f>
        <v>Q2 2021</v>
      </c>
    </row>
    <row r="530" spans="1:9" x14ac:dyDescent="0.2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6" t="str">
        <f>VLOOKUP(VolumebyClient[[#This Row],[Index Match Region ID]],'Geo Data'!$J$2:$K$5,2,FALSE)</f>
        <v>NAM</v>
      </c>
      <c r="H530" s="6" t="str">
        <f>"Q"&amp;ROUNDUP(MONTH(VolumebyClient[[#This Row],[Date]])/3,0)&amp;" "&amp;YEAR(VolumebyClient[[#This Row],[Date]])</f>
        <v>Q2 2021</v>
      </c>
      <c r="I530" s="6" t="str">
        <f>VLOOKUP(VolumebyClient[[#This Row],[Date]],Table6[],3,TRUE)</f>
        <v>Q2 2021</v>
      </c>
    </row>
    <row r="531" spans="1:9" x14ac:dyDescent="0.2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6" t="str">
        <f>VLOOKUP(VolumebyClient[[#This Row],[Index Match Region ID]],'Geo Data'!$J$2:$K$5,2,FALSE)</f>
        <v>NAM</v>
      </c>
      <c r="H531" s="6" t="str">
        <f>"Q"&amp;ROUNDUP(MONTH(VolumebyClient[[#This Row],[Date]])/3,0)&amp;" "&amp;YEAR(VolumebyClient[[#This Row],[Date]])</f>
        <v>Q2 2021</v>
      </c>
      <c r="I531" s="6" t="str">
        <f>VLOOKUP(VolumebyClient[[#This Row],[Date]],Table6[],3,TRUE)</f>
        <v>Q2 2021</v>
      </c>
    </row>
    <row r="532" spans="1:9" x14ac:dyDescent="0.2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6" t="str">
        <f>VLOOKUP(VolumebyClient[[#This Row],[Index Match Region ID]],'Geo Data'!$J$2:$K$5,2,FALSE)</f>
        <v>NAM</v>
      </c>
      <c r="H532" s="6" t="str">
        <f>"Q"&amp;ROUNDUP(MONTH(VolumebyClient[[#This Row],[Date]])/3,0)&amp;" "&amp;YEAR(VolumebyClient[[#This Row],[Date]])</f>
        <v>Q1 2021</v>
      </c>
      <c r="I532" s="6" t="str">
        <f>VLOOKUP(VolumebyClient[[#This Row],[Date]],Table6[],3,TRUE)</f>
        <v>Q1 2021</v>
      </c>
    </row>
    <row r="533" spans="1:9" x14ac:dyDescent="0.2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6" t="str">
        <f>VLOOKUP(VolumebyClient[[#This Row],[Index Match Region ID]],'Geo Data'!$J$2:$K$5,2,FALSE)</f>
        <v>NAM</v>
      </c>
      <c r="H533" s="6" t="str">
        <f>"Q"&amp;ROUNDUP(MONTH(VolumebyClient[[#This Row],[Date]])/3,0)&amp;" "&amp;YEAR(VolumebyClient[[#This Row],[Date]])</f>
        <v>Q1 2021</v>
      </c>
      <c r="I533" s="6" t="str">
        <f>VLOOKUP(VolumebyClient[[#This Row],[Date]],Table6[],3,TRUE)</f>
        <v>Q1 2021</v>
      </c>
    </row>
    <row r="534" spans="1:9" x14ac:dyDescent="0.2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6" t="str">
        <f>VLOOKUP(VolumebyClient[[#This Row],[Index Match Region ID]],'Geo Data'!$J$2:$K$5,2,FALSE)</f>
        <v>NAM</v>
      </c>
      <c r="H534" s="6" t="str">
        <f>"Q"&amp;ROUNDUP(MONTH(VolumebyClient[[#This Row],[Date]])/3,0)&amp;" "&amp;YEAR(VolumebyClient[[#This Row],[Date]])</f>
        <v>Q1 2021</v>
      </c>
      <c r="I534" s="6" t="str">
        <f>VLOOKUP(VolumebyClient[[#This Row],[Date]],Table6[],3,TRUE)</f>
        <v>Q1 2021</v>
      </c>
    </row>
    <row r="535" spans="1:9" x14ac:dyDescent="0.2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6" t="str">
        <f>VLOOKUP(VolumebyClient[[#This Row],[Index Match Region ID]],'Geo Data'!$J$2:$K$5,2,FALSE)</f>
        <v>EMEA</v>
      </c>
      <c r="H535" s="6" t="str">
        <f>"Q"&amp;ROUNDUP(MONTH(VolumebyClient[[#This Row],[Date]])/3,0)&amp;" "&amp;YEAR(VolumebyClient[[#This Row],[Date]])</f>
        <v>Q1 2020</v>
      </c>
      <c r="I535" s="6" t="str">
        <f>VLOOKUP(VolumebyClient[[#This Row],[Date]],Table6[],3,TRUE)</f>
        <v>Q1 2020</v>
      </c>
    </row>
    <row r="536" spans="1:9" x14ac:dyDescent="0.2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6" t="str">
        <f>VLOOKUP(VolumebyClient[[#This Row],[Index Match Region ID]],'Geo Data'!$J$2:$K$5,2,FALSE)</f>
        <v>EMEA</v>
      </c>
      <c r="H536" s="6" t="str">
        <f>"Q"&amp;ROUNDUP(MONTH(VolumebyClient[[#This Row],[Date]])/3,0)&amp;" "&amp;YEAR(VolumebyClient[[#This Row],[Date]])</f>
        <v>Q1 2020</v>
      </c>
      <c r="I536" s="6" t="str">
        <f>VLOOKUP(VolumebyClient[[#This Row],[Date]],Table6[],3,TRUE)</f>
        <v>Q1 2020</v>
      </c>
    </row>
    <row r="537" spans="1:9" x14ac:dyDescent="0.2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6" t="str">
        <f>VLOOKUP(VolumebyClient[[#This Row],[Index Match Region ID]],'Geo Data'!$J$2:$K$5,2,FALSE)</f>
        <v>EMEA</v>
      </c>
      <c r="H537" s="6" t="str">
        <f>"Q"&amp;ROUNDUP(MONTH(VolumebyClient[[#This Row],[Date]])/3,0)&amp;" "&amp;YEAR(VolumebyClient[[#This Row],[Date]])</f>
        <v>Q1 2020</v>
      </c>
      <c r="I537" s="6" t="str">
        <f>VLOOKUP(VolumebyClient[[#This Row],[Date]],Table6[],3,TRUE)</f>
        <v>Q1 2020</v>
      </c>
    </row>
    <row r="538" spans="1:9" x14ac:dyDescent="0.2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6" t="str">
        <f>VLOOKUP(VolumebyClient[[#This Row],[Index Match Region ID]],'Geo Data'!$J$2:$K$5,2,FALSE)</f>
        <v>EMEA</v>
      </c>
      <c r="H538" s="6" t="str">
        <f>"Q"&amp;ROUNDUP(MONTH(VolumebyClient[[#This Row],[Date]])/3,0)&amp;" "&amp;YEAR(VolumebyClient[[#This Row],[Date]])</f>
        <v>Q2 2020</v>
      </c>
      <c r="I538" s="6" t="str">
        <f>VLOOKUP(VolumebyClient[[#This Row],[Date]],Table6[],3,TRUE)</f>
        <v>Q2 2020</v>
      </c>
    </row>
    <row r="539" spans="1:9" x14ac:dyDescent="0.2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6" t="str">
        <f>VLOOKUP(VolumebyClient[[#This Row],[Index Match Region ID]],'Geo Data'!$J$2:$K$5,2,FALSE)</f>
        <v>EMEA</v>
      </c>
      <c r="H539" s="6" t="str">
        <f>"Q"&amp;ROUNDUP(MONTH(VolumebyClient[[#This Row],[Date]])/3,0)&amp;" "&amp;YEAR(VolumebyClient[[#This Row],[Date]])</f>
        <v>Q2 2020</v>
      </c>
      <c r="I539" s="6" t="str">
        <f>VLOOKUP(VolumebyClient[[#This Row],[Date]],Table6[],3,TRUE)</f>
        <v>Q2 2020</v>
      </c>
    </row>
    <row r="540" spans="1:9" x14ac:dyDescent="0.2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6" t="str">
        <f>VLOOKUP(VolumebyClient[[#This Row],[Index Match Region ID]],'Geo Data'!$J$2:$K$5,2,FALSE)</f>
        <v>EMEA</v>
      </c>
      <c r="H540" s="6" t="str">
        <f>"Q"&amp;ROUNDUP(MONTH(VolumebyClient[[#This Row],[Date]])/3,0)&amp;" "&amp;YEAR(VolumebyClient[[#This Row],[Date]])</f>
        <v>Q2 2020</v>
      </c>
      <c r="I540" s="6" t="str">
        <f>VLOOKUP(VolumebyClient[[#This Row],[Date]],Table6[],3,TRUE)</f>
        <v>Q2 2020</v>
      </c>
    </row>
    <row r="541" spans="1:9" x14ac:dyDescent="0.2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6" t="str">
        <f>VLOOKUP(VolumebyClient[[#This Row],[Index Match Region ID]],'Geo Data'!$J$2:$K$5,2,FALSE)</f>
        <v>EMEA</v>
      </c>
      <c r="H541" s="6" t="str">
        <f>"Q"&amp;ROUNDUP(MONTH(VolumebyClient[[#This Row],[Date]])/3,0)&amp;" "&amp;YEAR(VolumebyClient[[#This Row],[Date]])</f>
        <v>Q3 2020</v>
      </c>
      <c r="I541" s="6" t="str">
        <f>VLOOKUP(VolumebyClient[[#This Row],[Date]],Table6[],3,TRUE)</f>
        <v>Q3 2020</v>
      </c>
    </row>
    <row r="542" spans="1:9" x14ac:dyDescent="0.2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6" t="str">
        <f>VLOOKUP(VolumebyClient[[#This Row],[Index Match Region ID]],'Geo Data'!$J$2:$K$5,2,FALSE)</f>
        <v>EMEA</v>
      </c>
      <c r="H542" s="6" t="str">
        <f>"Q"&amp;ROUNDUP(MONTH(VolumebyClient[[#This Row],[Date]])/3,0)&amp;" "&amp;YEAR(VolumebyClient[[#This Row],[Date]])</f>
        <v>Q3 2020</v>
      </c>
      <c r="I542" s="6" t="str">
        <f>VLOOKUP(VolumebyClient[[#This Row],[Date]],Table6[],3,TRUE)</f>
        <v>Q3 2020</v>
      </c>
    </row>
    <row r="543" spans="1:9" x14ac:dyDescent="0.2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6" t="str">
        <f>VLOOKUP(VolumebyClient[[#This Row],[Index Match Region ID]],'Geo Data'!$J$2:$K$5,2,FALSE)</f>
        <v>EMEA</v>
      </c>
      <c r="H543" s="6" t="str">
        <f>"Q"&amp;ROUNDUP(MONTH(VolumebyClient[[#This Row],[Date]])/3,0)&amp;" "&amp;YEAR(VolumebyClient[[#This Row],[Date]])</f>
        <v>Q3 2020</v>
      </c>
      <c r="I543" s="6" t="str">
        <f>VLOOKUP(VolumebyClient[[#This Row],[Date]],Table6[],3,TRUE)</f>
        <v>Q3 2020</v>
      </c>
    </row>
    <row r="544" spans="1:9" x14ac:dyDescent="0.2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6" t="str">
        <f>VLOOKUP(VolumebyClient[[#This Row],[Index Match Region ID]],'Geo Data'!$J$2:$K$5,2,FALSE)</f>
        <v>EMEA</v>
      </c>
      <c r="H544" s="6" t="str">
        <f>"Q"&amp;ROUNDUP(MONTH(VolumebyClient[[#This Row],[Date]])/3,0)&amp;" "&amp;YEAR(VolumebyClient[[#This Row],[Date]])</f>
        <v>Q4 2020</v>
      </c>
      <c r="I544" s="6" t="str">
        <f>VLOOKUP(VolumebyClient[[#This Row],[Date]],Table6[],3,TRUE)</f>
        <v>Q4 2020</v>
      </c>
    </row>
    <row r="545" spans="1:9" x14ac:dyDescent="0.2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6" t="str">
        <f>VLOOKUP(VolumebyClient[[#This Row],[Index Match Region ID]],'Geo Data'!$J$2:$K$5,2,FALSE)</f>
        <v>EMEA</v>
      </c>
      <c r="H545" s="6" t="str">
        <f>"Q"&amp;ROUNDUP(MONTH(VolumebyClient[[#This Row],[Date]])/3,0)&amp;" "&amp;YEAR(VolumebyClient[[#This Row],[Date]])</f>
        <v>Q4 2020</v>
      </c>
      <c r="I545" s="6" t="str">
        <f>VLOOKUP(VolumebyClient[[#This Row],[Date]],Table6[],3,TRUE)</f>
        <v>Q4 2020</v>
      </c>
    </row>
    <row r="546" spans="1:9" x14ac:dyDescent="0.2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6" t="str">
        <f>VLOOKUP(VolumebyClient[[#This Row],[Index Match Region ID]],'Geo Data'!$J$2:$K$5,2,FALSE)</f>
        <v>EMEA</v>
      </c>
      <c r="H546" s="6" t="str">
        <f>"Q"&amp;ROUNDUP(MONTH(VolumebyClient[[#This Row],[Date]])/3,0)&amp;" "&amp;YEAR(VolumebyClient[[#This Row],[Date]])</f>
        <v>Q4 2020</v>
      </c>
      <c r="I546" s="6" t="str">
        <f>VLOOKUP(VolumebyClient[[#This Row],[Date]],Table6[],3,TRUE)</f>
        <v>Q4 2020</v>
      </c>
    </row>
    <row r="547" spans="1:9" x14ac:dyDescent="0.2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6" t="str">
        <f>VLOOKUP(VolumebyClient[[#This Row],[Index Match Region ID]],'Geo Data'!$J$2:$K$5,2,FALSE)</f>
        <v>EMEA</v>
      </c>
      <c r="H547" s="6" t="str">
        <f>"Q"&amp;ROUNDUP(MONTH(VolumebyClient[[#This Row],[Date]])/3,0)&amp;" "&amp;YEAR(VolumebyClient[[#This Row],[Date]])</f>
        <v>Q2 2021</v>
      </c>
      <c r="I547" s="6" t="str">
        <f>VLOOKUP(VolumebyClient[[#This Row],[Date]],Table6[],3,TRUE)</f>
        <v>Q2 2021</v>
      </c>
    </row>
    <row r="548" spans="1:9" x14ac:dyDescent="0.2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6" t="str">
        <f>VLOOKUP(VolumebyClient[[#This Row],[Index Match Region ID]],'Geo Data'!$J$2:$K$5,2,FALSE)</f>
        <v>EMEA</v>
      </c>
      <c r="H548" s="6" t="str">
        <f>"Q"&amp;ROUNDUP(MONTH(VolumebyClient[[#This Row],[Date]])/3,0)&amp;" "&amp;YEAR(VolumebyClient[[#This Row],[Date]])</f>
        <v>Q2 2021</v>
      </c>
      <c r="I548" s="6" t="str">
        <f>VLOOKUP(VolumebyClient[[#This Row],[Date]],Table6[],3,TRUE)</f>
        <v>Q2 2021</v>
      </c>
    </row>
    <row r="549" spans="1:9" x14ac:dyDescent="0.2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6" t="str">
        <f>VLOOKUP(VolumebyClient[[#This Row],[Index Match Region ID]],'Geo Data'!$J$2:$K$5,2,FALSE)</f>
        <v>EMEA</v>
      </c>
      <c r="H549" s="6" t="str">
        <f>"Q"&amp;ROUNDUP(MONTH(VolumebyClient[[#This Row],[Date]])/3,0)&amp;" "&amp;YEAR(VolumebyClient[[#This Row],[Date]])</f>
        <v>Q2 2021</v>
      </c>
      <c r="I549" s="6" t="str">
        <f>VLOOKUP(VolumebyClient[[#This Row],[Date]],Table6[],3,TRUE)</f>
        <v>Q2 2021</v>
      </c>
    </row>
    <row r="550" spans="1:9" x14ac:dyDescent="0.2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6" t="str">
        <f>VLOOKUP(VolumebyClient[[#This Row],[Index Match Region ID]],'Geo Data'!$J$2:$K$5,2,FALSE)</f>
        <v>EMEA</v>
      </c>
      <c r="H550" s="6" t="str">
        <f>"Q"&amp;ROUNDUP(MONTH(VolumebyClient[[#This Row],[Date]])/3,0)&amp;" "&amp;YEAR(VolumebyClient[[#This Row],[Date]])</f>
        <v>Q1 2021</v>
      </c>
      <c r="I550" s="6" t="str">
        <f>VLOOKUP(VolumebyClient[[#This Row],[Date]],Table6[],3,TRUE)</f>
        <v>Q1 2021</v>
      </c>
    </row>
    <row r="551" spans="1:9" x14ac:dyDescent="0.2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6" t="str">
        <f>VLOOKUP(VolumebyClient[[#This Row],[Index Match Region ID]],'Geo Data'!$J$2:$K$5,2,FALSE)</f>
        <v>EMEA</v>
      </c>
      <c r="H551" s="6" t="str">
        <f>"Q"&amp;ROUNDUP(MONTH(VolumebyClient[[#This Row],[Date]])/3,0)&amp;" "&amp;YEAR(VolumebyClient[[#This Row],[Date]])</f>
        <v>Q1 2021</v>
      </c>
      <c r="I551" s="6" t="str">
        <f>VLOOKUP(VolumebyClient[[#This Row],[Date]],Table6[],3,TRUE)</f>
        <v>Q1 2021</v>
      </c>
    </row>
    <row r="552" spans="1:9" x14ac:dyDescent="0.2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6" t="str">
        <f>VLOOKUP(VolumebyClient[[#This Row],[Index Match Region ID]],'Geo Data'!$J$2:$K$5,2,FALSE)</f>
        <v>EMEA</v>
      </c>
      <c r="H552" s="6" t="str">
        <f>"Q"&amp;ROUNDUP(MONTH(VolumebyClient[[#This Row],[Date]])/3,0)&amp;" "&amp;YEAR(VolumebyClient[[#This Row],[Date]])</f>
        <v>Q1 2021</v>
      </c>
      <c r="I552" s="6" t="str">
        <f>VLOOKUP(VolumebyClient[[#This Row],[Date]],Table6[],3,TRUE)</f>
        <v>Q1 2021</v>
      </c>
    </row>
    <row r="553" spans="1:9" x14ac:dyDescent="0.2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6" t="str">
        <f>VLOOKUP(VolumebyClient[[#This Row],[Index Match Region ID]],'Geo Data'!$J$2:$K$5,2,FALSE)</f>
        <v>APAC</v>
      </c>
      <c r="H553" s="6" t="str">
        <f>"Q"&amp;ROUNDUP(MONTH(VolumebyClient[[#This Row],[Date]])/3,0)&amp;" "&amp;YEAR(VolumebyClient[[#This Row],[Date]])</f>
        <v>Q1 2020</v>
      </c>
      <c r="I553" s="6" t="str">
        <f>VLOOKUP(VolumebyClient[[#This Row],[Date]],Table6[],3,TRUE)</f>
        <v>Q1 2020</v>
      </c>
    </row>
    <row r="554" spans="1:9" x14ac:dyDescent="0.2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6" t="str">
        <f>VLOOKUP(VolumebyClient[[#This Row],[Index Match Region ID]],'Geo Data'!$J$2:$K$5,2,FALSE)</f>
        <v>APAC</v>
      </c>
      <c r="H554" s="6" t="str">
        <f>"Q"&amp;ROUNDUP(MONTH(VolumebyClient[[#This Row],[Date]])/3,0)&amp;" "&amp;YEAR(VolumebyClient[[#This Row],[Date]])</f>
        <v>Q1 2020</v>
      </c>
      <c r="I554" s="6" t="str">
        <f>VLOOKUP(VolumebyClient[[#This Row],[Date]],Table6[],3,TRUE)</f>
        <v>Q1 2020</v>
      </c>
    </row>
    <row r="555" spans="1:9" x14ac:dyDescent="0.2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6" t="str">
        <f>VLOOKUP(VolumebyClient[[#This Row],[Index Match Region ID]],'Geo Data'!$J$2:$K$5,2,FALSE)</f>
        <v>APAC</v>
      </c>
      <c r="H555" s="6" t="str">
        <f>"Q"&amp;ROUNDUP(MONTH(VolumebyClient[[#This Row],[Date]])/3,0)&amp;" "&amp;YEAR(VolumebyClient[[#This Row],[Date]])</f>
        <v>Q1 2020</v>
      </c>
      <c r="I555" s="6" t="str">
        <f>VLOOKUP(VolumebyClient[[#This Row],[Date]],Table6[],3,TRUE)</f>
        <v>Q1 2020</v>
      </c>
    </row>
    <row r="556" spans="1:9" x14ac:dyDescent="0.2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6" t="str">
        <f>VLOOKUP(VolumebyClient[[#This Row],[Index Match Region ID]],'Geo Data'!$J$2:$K$5,2,FALSE)</f>
        <v>APAC</v>
      </c>
      <c r="H556" s="6" t="str">
        <f>"Q"&amp;ROUNDUP(MONTH(VolumebyClient[[#This Row],[Date]])/3,0)&amp;" "&amp;YEAR(VolumebyClient[[#This Row],[Date]])</f>
        <v>Q2 2020</v>
      </c>
      <c r="I556" s="6" t="str">
        <f>VLOOKUP(VolumebyClient[[#This Row],[Date]],Table6[],3,TRUE)</f>
        <v>Q2 2020</v>
      </c>
    </row>
    <row r="557" spans="1:9" x14ac:dyDescent="0.2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6" t="str">
        <f>VLOOKUP(VolumebyClient[[#This Row],[Index Match Region ID]],'Geo Data'!$J$2:$K$5,2,FALSE)</f>
        <v>APAC</v>
      </c>
      <c r="H557" s="6" t="str">
        <f>"Q"&amp;ROUNDUP(MONTH(VolumebyClient[[#This Row],[Date]])/3,0)&amp;" "&amp;YEAR(VolumebyClient[[#This Row],[Date]])</f>
        <v>Q2 2020</v>
      </c>
      <c r="I557" s="6" t="str">
        <f>VLOOKUP(VolumebyClient[[#This Row],[Date]],Table6[],3,TRUE)</f>
        <v>Q2 2020</v>
      </c>
    </row>
    <row r="558" spans="1:9" x14ac:dyDescent="0.2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6" t="str">
        <f>VLOOKUP(VolumebyClient[[#This Row],[Index Match Region ID]],'Geo Data'!$J$2:$K$5,2,FALSE)</f>
        <v>APAC</v>
      </c>
      <c r="H558" s="6" t="str">
        <f>"Q"&amp;ROUNDUP(MONTH(VolumebyClient[[#This Row],[Date]])/3,0)&amp;" "&amp;YEAR(VolumebyClient[[#This Row],[Date]])</f>
        <v>Q2 2020</v>
      </c>
      <c r="I558" s="6" t="str">
        <f>VLOOKUP(VolumebyClient[[#This Row],[Date]],Table6[],3,TRUE)</f>
        <v>Q2 2020</v>
      </c>
    </row>
    <row r="559" spans="1:9" x14ac:dyDescent="0.2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6" t="str">
        <f>VLOOKUP(VolumebyClient[[#This Row],[Index Match Region ID]],'Geo Data'!$J$2:$K$5,2,FALSE)</f>
        <v>APAC</v>
      </c>
      <c r="H559" s="6" t="str">
        <f>"Q"&amp;ROUNDUP(MONTH(VolumebyClient[[#This Row],[Date]])/3,0)&amp;" "&amp;YEAR(VolumebyClient[[#This Row],[Date]])</f>
        <v>Q3 2020</v>
      </c>
      <c r="I559" s="6" t="str">
        <f>VLOOKUP(VolumebyClient[[#This Row],[Date]],Table6[],3,TRUE)</f>
        <v>Q3 2020</v>
      </c>
    </row>
    <row r="560" spans="1:9" x14ac:dyDescent="0.2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6" t="str">
        <f>VLOOKUP(VolumebyClient[[#This Row],[Index Match Region ID]],'Geo Data'!$J$2:$K$5,2,FALSE)</f>
        <v>APAC</v>
      </c>
      <c r="H560" s="6" t="str">
        <f>"Q"&amp;ROUNDUP(MONTH(VolumebyClient[[#This Row],[Date]])/3,0)&amp;" "&amp;YEAR(VolumebyClient[[#This Row],[Date]])</f>
        <v>Q3 2020</v>
      </c>
      <c r="I560" s="6" t="str">
        <f>VLOOKUP(VolumebyClient[[#This Row],[Date]],Table6[],3,TRUE)</f>
        <v>Q3 2020</v>
      </c>
    </row>
    <row r="561" spans="1:9" x14ac:dyDescent="0.2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6" t="str">
        <f>VLOOKUP(VolumebyClient[[#This Row],[Index Match Region ID]],'Geo Data'!$J$2:$K$5,2,FALSE)</f>
        <v>APAC</v>
      </c>
      <c r="H561" s="6" t="str">
        <f>"Q"&amp;ROUNDUP(MONTH(VolumebyClient[[#This Row],[Date]])/3,0)&amp;" "&amp;YEAR(VolumebyClient[[#This Row],[Date]])</f>
        <v>Q3 2020</v>
      </c>
      <c r="I561" s="6" t="str">
        <f>VLOOKUP(VolumebyClient[[#This Row],[Date]],Table6[],3,TRUE)</f>
        <v>Q3 2020</v>
      </c>
    </row>
    <row r="562" spans="1:9" x14ac:dyDescent="0.2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6" t="str">
        <f>VLOOKUP(VolumebyClient[[#This Row],[Index Match Region ID]],'Geo Data'!$J$2:$K$5,2,FALSE)</f>
        <v>APAC</v>
      </c>
      <c r="H562" s="6" t="str">
        <f>"Q"&amp;ROUNDUP(MONTH(VolumebyClient[[#This Row],[Date]])/3,0)&amp;" "&amp;YEAR(VolumebyClient[[#This Row],[Date]])</f>
        <v>Q4 2020</v>
      </c>
      <c r="I562" s="6" t="str">
        <f>VLOOKUP(VolumebyClient[[#This Row],[Date]],Table6[],3,TRUE)</f>
        <v>Q4 2020</v>
      </c>
    </row>
    <row r="563" spans="1:9" x14ac:dyDescent="0.2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6" t="str">
        <f>VLOOKUP(VolumebyClient[[#This Row],[Index Match Region ID]],'Geo Data'!$J$2:$K$5,2,FALSE)</f>
        <v>APAC</v>
      </c>
      <c r="H563" s="6" t="str">
        <f>"Q"&amp;ROUNDUP(MONTH(VolumebyClient[[#This Row],[Date]])/3,0)&amp;" "&amp;YEAR(VolumebyClient[[#This Row],[Date]])</f>
        <v>Q4 2020</v>
      </c>
      <c r="I563" s="6" t="str">
        <f>VLOOKUP(VolumebyClient[[#This Row],[Date]],Table6[],3,TRUE)</f>
        <v>Q4 2020</v>
      </c>
    </row>
    <row r="564" spans="1:9" x14ac:dyDescent="0.2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6" t="str">
        <f>VLOOKUP(VolumebyClient[[#This Row],[Index Match Region ID]],'Geo Data'!$J$2:$K$5,2,FALSE)</f>
        <v>APAC</v>
      </c>
      <c r="H564" s="6" t="str">
        <f>"Q"&amp;ROUNDUP(MONTH(VolumebyClient[[#This Row],[Date]])/3,0)&amp;" "&amp;YEAR(VolumebyClient[[#This Row],[Date]])</f>
        <v>Q4 2020</v>
      </c>
      <c r="I564" s="6" t="str">
        <f>VLOOKUP(VolumebyClient[[#This Row],[Date]],Table6[],3,TRUE)</f>
        <v>Q4 2020</v>
      </c>
    </row>
    <row r="565" spans="1:9" x14ac:dyDescent="0.2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6" t="str">
        <f>VLOOKUP(VolumebyClient[[#This Row],[Index Match Region ID]],'Geo Data'!$J$2:$K$5,2,FALSE)</f>
        <v>APAC</v>
      </c>
      <c r="H565" s="6" t="str">
        <f>"Q"&amp;ROUNDUP(MONTH(VolumebyClient[[#This Row],[Date]])/3,0)&amp;" "&amp;YEAR(VolumebyClient[[#This Row],[Date]])</f>
        <v>Q2 2021</v>
      </c>
      <c r="I565" s="6" t="str">
        <f>VLOOKUP(VolumebyClient[[#This Row],[Date]],Table6[],3,TRUE)</f>
        <v>Q2 2021</v>
      </c>
    </row>
    <row r="566" spans="1:9" x14ac:dyDescent="0.2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6" t="str">
        <f>VLOOKUP(VolumebyClient[[#This Row],[Index Match Region ID]],'Geo Data'!$J$2:$K$5,2,FALSE)</f>
        <v>APAC</v>
      </c>
      <c r="H566" s="6" t="str">
        <f>"Q"&amp;ROUNDUP(MONTH(VolumebyClient[[#This Row],[Date]])/3,0)&amp;" "&amp;YEAR(VolumebyClient[[#This Row],[Date]])</f>
        <v>Q2 2021</v>
      </c>
      <c r="I566" s="6" t="str">
        <f>VLOOKUP(VolumebyClient[[#This Row],[Date]],Table6[],3,TRUE)</f>
        <v>Q2 2021</v>
      </c>
    </row>
    <row r="567" spans="1:9" x14ac:dyDescent="0.2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6" t="str">
        <f>VLOOKUP(VolumebyClient[[#This Row],[Index Match Region ID]],'Geo Data'!$J$2:$K$5,2,FALSE)</f>
        <v>APAC</v>
      </c>
      <c r="H567" s="6" t="str">
        <f>"Q"&amp;ROUNDUP(MONTH(VolumebyClient[[#This Row],[Date]])/3,0)&amp;" "&amp;YEAR(VolumebyClient[[#This Row],[Date]])</f>
        <v>Q2 2021</v>
      </c>
      <c r="I567" s="6" t="str">
        <f>VLOOKUP(VolumebyClient[[#This Row],[Date]],Table6[],3,TRUE)</f>
        <v>Q2 2021</v>
      </c>
    </row>
    <row r="568" spans="1:9" x14ac:dyDescent="0.2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6" t="str">
        <f>VLOOKUP(VolumebyClient[[#This Row],[Index Match Region ID]],'Geo Data'!$J$2:$K$5,2,FALSE)</f>
        <v>APAC</v>
      </c>
      <c r="H568" s="6" t="str">
        <f>"Q"&amp;ROUNDUP(MONTH(VolumebyClient[[#This Row],[Date]])/3,0)&amp;" "&amp;YEAR(VolumebyClient[[#This Row],[Date]])</f>
        <v>Q1 2021</v>
      </c>
      <c r="I568" s="6" t="str">
        <f>VLOOKUP(VolumebyClient[[#This Row],[Date]],Table6[],3,TRUE)</f>
        <v>Q1 2021</v>
      </c>
    </row>
    <row r="569" spans="1:9" x14ac:dyDescent="0.2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6" t="str">
        <f>VLOOKUP(VolumebyClient[[#This Row],[Index Match Region ID]],'Geo Data'!$J$2:$K$5,2,FALSE)</f>
        <v>APAC</v>
      </c>
      <c r="H569" s="6" t="str">
        <f>"Q"&amp;ROUNDUP(MONTH(VolumebyClient[[#This Row],[Date]])/3,0)&amp;" "&amp;YEAR(VolumebyClient[[#This Row],[Date]])</f>
        <v>Q1 2021</v>
      </c>
      <c r="I569" s="6" t="str">
        <f>VLOOKUP(VolumebyClient[[#This Row],[Date]],Table6[],3,TRUE)</f>
        <v>Q1 2021</v>
      </c>
    </row>
    <row r="570" spans="1:9" x14ac:dyDescent="0.2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6" t="str">
        <f>VLOOKUP(VolumebyClient[[#This Row],[Index Match Region ID]],'Geo Data'!$J$2:$K$5,2,FALSE)</f>
        <v>APAC</v>
      </c>
      <c r="H570" s="6" t="str">
        <f>"Q"&amp;ROUNDUP(MONTH(VolumebyClient[[#This Row],[Date]])/3,0)&amp;" "&amp;YEAR(VolumebyClient[[#This Row],[Date]])</f>
        <v>Q1 2021</v>
      </c>
      <c r="I570" s="6" t="str">
        <f>VLOOKUP(VolumebyClient[[#This Row],[Date]],Table6[],3,TRUE)</f>
        <v>Q1 2021</v>
      </c>
    </row>
    <row r="571" spans="1:9" x14ac:dyDescent="0.2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6" t="str">
        <f>VLOOKUP(VolumebyClient[[#This Row],[Index Match Region ID]],'Geo Data'!$J$2:$K$5,2,FALSE)</f>
        <v>EMEA</v>
      </c>
      <c r="H571" s="6" t="str">
        <f>"Q"&amp;ROUNDUP(MONTH(VolumebyClient[[#This Row],[Date]])/3,0)&amp;" "&amp;YEAR(VolumebyClient[[#This Row],[Date]])</f>
        <v>Q1 2020</v>
      </c>
      <c r="I571" s="6" t="str">
        <f>VLOOKUP(VolumebyClient[[#This Row],[Date]],Table6[],3,TRUE)</f>
        <v>Q1 2020</v>
      </c>
    </row>
    <row r="572" spans="1:9" x14ac:dyDescent="0.2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6" t="str">
        <f>VLOOKUP(VolumebyClient[[#This Row],[Index Match Region ID]],'Geo Data'!$J$2:$K$5,2,FALSE)</f>
        <v>EMEA</v>
      </c>
      <c r="H572" s="6" t="str">
        <f>"Q"&amp;ROUNDUP(MONTH(VolumebyClient[[#This Row],[Date]])/3,0)&amp;" "&amp;YEAR(VolumebyClient[[#This Row],[Date]])</f>
        <v>Q1 2020</v>
      </c>
      <c r="I572" s="6" t="str">
        <f>VLOOKUP(VolumebyClient[[#This Row],[Date]],Table6[],3,TRUE)</f>
        <v>Q1 2020</v>
      </c>
    </row>
    <row r="573" spans="1:9" x14ac:dyDescent="0.2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6" t="str">
        <f>VLOOKUP(VolumebyClient[[#This Row],[Index Match Region ID]],'Geo Data'!$J$2:$K$5,2,FALSE)</f>
        <v>EMEA</v>
      </c>
      <c r="H573" s="6" t="str">
        <f>"Q"&amp;ROUNDUP(MONTH(VolumebyClient[[#This Row],[Date]])/3,0)&amp;" "&amp;YEAR(VolumebyClient[[#This Row],[Date]])</f>
        <v>Q1 2020</v>
      </c>
      <c r="I573" s="6" t="str">
        <f>VLOOKUP(VolumebyClient[[#This Row],[Date]],Table6[],3,TRUE)</f>
        <v>Q1 2020</v>
      </c>
    </row>
    <row r="574" spans="1:9" x14ac:dyDescent="0.2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6" t="str">
        <f>VLOOKUP(VolumebyClient[[#This Row],[Index Match Region ID]],'Geo Data'!$J$2:$K$5,2,FALSE)</f>
        <v>EMEA</v>
      </c>
      <c r="H574" s="6" t="str">
        <f>"Q"&amp;ROUNDUP(MONTH(VolumebyClient[[#This Row],[Date]])/3,0)&amp;" "&amp;YEAR(VolumebyClient[[#This Row],[Date]])</f>
        <v>Q2 2020</v>
      </c>
      <c r="I574" s="6" t="str">
        <f>VLOOKUP(VolumebyClient[[#This Row],[Date]],Table6[],3,TRUE)</f>
        <v>Q2 2020</v>
      </c>
    </row>
    <row r="575" spans="1:9" x14ac:dyDescent="0.2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6" t="str">
        <f>VLOOKUP(VolumebyClient[[#This Row],[Index Match Region ID]],'Geo Data'!$J$2:$K$5,2,FALSE)</f>
        <v>EMEA</v>
      </c>
      <c r="H575" s="6" t="str">
        <f>"Q"&amp;ROUNDUP(MONTH(VolumebyClient[[#This Row],[Date]])/3,0)&amp;" "&amp;YEAR(VolumebyClient[[#This Row],[Date]])</f>
        <v>Q2 2020</v>
      </c>
      <c r="I575" s="6" t="str">
        <f>VLOOKUP(VolumebyClient[[#This Row],[Date]],Table6[],3,TRUE)</f>
        <v>Q2 2020</v>
      </c>
    </row>
    <row r="576" spans="1:9" x14ac:dyDescent="0.2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6" t="str">
        <f>VLOOKUP(VolumebyClient[[#This Row],[Index Match Region ID]],'Geo Data'!$J$2:$K$5,2,FALSE)</f>
        <v>EMEA</v>
      </c>
      <c r="H576" s="6" t="str">
        <f>"Q"&amp;ROUNDUP(MONTH(VolumebyClient[[#This Row],[Date]])/3,0)&amp;" "&amp;YEAR(VolumebyClient[[#This Row],[Date]])</f>
        <v>Q2 2020</v>
      </c>
      <c r="I576" s="6" t="str">
        <f>VLOOKUP(VolumebyClient[[#This Row],[Date]],Table6[],3,TRUE)</f>
        <v>Q2 2020</v>
      </c>
    </row>
    <row r="577" spans="1:9" x14ac:dyDescent="0.2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6" t="str">
        <f>VLOOKUP(VolumebyClient[[#This Row],[Index Match Region ID]],'Geo Data'!$J$2:$K$5,2,FALSE)</f>
        <v>EMEA</v>
      </c>
      <c r="H577" s="6" t="str">
        <f>"Q"&amp;ROUNDUP(MONTH(VolumebyClient[[#This Row],[Date]])/3,0)&amp;" "&amp;YEAR(VolumebyClient[[#This Row],[Date]])</f>
        <v>Q3 2020</v>
      </c>
      <c r="I577" s="6" t="str">
        <f>VLOOKUP(VolumebyClient[[#This Row],[Date]],Table6[],3,TRUE)</f>
        <v>Q3 2020</v>
      </c>
    </row>
    <row r="578" spans="1:9" x14ac:dyDescent="0.2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6" t="str">
        <f>VLOOKUP(VolumebyClient[[#This Row],[Index Match Region ID]],'Geo Data'!$J$2:$K$5,2,FALSE)</f>
        <v>EMEA</v>
      </c>
      <c r="H578" s="6" t="str">
        <f>"Q"&amp;ROUNDUP(MONTH(VolumebyClient[[#This Row],[Date]])/3,0)&amp;" "&amp;YEAR(VolumebyClient[[#This Row],[Date]])</f>
        <v>Q3 2020</v>
      </c>
      <c r="I578" s="6" t="str">
        <f>VLOOKUP(VolumebyClient[[#This Row],[Date]],Table6[],3,TRUE)</f>
        <v>Q3 2020</v>
      </c>
    </row>
    <row r="579" spans="1:9" x14ac:dyDescent="0.2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6" t="str">
        <f>VLOOKUP(VolumebyClient[[#This Row],[Index Match Region ID]],'Geo Data'!$J$2:$K$5,2,FALSE)</f>
        <v>EMEA</v>
      </c>
      <c r="H579" s="6" t="str">
        <f>"Q"&amp;ROUNDUP(MONTH(VolumebyClient[[#This Row],[Date]])/3,0)&amp;" "&amp;YEAR(VolumebyClient[[#This Row],[Date]])</f>
        <v>Q3 2020</v>
      </c>
      <c r="I579" s="6" t="str">
        <f>VLOOKUP(VolumebyClient[[#This Row],[Date]],Table6[],3,TRUE)</f>
        <v>Q3 2020</v>
      </c>
    </row>
    <row r="580" spans="1:9" x14ac:dyDescent="0.2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6" t="str">
        <f>VLOOKUP(VolumebyClient[[#This Row],[Index Match Region ID]],'Geo Data'!$J$2:$K$5,2,FALSE)</f>
        <v>EMEA</v>
      </c>
      <c r="H580" s="6" t="str">
        <f>"Q"&amp;ROUNDUP(MONTH(VolumebyClient[[#This Row],[Date]])/3,0)&amp;" "&amp;YEAR(VolumebyClient[[#This Row],[Date]])</f>
        <v>Q4 2020</v>
      </c>
      <c r="I580" s="6" t="str">
        <f>VLOOKUP(VolumebyClient[[#This Row],[Date]],Table6[],3,TRUE)</f>
        <v>Q4 2020</v>
      </c>
    </row>
    <row r="581" spans="1:9" x14ac:dyDescent="0.2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6" t="str">
        <f>VLOOKUP(VolumebyClient[[#This Row],[Index Match Region ID]],'Geo Data'!$J$2:$K$5,2,FALSE)</f>
        <v>EMEA</v>
      </c>
      <c r="H581" s="6" t="str">
        <f>"Q"&amp;ROUNDUP(MONTH(VolumebyClient[[#This Row],[Date]])/3,0)&amp;" "&amp;YEAR(VolumebyClient[[#This Row],[Date]])</f>
        <v>Q4 2020</v>
      </c>
      <c r="I581" s="6" t="str">
        <f>VLOOKUP(VolumebyClient[[#This Row],[Date]],Table6[],3,TRUE)</f>
        <v>Q4 2020</v>
      </c>
    </row>
    <row r="582" spans="1:9" x14ac:dyDescent="0.2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6" t="str">
        <f>VLOOKUP(VolumebyClient[[#This Row],[Index Match Region ID]],'Geo Data'!$J$2:$K$5,2,FALSE)</f>
        <v>EMEA</v>
      </c>
      <c r="H582" s="6" t="str">
        <f>"Q"&amp;ROUNDUP(MONTH(VolumebyClient[[#This Row],[Date]])/3,0)&amp;" "&amp;YEAR(VolumebyClient[[#This Row],[Date]])</f>
        <v>Q4 2020</v>
      </c>
      <c r="I582" s="6" t="str">
        <f>VLOOKUP(VolumebyClient[[#This Row],[Date]],Table6[],3,TRUE)</f>
        <v>Q4 2020</v>
      </c>
    </row>
    <row r="583" spans="1:9" x14ac:dyDescent="0.2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6" t="str">
        <f>VLOOKUP(VolumebyClient[[#This Row],[Index Match Region ID]],'Geo Data'!$J$2:$K$5,2,FALSE)</f>
        <v>EMEA</v>
      </c>
      <c r="H583" s="6" t="str">
        <f>"Q"&amp;ROUNDUP(MONTH(VolumebyClient[[#This Row],[Date]])/3,0)&amp;" "&amp;YEAR(VolumebyClient[[#This Row],[Date]])</f>
        <v>Q2 2021</v>
      </c>
      <c r="I583" s="6" t="str">
        <f>VLOOKUP(VolumebyClient[[#This Row],[Date]],Table6[],3,TRUE)</f>
        <v>Q2 2021</v>
      </c>
    </row>
    <row r="584" spans="1:9" x14ac:dyDescent="0.2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6" t="str">
        <f>VLOOKUP(VolumebyClient[[#This Row],[Index Match Region ID]],'Geo Data'!$J$2:$K$5,2,FALSE)</f>
        <v>EMEA</v>
      </c>
      <c r="H584" s="6" t="str">
        <f>"Q"&amp;ROUNDUP(MONTH(VolumebyClient[[#This Row],[Date]])/3,0)&amp;" "&amp;YEAR(VolumebyClient[[#This Row],[Date]])</f>
        <v>Q2 2021</v>
      </c>
      <c r="I584" s="6" t="str">
        <f>VLOOKUP(VolumebyClient[[#This Row],[Date]],Table6[],3,TRUE)</f>
        <v>Q2 2021</v>
      </c>
    </row>
    <row r="585" spans="1:9" x14ac:dyDescent="0.2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6" t="str">
        <f>VLOOKUP(VolumebyClient[[#This Row],[Index Match Region ID]],'Geo Data'!$J$2:$K$5,2,FALSE)</f>
        <v>EMEA</v>
      </c>
      <c r="H585" s="6" t="str">
        <f>"Q"&amp;ROUNDUP(MONTH(VolumebyClient[[#This Row],[Date]])/3,0)&amp;" "&amp;YEAR(VolumebyClient[[#This Row],[Date]])</f>
        <v>Q2 2021</v>
      </c>
      <c r="I585" s="6" t="str">
        <f>VLOOKUP(VolumebyClient[[#This Row],[Date]],Table6[],3,TRUE)</f>
        <v>Q2 2021</v>
      </c>
    </row>
    <row r="586" spans="1:9" x14ac:dyDescent="0.2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6" t="str">
        <f>VLOOKUP(VolumebyClient[[#This Row],[Index Match Region ID]],'Geo Data'!$J$2:$K$5,2,FALSE)</f>
        <v>EMEA</v>
      </c>
      <c r="H586" s="6" t="str">
        <f>"Q"&amp;ROUNDUP(MONTH(VolumebyClient[[#This Row],[Date]])/3,0)&amp;" "&amp;YEAR(VolumebyClient[[#This Row],[Date]])</f>
        <v>Q1 2021</v>
      </c>
      <c r="I586" s="6" t="str">
        <f>VLOOKUP(VolumebyClient[[#This Row],[Date]],Table6[],3,TRUE)</f>
        <v>Q1 2021</v>
      </c>
    </row>
    <row r="587" spans="1:9" x14ac:dyDescent="0.2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6" t="str">
        <f>VLOOKUP(VolumebyClient[[#This Row],[Index Match Region ID]],'Geo Data'!$J$2:$K$5,2,FALSE)</f>
        <v>EMEA</v>
      </c>
      <c r="H587" s="6" t="str">
        <f>"Q"&amp;ROUNDUP(MONTH(VolumebyClient[[#This Row],[Date]])/3,0)&amp;" "&amp;YEAR(VolumebyClient[[#This Row],[Date]])</f>
        <v>Q1 2021</v>
      </c>
      <c r="I587" s="6" t="str">
        <f>VLOOKUP(VolumebyClient[[#This Row],[Date]],Table6[],3,TRUE)</f>
        <v>Q1 2021</v>
      </c>
    </row>
    <row r="588" spans="1:9" x14ac:dyDescent="0.2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6" t="str">
        <f>VLOOKUP(VolumebyClient[[#This Row],[Index Match Region ID]],'Geo Data'!$J$2:$K$5,2,FALSE)</f>
        <v>EMEA</v>
      </c>
      <c r="H588" s="6" t="str">
        <f>"Q"&amp;ROUNDUP(MONTH(VolumebyClient[[#This Row],[Date]])/3,0)&amp;" "&amp;YEAR(VolumebyClient[[#This Row],[Date]])</f>
        <v>Q1 2021</v>
      </c>
      <c r="I588" s="6" t="str">
        <f>VLOOKUP(VolumebyClient[[#This Row],[Date]],Table6[],3,TRUE)</f>
        <v>Q1 2021</v>
      </c>
    </row>
    <row r="589" spans="1:9" x14ac:dyDescent="0.2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6" t="str">
        <f>VLOOKUP(VolumebyClient[[#This Row],[Index Match Region ID]],'Geo Data'!$J$2:$K$5,2,FALSE)</f>
        <v>APAC</v>
      </c>
      <c r="H589" s="6" t="str">
        <f>"Q"&amp;ROUNDUP(MONTH(VolumebyClient[[#This Row],[Date]])/3,0)&amp;" "&amp;YEAR(VolumebyClient[[#This Row],[Date]])</f>
        <v>Q1 2020</v>
      </c>
      <c r="I589" s="6" t="str">
        <f>VLOOKUP(VolumebyClient[[#This Row],[Date]],Table6[],3,TRUE)</f>
        <v>Q1 2020</v>
      </c>
    </row>
    <row r="590" spans="1:9" x14ac:dyDescent="0.2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6" t="str">
        <f>VLOOKUP(VolumebyClient[[#This Row],[Index Match Region ID]],'Geo Data'!$J$2:$K$5,2,FALSE)</f>
        <v>APAC</v>
      </c>
      <c r="H590" s="6" t="str">
        <f>"Q"&amp;ROUNDUP(MONTH(VolumebyClient[[#This Row],[Date]])/3,0)&amp;" "&amp;YEAR(VolumebyClient[[#This Row],[Date]])</f>
        <v>Q1 2020</v>
      </c>
      <c r="I590" s="6" t="str">
        <f>VLOOKUP(VolumebyClient[[#This Row],[Date]],Table6[],3,TRUE)</f>
        <v>Q1 2020</v>
      </c>
    </row>
    <row r="591" spans="1:9" x14ac:dyDescent="0.2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6" t="str">
        <f>VLOOKUP(VolumebyClient[[#This Row],[Index Match Region ID]],'Geo Data'!$J$2:$K$5,2,FALSE)</f>
        <v>APAC</v>
      </c>
      <c r="H591" s="6" t="str">
        <f>"Q"&amp;ROUNDUP(MONTH(VolumebyClient[[#This Row],[Date]])/3,0)&amp;" "&amp;YEAR(VolumebyClient[[#This Row],[Date]])</f>
        <v>Q1 2020</v>
      </c>
      <c r="I591" s="6" t="str">
        <f>VLOOKUP(VolumebyClient[[#This Row],[Date]],Table6[],3,TRUE)</f>
        <v>Q1 2020</v>
      </c>
    </row>
    <row r="592" spans="1:9" x14ac:dyDescent="0.2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6" t="str">
        <f>VLOOKUP(VolumebyClient[[#This Row],[Index Match Region ID]],'Geo Data'!$J$2:$K$5,2,FALSE)</f>
        <v>APAC</v>
      </c>
      <c r="H592" s="6" t="str">
        <f>"Q"&amp;ROUNDUP(MONTH(VolumebyClient[[#This Row],[Date]])/3,0)&amp;" "&amp;YEAR(VolumebyClient[[#This Row],[Date]])</f>
        <v>Q2 2020</v>
      </c>
      <c r="I592" s="6" t="str">
        <f>VLOOKUP(VolumebyClient[[#This Row],[Date]],Table6[],3,TRUE)</f>
        <v>Q2 2020</v>
      </c>
    </row>
    <row r="593" spans="1:9" x14ac:dyDescent="0.2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6" t="str">
        <f>VLOOKUP(VolumebyClient[[#This Row],[Index Match Region ID]],'Geo Data'!$J$2:$K$5,2,FALSE)</f>
        <v>APAC</v>
      </c>
      <c r="H593" s="6" t="str">
        <f>"Q"&amp;ROUNDUP(MONTH(VolumebyClient[[#This Row],[Date]])/3,0)&amp;" "&amp;YEAR(VolumebyClient[[#This Row],[Date]])</f>
        <v>Q2 2020</v>
      </c>
      <c r="I593" s="6" t="str">
        <f>VLOOKUP(VolumebyClient[[#This Row],[Date]],Table6[],3,TRUE)</f>
        <v>Q2 2020</v>
      </c>
    </row>
    <row r="594" spans="1:9" x14ac:dyDescent="0.2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6" t="str">
        <f>VLOOKUP(VolumebyClient[[#This Row],[Index Match Region ID]],'Geo Data'!$J$2:$K$5,2,FALSE)</f>
        <v>APAC</v>
      </c>
      <c r="H594" s="6" t="str">
        <f>"Q"&amp;ROUNDUP(MONTH(VolumebyClient[[#This Row],[Date]])/3,0)&amp;" "&amp;YEAR(VolumebyClient[[#This Row],[Date]])</f>
        <v>Q2 2020</v>
      </c>
      <c r="I594" s="6" t="str">
        <f>VLOOKUP(VolumebyClient[[#This Row],[Date]],Table6[],3,TRUE)</f>
        <v>Q2 2020</v>
      </c>
    </row>
    <row r="595" spans="1:9" x14ac:dyDescent="0.2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6" t="str">
        <f>VLOOKUP(VolumebyClient[[#This Row],[Index Match Region ID]],'Geo Data'!$J$2:$K$5,2,FALSE)</f>
        <v>APAC</v>
      </c>
      <c r="H595" s="6" t="str">
        <f>"Q"&amp;ROUNDUP(MONTH(VolumebyClient[[#This Row],[Date]])/3,0)&amp;" "&amp;YEAR(VolumebyClient[[#This Row],[Date]])</f>
        <v>Q3 2020</v>
      </c>
      <c r="I595" s="6" t="str">
        <f>VLOOKUP(VolumebyClient[[#This Row],[Date]],Table6[],3,TRUE)</f>
        <v>Q3 2020</v>
      </c>
    </row>
    <row r="596" spans="1:9" x14ac:dyDescent="0.2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6" t="str">
        <f>VLOOKUP(VolumebyClient[[#This Row],[Index Match Region ID]],'Geo Data'!$J$2:$K$5,2,FALSE)</f>
        <v>APAC</v>
      </c>
      <c r="H596" s="6" t="str">
        <f>"Q"&amp;ROUNDUP(MONTH(VolumebyClient[[#This Row],[Date]])/3,0)&amp;" "&amp;YEAR(VolumebyClient[[#This Row],[Date]])</f>
        <v>Q3 2020</v>
      </c>
      <c r="I596" s="6" t="str">
        <f>VLOOKUP(VolumebyClient[[#This Row],[Date]],Table6[],3,TRUE)</f>
        <v>Q3 2020</v>
      </c>
    </row>
    <row r="597" spans="1:9" x14ac:dyDescent="0.2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6" t="str">
        <f>VLOOKUP(VolumebyClient[[#This Row],[Index Match Region ID]],'Geo Data'!$J$2:$K$5,2,FALSE)</f>
        <v>APAC</v>
      </c>
      <c r="H597" s="6" t="str">
        <f>"Q"&amp;ROUNDUP(MONTH(VolumebyClient[[#This Row],[Date]])/3,0)&amp;" "&amp;YEAR(VolumebyClient[[#This Row],[Date]])</f>
        <v>Q3 2020</v>
      </c>
      <c r="I597" s="6" t="str">
        <f>VLOOKUP(VolumebyClient[[#This Row],[Date]],Table6[],3,TRUE)</f>
        <v>Q3 2020</v>
      </c>
    </row>
    <row r="598" spans="1:9" x14ac:dyDescent="0.2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6" t="str">
        <f>VLOOKUP(VolumebyClient[[#This Row],[Index Match Region ID]],'Geo Data'!$J$2:$K$5,2,FALSE)</f>
        <v>APAC</v>
      </c>
      <c r="H598" s="6" t="str">
        <f>"Q"&amp;ROUNDUP(MONTH(VolumebyClient[[#This Row],[Date]])/3,0)&amp;" "&amp;YEAR(VolumebyClient[[#This Row],[Date]])</f>
        <v>Q4 2020</v>
      </c>
      <c r="I598" s="6" t="str">
        <f>VLOOKUP(VolumebyClient[[#This Row],[Date]],Table6[],3,TRUE)</f>
        <v>Q4 2020</v>
      </c>
    </row>
    <row r="599" spans="1:9" x14ac:dyDescent="0.2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6" t="str">
        <f>VLOOKUP(VolumebyClient[[#This Row],[Index Match Region ID]],'Geo Data'!$J$2:$K$5,2,FALSE)</f>
        <v>APAC</v>
      </c>
      <c r="H599" s="6" t="str">
        <f>"Q"&amp;ROUNDUP(MONTH(VolumebyClient[[#This Row],[Date]])/3,0)&amp;" "&amp;YEAR(VolumebyClient[[#This Row],[Date]])</f>
        <v>Q4 2020</v>
      </c>
      <c r="I599" s="6" t="str">
        <f>VLOOKUP(VolumebyClient[[#This Row],[Date]],Table6[],3,TRUE)</f>
        <v>Q4 2020</v>
      </c>
    </row>
    <row r="600" spans="1:9" x14ac:dyDescent="0.2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6" t="str">
        <f>VLOOKUP(VolumebyClient[[#This Row],[Index Match Region ID]],'Geo Data'!$J$2:$K$5,2,FALSE)</f>
        <v>APAC</v>
      </c>
      <c r="H600" s="6" t="str">
        <f>"Q"&amp;ROUNDUP(MONTH(VolumebyClient[[#This Row],[Date]])/3,0)&amp;" "&amp;YEAR(VolumebyClient[[#This Row],[Date]])</f>
        <v>Q4 2020</v>
      </c>
      <c r="I600" s="6" t="str">
        <f>VLOOKUP(VolumebyClient[[#This Row],[Date]],Table6[],3,TRUE)</f>
        <v>Q4 2020</v>
      </c>
    </row>
    <row r="601" spans="1:9" x14ac:dyDescent="0.2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6" t="str">
        <f>VLOOKUP(VolumebyClient[[#This Row],[Index Match Region ID]],'Geo Data'!$J$2:$K$5,2,FALSE)</f>
        <v>APAC</v>
      </c>
      <c r="H601" s="6" t="str">
        <f>"Q"&amp;ROUNDUP(MONTH(VolumebyClient[[#This Row],[Date]])/3,0)&amp;" "&amp;YEAR(VolumebyClient[[#This Row],[Date]])</f>
        <v>Q2 2021</v>
      </c>
      <c r="I601" s="6" t="str">
        <f>VLOOKUP(VolumebyClient[[#This Row],[Date]],Table6[],3,TRUE)</f>
        <v>Q2 2021</v>
      </c>
    </row>
    <row r="602" spans="1:9" x14ac:dyDescent="0.2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6" t="str">
        <f>VLOOKUP(VolumebyClient[[#This Row],[Index Match Region ID]],'Geo Data'!$J$2:$K$5,2,FALSE)</f>
        <v>APAC</v>
      </c>
      <c r="H602" s="6" t="str">
        <f>"Q"&amp;ROUNDUP(MONTH(VolumebyClient[[#This Row],[Date]])/3,0)&amp;" "&amp;YEAR(VolumebyClient[[#This Row],[Date]])</f>
        <v>Q2 2021</v>
      </c>
      <c r="I602" s="6" t="str">
        <f>VLOOKUP(VolumebyClient[[#This Row],[Date]],Table6[],3,TRUE)</f>
        <v>Q2 2021</v>
      </c>
    </row>
    <row r="603" spans="1:9" x14ac:dyDescent="0.2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6" t="str">
        <f>VLOOKUP(VolumebyClient[[#This Row],[Index Match Region ID]],'Geo Data'!$J$2:$K$5,2,FALSE)</f>
        <v>APAC</v>
      </c>
      <c r="H603" s="6" t="str">
        <f>"Q"&amp;ROUNDUP(MONTH(VolumebyClient[[#This Row],[Date]])/3,0)&amp;" "&amp;YEAR(VolumebyClient[[#This Row],[Date]])</f>
        <v>Q2 2021</v>
      </c>
      <c r="I603" s="6" t="str">
        <f>VLOOKUP(VolumebyClient[[#This Row],[Date]],Table6[],3,TRUE)</f>
        <v>Q2 2021</v>
      </c>
    </row>
    <row r="604" spans="1:9" x14ac:dyDescent="0.2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6" t="str">
        <f>VLOOKUP(VolumebyClient[[#This Row],[Index Match Region ID]],'Geo Data'!$J$2:$K$5,2,FALSE)</f>
        <v>APAC</v>
      </c>
      <c r="H604" s="6" t="str">
        <f>"Q"&amp;ROUNDUP(MONTH(VolumebyClient[[#This Row],[Date]])/3,0)&amp;" "&amp;YEAR(VolumebyClient[[#This Row],[Date]])</f>
        <v>Q1 2021</v>
      </c>
      <c r="I604" s="6" t="str">
        <f>VLOOKUP(VolumebyClient[[#This Row],[Date]],Table6[],3,TRUE)</f>
        <v>Q1 2021</v>
      </c>
    </row>
    <row r="605" spans="1:9" x14ac:dyDescent="0.2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6" t="str">
        <f>VLOOKUP(VolumebyClient[[#This Row],[Index Match Region ID]],'Geo Data'!$J$2:$K$5,2,FALSE)</f>
        <v>APAC</v>
      </c>
      <c r="H605" s="6" t="str">
        <f>"Q"&amp;ROUNDUP(MONTH(VolumebyClient[[#This Row],[Date]])/3,0)&amp;" "&amp;YEAR(VolumebyClient[[#This Row],[Date]])</f>
        <v>Q1 2021</v>
      </c>
      <c r="I605" s="6" t="str">
        <f>VLOOKUP(VolumebyClient[[#This Row],[Date]],Table6[],3,TRUE)</f>
        <v>Q1 2021</v>
      </c>
    </row>
    <row r="606" spans="1:9" x14ac:dyDescent="0.2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6" t="str">
        <f>VLOOKUP(VolumebyClient[[#This Row],[Index Match Region ID]],'Geo Data'!$J$2:$K$5,2,FALSE)</f>
        <v>APAC</v>
      </c>
      <c r="H606" s="6" t="str">
        <f>"Q"&amp;ROUNDUP(MONTH(VolumebyClient[[#This Row],[Date]])/3,0)&amp;" "&amp;YEAR(VolumebyClient[[#This Row],[Date]])</f>
        <v>Q1 2021</v>
      </c>
      <c r="I606" s="6" t="str">
        <f>VLOOKUP(VolumebyClient[[#This Row],[Date]],Table6[],3,TRUE)</f>
        <v>Q1 2021</v>
      </c>
    </row>
    <row r="607" spans="1:9" x14ac:dyDescent="0.2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6" t="str">
        <f>VLOOKUP(VolumebyClient[[#This Row],[Index Match Region ID]],'Geo Data'!$J$2:$K$5,2,FALSE)</f>
        <v>NAM</v>
      </c>
      <c r="H607" s="6" t="str">
        <f>"Q"&amp;ROUNDUP(MONTH(VolumebyClient[[#This Row],[Date]])/3,0)&amp;" "&amp;YEAR(VolumebyClient[[#This Row],[Date]])</f>
        <v>Q1 2020</v>
      </c>
      <c r="I607" s="6" t="str">
        <f>VLOOKUP(VolumebyClient[[#This Row],[Date]],Table6[],3,TRUE)</f>
        <v>Q1 2020</v>
      </c>
    </row>
    <row r="608" spans="1:9" x14ac:dyDescent="0.2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6" t="str">
        <f>VLOOKUP(VolumebyClient[[#This Row],[Index Match Region ID]],'Geo Data'!$J$2:$K$5,2,FALSE)</f>
        <v>NAM</v>
      </c>
      <c r="H608" s="6" t="str">
        <f>"Q"&amp;ROUNDUP(MONTH(VolumebyClient[[#This Row],[Date]])/3,0)&amp;" "&amp;YEAR(VolumebyClient[[#This Row],[Date]])</f>
        <v>Q1 2020</v>
      </c>
      <c r="I608" s="6" t="str">
        <f>VLOOKUP(VolumebyClient[[#This Row],[Date]],Table6[],3,TRUE)</f>
        <v>Q1 2020</v>
      </c>
    </row>
    <row r="609" spans="1:9" x14ac:dyDescent="0.2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6" t="str">
        <f>VLOOKUP(VolumebyClient[[#This Row],[Index Match Region ID]],'Geo Data'!$J$2:$K$5,2,FALSE)</f>
        <v>NAM</v>
      </c>
      <c r="H609" s="6" t="str">
        <f>"Q"&amp;ROUNDUP(MONTH(VolumebyClient[[#This Row],[Date]])/3,0)&amp;" "&amp;YEAR(VolumebyClient[[#This Row],[Date]])</f>
        <v>Q1 2020</v>
      </c>
      <c r="I609" s="6" t="str">
        <f>VLOOKUP(VolumebyClient[[#This Row],[Date]],Table6[],3,TRUE)</f>
        <v>Q1 2020</v>
      </c>
    </row>
    <row r="610" spans="1:9" x14ac:dyDescent="0.2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6" t="str">
        <f>VLOOKUP(VolumebyClient[[#This Row],[Index Match Region ID]],'Geo Data'!$J$2:$K$5,2,FALSE)</f>
        <v>NAM</v>
      </c>
      <c r="H610" s="6" t="str">
        <f>"Q"&amp;ROUNDUP(MONTH(VolumebyClient[[#This Row],[Date]])/3,0)&amp;" "&amp;YEAR(VolumebyClient[[#This Row],[Date]])</f>
        <v>Q2 2020</v>
      </c>
      <c r="I610" s="6" t="str">
        <f>VLOOKUP(VolumebyClient[[#This Row],[Date]],Table6[],3,TRUE)</f>
        <v>Q2 2020</v>
      </c>
    </row>
    <row r="611" spans="1:9" x14ac:dyDescent="0.2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6" t="str">
        <f>VLOOKUP(VolumebyClient[[#This Row],[Index Match Region ID]],'Geo Data'!$J$2:$K$5,2,FALSE)</f>
        <v>NAM</v>
      </c>
      <c r="H611" s="6" t="str">
        <f>"Q"&amp;ROUNDUP(MONTH(VolumebyClient[[#This Row],[Date]])/3,0)&amp;" "&amp;YEAR(VolumebyClient[[#This Row],[Date]])</f>
        <v>Q2 2020</v>
      </c>
      <c r="I611" s="6" t="str">
        <f>VLOOKUP(VolumebyClient[[#This Row],[Date]],Table6[],3,TRUE)</f>
        <v>Q2 2020</v>
      </c>
    </row>
    <row r="612" spans="1:9" x14ac:dyDescent="0.2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6" t="str">
        <f>VLOOKUP(VolumebyClient[[#This Row],[Index Match Region ID]],'Geo Data'!$J$2:$K$5,2,FALSE)</f>
        <v>NAM</v>
      </c>
      <c r="H612" s="6" t="str">
        <f>"Q"&amp;ROUNDUP(MONTH(VolumebyClient[[#This Row],[Date]])/3,0)&amp;" "&amp;YEAR(VolumebyClient[[#This Row],[Date]])</f>
        <v>Q2 2020</v>
      </c>
      <c r="I612" s="6" t="str">
        <f>VLOOKUP(VolumebyClient[[#This Row],[Date]],Table6[],3,TRUE)</f>
        <v>Q2 2020</v>
      </c>
    </row>
    <row r="613" spans="1:9" x14ac:dyDescent="0.2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6" t="str">
        <f>VLOOKUP(VolumebyClient[[#This Row],[Index Match Region ID]],'Geo Data'!$J$2:$K$5,2,FALSE)</f>
        <v>NAM</v>
      </c>
      <c r="H613" s="6" t="str">
        <f>"Q"&amp;ROUNDUP(MONTH(VolumebyClient[[#This Row],[Date]])/3,0)&amp;" "&amp;YEAR(VolumebyClient[[#This Row],[Date]])</f>
        <v>Q3 2020</v>
      </c>
      <c r="I613" s="6" t="str">
        <f>VLOOKUP(VolumebyClient[[#This Row],[Date]],Table6[],3,TRUE)</f>
        <v>Q3 2020</v>
      </c>
    </row>
    <row r="614" spans="1:9" x14ac:dyDescent="0.2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6" t="str">
        <f>VLOOKUP(VolumebyClient[[#This Row],[Index Match Region ID]],'Geo Data'!$J$2:$K$5,2,FALSE)</f>
        <v>NAM</v>
      </c>
      <c r="H614" s="6" t="str">
        <f>"Q"&amp;ROUNDUP(MONTH(VolumebyClient[[#This Row],[Date]])/3,0)&amp;" "&amp;YEAR(VolumebyClient[[#This Row],[Date]])</f>
        <v>Q3 2020</v>
      </c>
      <c r="I614" s="6" t="str">
        <f>VLOOKUP(VolumebyClient[[#This Row],[Date]],Table6[],3,TRUE)</f>
        <v>Q3 2020</v>
      </c>
    </row>
    <row r="615" spans="1:9" x14ac:dyDescent="0.2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6" t="str">
        <f>VLOOKUP(VolumebyClient[[#This Row],[Index Match Region ID]],'Geo Data'!$J$2:$K$5,2,FALSE)</f>
        <v>NAM</v>
      </c>
      <c r="H615" s="6" t="str">
        <f>"Q"&amp;ROUNDUP(MONTH(VolumebyClient[[#This Row],[Date]])/3,0)&amp;" "&amp;YEAR(VolumebyClient[[#This Row],[Date]])</f>
        <v>Q3 2020</v>
      </c>
      <c r="I615" s="6" t="str">
        <f>VLOOKUP(VolumebyClient[[#This Row],[Date]],Table6[],3,TRUE)</f>
        <v>Q3 2020</v>
      </c>
    </row>
    <row r="616" spans="1:9" x14ac:dyDescent="0.2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6" t="str">
        <f>VLOOKUP(VolumebyClient[[#This Row],[Index Match Region ID]],'Geo Data'!$J$2:$K$5,2,FALSE)</f>
        <v>NAM</v>
      </c>
      <c r="H616" s="6" t="str">
        <f>"Q"&amp;ROUNDUP(MONTH(VolumebyClient[[#This Row],[Date]])/3,0)&amp;" "&amp;YEAR(VolumebyClient[[#This Row],[Date]])</f>
        <v>Q4 2020</v>
      </c>
      <c r="I616" s="6" t="str">
        <f>VLOOKUP(VolumebyClient[[#This Row],[Date]],Table6[],3,TRUE)</f>
        <v>Q4 2020</v>
      </c>
    </row>
    <row r="617" spans="1:9" x14ac:dyDescent="0.2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6" t="str">
        <f>VLOOKUP(VolumebyClient[[#This Row],[Index Match Region ID]],'Geo Data'!$J$2:$K$5,2,FALSE)</f>
        <v>NAM</v>
      </c>
      <c r="H617" s="6" t="str">
        <f>"Q"&amp;ROUNDUP(MONTH(VolumebyClient[[#This Row],[Date]])/3,0)&amp;" "&amp;YEAR(VolumebyClient[[#This Row],[Date]])</f>
        <v>Q4 2020</v>
      </c>
      <c r="I617" s="6" t="str">
        <f>VLOOKUP(VolumebyClient[[#This Row],[Date]],Table6[],3,TRUE)</f>
        <v>Q4 2020</v>
      </c>
    </row>
    <row r="618" spans="1:9" x14ac:dyDescent="0.2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6" t="str">
        <f>VLOOKUP(VolumebyClient[[#This Row],[Index Match Region ID]],'Geo Data'!$J$2:$K$5,2,FALSE)</f>
        <v>NAM</v>
      </c>
      <c r="H618" s="6" t="str">
        <f>"Q"&amp;ROUNDUP(MONTH(VolumebyClient[[#This Row],[Date]])/3,0)&amp;" "&amp;YEAR(VolumebyClient[[#This Row],[Date]])</f>
        <v>Q4 2020</v>
      </c>
      <c r="I618" s="6" t="str">
        <f>VLOOKUP(VolumebyClient[[#This Row],[Date]],Table6[],3,TRUE)</f>
        <v>Q4 2020</v>
      </c>
    </row>
    <row r="619" spans="1:9" x14ac:dyDescent="0.2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6" t="str">
        <f>VLOOKUP(VolumebyClient[[#This Row],[Index Match Region ID]],'Geo Data'!$J$2:$K$5,2,FALSE)</f>
        <v>NAM</v>
      </c>
      <c r="H619" s="6" t="str">
        <f>"Q"&amp;ROUNDUP(MONTH(VolumebyClient[[#This Row],[Date]])/3,0)&amp;" "&amp;YEAR(VolumebyClient[[#This Row],[Date]])</f>
        <v>Q2 2021</v>
      </c>
      <c r="I619" s="6" t="str">
        <f>VLOOKUP(VolumebyClient[[#This Row],[Date]],Table6[],3,TRUE)</f>
        <v>Q2 2021</v>
      </c>
    </row>
    <row r="620" spans="1:9" x14ac:dyDescent="0.2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6" t="str">
        <f>VLOOKUP(VolumebyClient[[#This Row],[Index Match Region ID]],'Geo Data'!$J$2:$K$5,2,FALSE)</f>
        <v>NAM</v>
      </c>
      <c r="H620" s="6" t="str">
        <f>"Q"&amp;ROUNDUP(MONTH(VolumebyClient[[#This Row],[Date]])/3,0)&amp;" "&amp;YEAR(VolumebyClient[[#This Row],[Date]])</f>
        <v>Q2 2021</v>
      </c>
      <c r="I620" s="6" t="str">
        <f>VLOOKUP(VolumebyClient[[#This Row],[Date]],Table6[],3,TRUE)</f>
        <v>Q2 2021</v>
      </c>
    </row>
    <row r="621" spans="1:9" x14ac:dyDescent="0.2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6" t="str">
        <f>VLOOKUP(VolumebyClient[[#This Row],[Index Match Region ID]],'Geo Data'!$J$2:$K$5,2,FALSE)</f>
        <v>NAM</v>
      </c>
      <c r="H621" s="6" t="str">
        <f>"Q"&amp;ROUNDUP(MONTH(VolumebyClient[[#This Row],[Date]])/3,0)&amp;" "&amp;YEAR(VolumebyClient[[#This Row],[Date]])</f>
        <v>Q2 2021</v>
      </c>
      <c r="I621" s="6" t="str">
        <f>VLOOKUP(VolumebyClient[[#This Row],[Date]],Table6[],3,TRUE)</f>
        <v>Q2 2021</v>
      </c>
    </row>
    <row r="622" spans="1:9" x14ac:dyDescent="0.2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6" t="str">
        <f>VLOOKUP(VolumebyClient[[#This Row],[Index Match Region ID]],'Geo Data'!$J$2:$K$5,2,FALSE)</f>
        <v>NAM</v>
      </c>
      <c r="H622" s="6" t="str">
        <f>"Q"&amp;ROUNDUP(MONTH(VolumebyClient[[#This Row],[Date]])/3,0)&amp;" "&amp;YEAR(VolumebyClient[[#This Row],[Date]])</f>
        <v>Q1 2021</v>
      </c>
      <c r="I622" s="6" t="str">
        <f>VLOOKUP(VolumebyClient[[#This Row],[Date]],Table6[],3,TRUE)</f>
        <v>Q1 2021</v>
      </c>
    </row>
    <row r="623" spans="1:9" x14ac:dyDescent="0.2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6" t="str">
        <f>VLOOKUP(VolumebyClient[[#This Row],[Index Match Region ID]],'Geo Data'!$J$2:$K$5,2,FALSE)</f>
        <v>NAM</v>
      </c>
      <c r="H623" s="6" t="str">
        <f>"Q"&amp;ROUNDUP(MONTH(VolumebyClient[[#This Row],[Date]])/3,0)&amp;" "&amp;YEAR(VolumebyClient[[#This Row],[Date]])</f>
        <v>Q1 2021</v>
      </c>
      <c r="I623" s="6" t="str">
        <f>VLOOKUP(VolumebyClient[[#This Row],[Date]],Table6[],3,TRUE)</f>
        <v>Q1 2021</v>
      </c>
    </row>
    <row r="624" spans="1:9" x14ac:dyDescent="0.2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6" t="str">
        <f>VLOOKUP(VolumebyClient[[#This Row],[Index Match Region ID]],'Geo Data'!$J$2:$K$5,2,FALSE)</f>
        <v>NAM</v>
      </c>
      <c r="H624" s="6" t="str">
        <f>"Q"&amp;ROUNDUP(MONTH(VolumebyClient[[#This Row],[Date]])/3,0)&amp;" "&amp;YEAR(VolumebyClient[[#This Row],[Date]])</f>
        <v>Q1 2021</v>
      </c>
      <c r="I624" s="6" t="str">
        <f>VLOOKUP(VolumebyClient[[#This Row],[Date]],Table6[],3,TRUE)</f>
        <v>Q1 2021</v>
      </c>
    </row>
    <row r="625" spans="1:9" x14ac:dyDescent="0.2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6" t="str">
        <f>VLOOKUP(VolumebyClient[[#This Row],[Index Match Region ID]],'Geo Data'!$J$2:$K$5,2,FALSE)</f>
        <v>LATAM</v>
      </c>
      <c r="H625" s="6" t="str">
        <f>"Q"&amp;ROUNDUP(MONTH(VolumebyClient[[#This Row],[Date]])/3,0)&amp;" "&amp;YEAR(VolumebyClient[[#This Row],[Date]])</f>
        <v>Q1 2020</v>
      </c>
      <c r="I625" s="6" t="str">
        <f>VLOOKUP(VolumebyClient[[#This Row],[Date]],Table6[],3,TRUE)</f>
        <v>Q1 2020</v>
      </c>
    </row>
    <row r="626" spans="1:9" x14ac:dyDescent="0.2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6" t="str">
        <f>VLOOKUP(VolumebyClient[[#This Row],[Index Match Region ID]],'Geo Data'!$J$2:$K$5,2,FALSE)</f>
        <v>LATAM</v>
      </c>
      <c r="H626" s="6" t="str">
        <f>"Q"&amp;ROUNDUP(MONTH(VolumebyClient[[#This Row],[Date]])/3,0)&amp;" "&amp;YEAR(VolumebyClient[[#This Row],[Date]])</f>
        <v>Q1 2020</v>
      </c>
      <c r="I626" s="6" t="str">
        <f>VLOOKUP(VolumebyClient[[#This Row],[Date]],Table6[],3,TRUE)</f>
        <v>Q1 2020</v>
      </c>
    </row>
    <row r="627" spans="1:9" x14ac:dyDescent="0.2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6" t="str">
        <f>VLOOKUP(VolumebyClient[[#This Row],[Index Match Region ID]],'Geo Data'!$J$2:$K$5,2,FALSE)</f>
        <v>LATAM</v>
      </c>
      <c r="H627" s="6" t="str">
        <f>"Q"&amp;ROUNDUP(MONTH(VolumebyClient[[#This Row],[Date]])/3,0)&amp;" "&amp;YEAR(VolumebyClient[[#This Row],[Date]])</f>
        <v>Q1 2020</v>
      </c>
      <c r="I627" s="6" t="str">
        <f>VLOOKUP(VolumebyClient[[#This Row],[Date]],Table6[],3,TRUE)</f>
        <v>Q1 2020</v>
      </c>
    </row>
    <row r="628" spans="1:9" x14ac:dyDescent="0.2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6" t="str">
        <f>VLOOKUP(VolumebyClient[[#This Row],[Index Match Region ID]],'Geo Data'!$J$2:$K$5,2,FALSE)</f>
        <v>LATAM</v>
      </c>
      <c r="H628" s="6" t="str">
        <f>"Q"&amp;ROUNDUP(MONTH(VolumebyClient[[#This Row],[Date]])/3,0)&amp;" "&amp;YEAR(VolumebyClient[[#This Row],[Date]])</f>
        <v>Q2 2020</v>
      </c>
      <c r="I628" s="6" t="str">
        <f>VLOOKUP(VolumebyClient[[#This Row],[Date]],Table6[],3,TRUE)</f>
        <v>Q2 2020</v>
      </c>
    </row>
    <row r="629" spans="1:9" x14ac:dyDescent="0.2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6" t="str">
        <f>VLOOKUP(VolumebyClient[[#This Row],[Index Match Region ID]],'Geo Data'!$J$2:$K$5,2,FALSE)</f>
        <v>LATAM</v>
      </c>
      <c r="H629" s="6" t="str">
        <f>"Q"&amp;ROUNDUP(MONTH(VolumebyClient[[#This Row],[Date]])/3,0)&amp;" "&amp;YEAR(VolumebyClient[[#This Row],[Date]])</f>
        <v>Q2 2020</v>
      </c>
      <c r="I629" s="6" t="str">
        <f>VLOOKUP(VolumebyClient[[#This Row],[Date]],Table6[],3,TRUE)</f>
        <v>Q2 2020</v>
      </c>
    </row>
    <row r="630" spans="1:9" x14ac:dyDescent="0.2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6" t="str">
        <f>VLOOKUP(VolumebyClient[[#This Row],[Index Match Region ID]],'Geo Data'!$J$2:$K$5,2,FALSE)</f>
        <v>LATAM</v>
      </c>
      <c r="H630" s="6" t="str">
        <f>"Q"&amp;ROUNDUP(MONTH(VolumebyClient[[#This Row],[Date]])/3,0)&amp;" "&amp;YEAR(VolumebyClient[[#This Row],[Date]])</f>
        <v>Q2 2020</v>
      </c>
      <c r="I630" s="6" t="str">
        <f>VLOOKUP(VolumebyClient[[#This Row],[Date]],Table6[],3,TRUE)</f>
        <v>Q2 2020</v>
      </c>
    </row>
    <row r="631" spans="1:9" x14ac:dyDescent="0.2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6" t="str">
        <f>VLOOKUP(VolumebyClient[[#This Row],[Index Match Region ID]],'Geo Data'!$J$2:$K$5,2,FALSE)</f>
        <v>LATAM</v>
      </c>
      <c r="H631" s="6" t="str">
        <f>"Q"&amp;ROUNDUP(MONTH(VolumebyClient[[#This Row],[Date]])/3,0)&amp;" "&amp;YEAR(VolumebyClient[[#This Row],[Date]])</f>
        <v>Q3 2020</v>
      </c>
      <c r="I631" s="6" t="str">
        <f>VLOOKUP(VolumebyClient[[#This Row],[Date]],Table6[],3,TRUE)</f>
        <v>Q3 2020</v>
      </c>
    </row>
    <row r="632" spans="1:9" x14ac:dyDescent="0.2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6" t="str">
        <f>VLOOKUP(VolumebyClient[[#This Row],[Index Match Region ID]],'Geo Data'!$J$2:$K$5,2,FALSE)</f>
        <v>LATAM</v>
      </c>
      <c r="H632" s="6" t="str">
        <f>"Q"&amp;ROUNDUP(MONTH(VolumebyClient[[#This Row],[Date]])/3,0)&amp;" "&amp;YEAR(VolumebyClient[[#This Row],[Date]])</f>
        <v>Q3 2020</v>
      </c>
      <c r="I632" s="6" t="str">
        <f>VLOOKUP(VolumebyClient[[#This Row],[Date]],Table6[],3,TRUE)</f>
        <v>Q3 2020</v>
      </c>
    </row>
    <row r="633" spans="1:9" x14ac:dyDescent="0.2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6" t="str">
        <f>VLOOKUP(VolumebyClient[[#This Row],[Index Match Region ID]],'Geo Data'!$J$2:$K$5,2,FALSE)</f>
        <v>LATAM</v>
      </c>
      <c r="H633" s="6" t="str">
        <f>"Q"&amp;ROUNDUP(MONTH(VolumebyClient[[#This Row],[Date]])/3,0)&amp;" "&amp;YEAR(VolumebyClient[[#This Row],[Date]])</f>
        <v>Q3 2020</v>
      </c>
      <c r="I633" s="6" t="str">
        <f>VLOOKUP(VolumebyClient[[#This Row],[Date]],Table6[],3,TRUE)</f>
        <v>Q3 2020</v>
      </c>
    </row>
    <row r="634" spans="1:9" x14ac:dyDescent="0.2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6" t="str">
        <f>VLOOKUP(VolumebyClient[[#This Row],[Index Match Region ID]],'Geo Data'!$J$2:$K$5,2,FALSE)</f>
        <v>LATAM</v>
      </c>
      <c r="H634" s="6" t="str">
        <f>"Q"&amp;ROUNDUP(MONTH(VolumebyClient[[#This Row],[Date]])/3,0)&amp;" "&amp;YEAR(VolumebyClient[[#This Row],[Date]])</f>
        <v>Q4 2020</v>
      </c>
      <c r="I634" s="6" t="str">
        <f>VLOOKUP(VolumebyClient[[#This Row],[Date]],Table6[],3,TRUE)</f>
        <v>Q4 2020</v>
      </c>
    </row>
    <row r="635" spans="1:9" x14ac:dyDescent="0.2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6" t="str">
        <f>VLOOKUP(VolumebyClient[[#This Row],[Index Match Region ID]],'Geo Data'!$J$2:$K$5,2,FALSE)</f>
        <v>LATAM</v>
      </c>
      <c r="H635" s="6" t="str">
        <f>"Q"&amp;ROUNDUP(MONTH(VolumebyClient[[#This Row],[Date]])/3,0)&amp;" "&amp;YEAR(VolumebyClient[[#This Row],[Date]])</f>
        <v>Q4 2020</v>
      </c>
      <c r="I635" s="6" t="str">
        <f>VLOOKUP(VolumebyClient[[#This Row],[Date]],Table6[],3,TRUE)</f>
        <v>Q4 2020</v>
      </c>
    </row>
    <row r="636" spans="1:9" x14ac:dyDescent="0.2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6" t="str">
        <f>VLOOKUP(VolumebyClient[[#This Row],[Index Match Region ID]],'Geo Data'!$J$2:$K$5,2,FALSE)</f>
        <v>LATAM</v>
      </c>
      <c r="H636" s="6" t="str">
        <f>"Q"&amp;ROUNDUP(MONTH(VolumebyClient[[#This Row],[Date]])/3,0)&amp;" "&amp;YEAR(VolumebyClient[[#This Row],[Date]])</f>
        <v>Q4 2020</v>
      </c>
      <c r="I636" s="6" t="str">
        <f>VLOOKUP(VolumebyClient[[#This Row],[Date]],Table6[],3,TRUE)</f>
        <v>Q4 2020</v>
      </c>
    </row>
    <row r="637" spans="1:9" x14ac:dyDescent="0.2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6" t="str">
        <f>VLOOKUP(VolumebyClient[[#This Row],[Index Match Region ID]],'Geo Data'!$J$2:$K$5,2,FALSE)</f>
        <v>LATAM</v>
      </c>
      <c r="H637" s="6" t="str">
        <f>"Q"&amp;ROUNDUP(MONTH(VolumebyClient[[#This Row],[Date]])/3,0)&amp;" "&amp;YEAR(VolumebyClient[[#This Row],[Date]])</f>
        <v>Q2 2021</v>
      </c>
      <c r="I637" s="6" t="str">
        <f>VLOOKUP(VolumebyClient[[#This Row],[Date]],Table6[],3,TRUE)</f>
        <v>Q2 2021</v>
      </c>
    </row>
    <row r="638" spans="1:9" x14ac:dyDescent="0.2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6" t="str">
        <f>VLOOKUP(VolumebyClient[[#This Row],[Index Match Region ID]],'Geo Data'!$J$2:$K$5,2,FALSE)</f>
        <v>LATAM</v>
      </c>
      <c r="H638" s="6" t="str">
        <f>"Q"&amp;ROUNDUP(MONTH(VolumebyClient[[#This Row],[Date]])/3,0)&amp;" "&amp;YEAR(VolumebyClient[[#This Row],[Date]])</f>
        <v>Q2 2021</v>
      </c>
      <c r="I638" s="6" t="str">
        <f>VLOOKUP(VolumebyClient[[#This Row],[Date]],Table6[],3,TRUE)</f>
        <v>Q2 2021</v>
      </c>
    </row>
    <row r="639" spans="1:9" x14ac:dyDescent="0.2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6" t="str">
        <f>VLOOKUP(VolumebyClient[[#This Row],[Index Match Region ID]],'Geo Data'!$J$2:$K$5,2,FALSE)</f>
        <v>LATAM</v>
      </c>
      <c r="H639" s="6" t="str">
        <f>"Q"&amp;ROUNDUP(MONTH(VolumebyClient[[#This Row],[Date]])/3,0)&amp;" "&amp;YEAR(VolumebyClient[[#This Row],[Date]])</f>
        <v>Q2 2021</v>
      </c>
      <c r="I639" s="6" t="str">
        <f>VLOOKUP(VolumebyClient[[#This Row],[Date]],Table6[],3,TRUE)</f>
        <v>Q2 2021</v>
      </c>
    </row>
    <row r="640" spans="1:9" x14ac:dyDescent="0.2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6" t="str">
        <f>VLOOKUP(VolumebyClient[[#This Row],[Index Match Region ID]],'Geo Data'!$J$2:$K$5,2,FALSE)</f>
        <v>LATAM</v>
      </c>
      <c r="H640" s="6" t="str">
        <f>"Q"&amp;ROUNDUP(MONTH(VolumebyClient[[#This Row],[Date]])/3,0)&amp;" "&amp;YEAR(VolumebyClient[[#This Row],[Date]])</f>
        <v>Q1 2021</v>
      </c>
      <c r="I640" s="6" t="str">
        <f>VLOOKUP(VolumebyClient[[#This Row],[Date]],Table6[],3,TRUE)</f>
        <v>Q1 2021</v>
      </c>
    </row>
    <row r="641" spans="1:9" x14ac:dyDescent="0.2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6" t="str">
        <f>VLOOKUP(VolumebyClient[[#This Row],[Index Match Region ID]],'Geo Data'!$J$2:$K$5,2,FALSE)</f>
        <v>LATAM</v>
      </c>
      <c r="H641" s="6" t="str">
        <f>"Q"&amp;ROUNDUP(MONTH(VolumebyClient[[#This Row],[Date]])/3,0)&amp;" "&amp;YEAR(VolumebyClient[[#This Row],[Date]])</f>
        <v>Q1 2021</v>
      </c>
      <c r="I641" s="6" t="str">
        <f>VLOOKUP(VolumebyClient[[#This Row],[Date]],Table6[],3,TRUE)</f>
        <v>Q1 2021</v>
      </c>
    </row>
    <row r="642" spans="1:9" x14ac:dyDescent="0.2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6" t="str">
        <f>VLOOKUP(VolumebyClient[[#This Row],[Index Match Region ID]],'Geo Data'!$J$2:$K$5,2,FALSE)</f>
        <v>LATAM</v>
      </c>
      <c r="H642" s="6" t="str">
        <f>"Q"&amp;ROUNDUP(MONTH(VolumebyClient[[#This Row],[Date]])/3,0)&amp;" "&amp;YEAR(VolumebyClient[[#This Row],[Date]])</f>
        <v>Q1 2021</v>
      </c>
      <c r="I642" s="6" t="str">
        <f>VLOOKUP(VolumebyClient[[#This Row],[Date]],Table6[],3,TRUE)</f>
        <v>Q1 2021</v>
      </c>
    </row>
    <row r="643" spans="1:9" x14ac:dyDescent="0.2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6" t="str">
        <f>VLOOKUP(VolumebyClient[[#This Row],[Index Match Region ID]],'Geo Data'!$J$2:$K$5,2,FALSE)</f>
        <v>APAC</v>
      </c>
      <c r="H643" s="6" t="str">
        <f>"Q"&amp;ROUNDUP(MONTH(VolumebyClient[[#This Row],[Date]])/3,0)&amp;" "&amp;YEAR(VolumebyClient[[#This Row],[Date]])</f>
        <v>Q1 2020</v>
      </c>
      <c r="I643" s="6" t="str">
        <f>VLOOKUP(VolumebyClient[[#This Row],[Date]],Table6[],3,TRUE)</f>
        <v>Q1 2020</v>
      </c>
    </row>
    <row r="644" spans="1:9" x14ac:dyDescent="0.2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6" t="str">
        <f>VLOOKUP(VolumebyClient[[#This Row],[Index Match Region ID]],'Geo Data'!$J$2:$K$5,2,FALSE)</f>
        <v>APAC</v>
      </c>
      <c r="H644" s="6" t="str">
        <f>"Q"&amp;ROUNDUP(MONTH(VolumebyClient[[#This Row],[Date]])/3,0)&amp;" "&amp;YEAR(VolumebyClient[[#This Row],[Date]])</f>
        <v>Q1 2020</v>
      </c>
      <c r="I644" s="6" t="str">
        <f>VLOOKUP(VolumebyClient[[#This Row],[Date]],Table6[],3,TRUE)</f>
        <v>Q1 2020</v>
      </c>
    </row>
    <row r="645" spans="1:9" x14ac:dyDescent="0.2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6" t="str">
        <f>VLOOKUP(VolumebyClient[[#This Row],[Index Match Region ID]],'Geo Data'!$J$2:$K$5,2,FALSE)</f>
        <v>APAC</v>
      </c>
      <c r="H645" s="6" t="str">
        <f>"Q"&amp;ROUNDUP(MONTH(VolumebyClient[[#This Row],[Date]])/3,0)&amp;" "&amp;YEAR(VolumebyClient[[#This Row],[Date]])</f>
        <v>Q1 2020</v>
      </c>
      <c r="I645" s="6" t="str">
        <f>VLOOKUP(VolumebyClient[[#This Row],[Date]],Table6[],3,TRUE)</f>
        <v>Q1 2020</v>
      </c>
    </row>
    <row r="646" spans="1:9" x14ac:dyDescent="0.2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6" t="str">
        <f>VLOOKUP(VolumebyClient[[#This Row],[Index Match Region ID]],'Geo Data'!$J$2:$K$5,2,FALSE)</f>
        <v>APAC</v>
      </c>
      <c r="H646" s="6" t="str">
        <f>"Q"&amp;ROUNDUP(MONTH(VolumebyClient[[#This Row],[Date]])/3,0)&amp;" "&amp;YEAR(VolumebyClient[[#This Row],[Date]])</f>
        <v>Q2 2020</v>
      </c>
      <c r="I646" s="6" t="str">
        <f>VLOOKUP(VolumebyClient[[#This Row],[Date]],Table6[],3,TRUE)</f>
        <v>Q2 2020</v>
      </c>
    </row>
    <row r="647" spans="1:9" x14ac:dyDescent="0.2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6" t="str">
        <f>VLOOKUP(VolumebyClient[[#This Row],[Index Match Region ID]],'Geo Data'!$J$2:$K$5,2,FALSE)</f>
        <v>APAC</v>
      </c>
      <c r="H647" s="6" t="str">
        <f>"Q"&amp;ROUNDUP(MONTH(VolumebyClient[[#This Row],[Date]])/3,0)&amp;" "&amp;YEAR(VolumebyClient[[#This Row],[Date]])</f>
        <v>Q2 2020</v>
      </c>
      <c r="I647" s="6" t="str">
        <f>VLOOKUP(VolumebyClient[[#This Row],[Date]],Table6[],3,TRUE)</f>
        <v>Q2 2020</v>
      </c>
    </row>
    <row r="648" spans="1:9" x14ac:dyDescent="0.2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6" t="str">
        <f>VLOOKUP(VolumebyClient[[#This Row],[Index Match Region ID]],'Geo Data'!$J$2:$K$5,2,FALSE)</f>
        <v>APAC</v>
      </c>
      <c r="H648" s="6" t="str">
        <f>"Q"&amp;ROUNDUP(MONTH(VolumebyClient[[#This Row],[Date]])/3,0)&amp;" "&amp;YEAR(VolumebyClient[[#This Row],[Date]])</f>
        <v>Q2 2020</v>
      </c>
      <c r="I648" s="6" t="str">
        <f>VLOOKUP(VolumebyClient[[#This Row],[Date]],Table6[],3,TRUE)</f>
        <v>Q2 2020</v>
      </c>
    </row>
    <row r="649" spans="1:9" x14ac:dyDescent="0.2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6" t="str">
        <f>VLOOKUP(VolumebyClient[[#This Row],[Index Match Region ID]],'Geo Data'!$J$2:$K$5,2,FALSE)</f>
        <v>APAC</v>
      </c>
      <c r="H649" s="6" t="str">
        <f>"Q"&amp;ROUNDUP(MONTH(VolumebyClient[[#This Row],[Date]])/3,0)&amp;" "&amp;YEAR(VolumebyClient[[#This Row],[Date]])</f>
        <v>Q3 2020</v>
      </c>
      <c r="I649" s="6" t="str">
        <f>VLOOKUP(VolumebyClient[[#This Row],[Date]],Table6[],3,TRUE)</f>
        <v>Q3 2020</v>
      </c>
    </row>
    <row r="650" spans="1:9" x14ac:dyDescent="0.2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6" t="str">
        <f>VLOOKUP(VolumebyClient[[#This Row],[Index Match Region ID]],'Geo Data'!$J$2:$K$5,2,FALSE)</f>
        <v>APAC</v>
      </c>
      <c r="H650" s="6" t="str">
        <f>"Q"&amp;ROUNDUP(MONTH(VolumebyClient[[#This Row],[Date]])/3,0)&amp;" "&amp;YEAR(VolumebyClient[[#This Row],[Date]])</f>
        <v>Q3 2020</v>
      </c>
      <c r="I650" s="6" t="str">
        <f>VLOOKUP(VolumebyClient[[#This Row],[Date]],Table6[],3,TRUE)</f>
        <v>Q3 2020</v>
      </c>
    </row>
    <row r="651" spans="1:9" x14ac:dyDescent="0.2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6" t="str">
        <f>VLOOKUP(VolumebyClient[[#This Row],[Index Match Region ID]],'Geo Data'!$J$2:$K$5,2,FALSE)</f>
        <v>APAC</v>
      </c>
      <c r="H651" s="6" t="str">
        <f>"Q"&amp;ROUNDUP(MONTH(VolumebyClient[[#This Row],[Date]])/3,0)&amp;" "&amp;YEAR(VolumebyClient[[#This Row],[Date]])</f>
        <v>Q3 2020</v>
      </c>
      <c r="I651" s="6" t="str">
        <f>VLOOKUP(VolumebyClient[[#This Row],[Date]],Table6[],3,TRUE)</f>
        <v>Q3 2020</v>
      </c>
    </row>
    <row r="652" spans="1:9" x14ac:dyDescent="0.2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6" t="str">
        <f>VLOOKUP(VolumebyClient[[#This Row],[Index Match Region ID]],'Geo Data'!$J$2:$K$5,2,FALSE)</f>
        <v>APAC</v>
      </c>
      <c r="H652" s="6" t="str">
        <f>"Q"&amp;ROUNDUP(MONTH(VolumebyClient[[#This Row],[Date]])/3,0)&amp;" "&amp;YEAR(VolumebyClient[[#This Row],[Date]])</f>
        <v>Q4 2020</v>
      </c>
      <c r="I652" s="6" t="str">
        <f>VLOOKUP(VolumebyClient[[#This Row],[Date]],Table6[],3,TRUE)</f>
        <v>Q4 2020</v>
      </c>
    </row>
    <row r="653" spans="1:9" x14ac:dyDescent="0.2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6" t="str">
        <f>VLOOKUP(VolumebyClient[[#This Row],[Index Match Region ID]],'Geo Data'!$J$2:$K$5,2,FALSE)</f>
        <v>APAC</v>
      </c>
      <c r="H653" s="6" t="str">
        <f>"Q"&amp;ROUNDUP(MONTH(VolumebyClient[[#This Row],[Date]])/3,0)&amp;" "&amp;YEAR(VolumebyClient[[#This Row],[Date]])</f>
        <v>Q4 2020</v>
      </c>
      <c r="I653" s="6" t="str">
        <f>VLOOKUP(VolumebyClient[[#This Row],[Date]],Table6[],3,TRUE)</f>
        <v>Q4 2020</v>
      </c>
    </row>
    <row r="654" spans="1:9" x14ac:dyDescent="0.2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6" t="str">
        <f>VLOOKUP(VolumebyClient[[#This Row],[Index Match Region ID]],'Geo Data'!$J$2:$K$5,2,FALSE)</f>
        <v>APAC</v>
      </c>
      <c r="H654" s="6" t="str">
        <f>"Q"&amp;ROUNDUP(MONTH(VolumebyClient[[#This Row],[Date]])/3,0)&amp;" "&amp;YEAR(VolumebyClient[[#This Row],[Date]])</f>
        <v>Q4 2020</v>
      </c>
      <c r="I654" s="6" t="str">
        <f>VLOOKUP(VolumebyClient[[#This Row],[Date]],Table6[],3,TRUE)</f>
        <v>Q4 2020</v>
      </c>
    </row>
    <row r="655" spans="1:9" x14ac:dyDescent="0.2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6" t="str">
        <f>VLOOKUP(VolumebyClient[[#This Row],[Index Match Region ID]],'Geo Data'!$J$2:$K$5,2,FALSE)</f>
        <v>APAC</v>
      </c>
      <c r="H655" s="6" t="str">
        <f>"Q"&amp;ROUNDUP(MONTH(VolumebyClient[[#This Row],[Date]])/3,0)&amp;" "&amp;YEAR(VolumebyClient[[#This Row],[Date]])</f>
        <v>Q2 2021</v>
      </c>
      <c r="I655" s="6" t="str">
        <f>VLOOKUP(VolumebyClient[[#This Row],[Date]],Table6[],3,TRUE)</f>
        <v>Q2 2021</v>
      </c>
    </row>
    <row r="656" spans="1:9" x14ac:dyDescent="0.2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6" t="str">
        <f>VLOOKUP(VolumebyClient[[#This Row],[Index Match Region ID]],'Geo Data'!$J$2:$K$5,2,FALSE)</f>
        <v>APAC</v>
      </c>
      <c r="H656" s="6" t="str">
        <f>"Q"&amp;ROUNDUP(MONTH(VolumebyClient[[#This Row],[Date]])/3,0)&amp;" "&amp;YEAR(VolumebyClient[[#This Row],[Date]])</f>
        <v>Q2 2021</v>
      </c>
      <c r="I656" s="6" t="str">
        <f>VLOOKUP(VolumebyClient[[#This Row],[Date]],Table6[],3,TRUE)</f>
        <v>Q2 2021</v>
      </c>
    </row>
    <row r="657" spans="1:9" x14ac:dyDescent="0.2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6" t="str">
        <f>VLOOKUP(VolumebyClient[[#This Row],[Index Match Region ID]],'Geo Data'!$J$2:$K$5,2,FALSE)</f>
        <v>APAC</v>
      </c>
      <c r="H657" s="6" t="str">
        <f>"Q"&amp;ROUNDUP(MONTH(VolumebyClient[[#This Row],[Date]])/3,0)&amp;" "&amp;YEAR(VolumebyClient[[#This Row],[Date]])</f>
        <v>Q2 2021</v>
      </c>
      <c r="I657" s="6" t="str">
        <f>VLOOKUP(VolumebyClient[[#This Row],[Date]],Table6[],3,TRUE)</f>
        <v>Q2 2021</v>
      </c>
    </row>
    <row r="658" spans="1:9" x14ac:dyDescent="0.2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6" t="str">
        <f>VLOOKUP(VolumebyClient[[#This Row],[Index Match Region ID]],'Geo Data'!$J$2:$K$5,2,FALSE)</f>
        <v>APAC</v>
      </c>
      <c r="H658" s="6" t="str">
        <f>"Q"&amp;ROUNDUP(MONTH(VolumebyClient[[#This Row],[Date]])/3,0)&amp;" "&amp;YEAR(VolumebyClient[[#This Row],[Date]])</f>
        <v>Q1 2021</v>
      </c>
      <c r="I658" s="6" t="str">
        <f>VLOOKUP(VolumebyClient[[#This Row],[Date]],Table6[],3,TRUE)</f>
        <v>Q1 2021</v>
      </c>
    </row>
    <row r="659" spans="1:9" x14ac:dyDescent="0.2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6" t="str">
        <f>VLOOKUP(VolumebyClient[[#This Row],[Index Match Region ID]],'Geo Data'!$J$2:$K$5,2,FALSE)</f>
        <v>APAC</v>
      </c>
      <c r="H659" s="6" t="str">
        <f>"Q"&amp;ROUNDUP(MONTH(VolumebyClient[[#This Row],[Date]])/3,0)&amp;" "&amp;YEAR(VolumebyClient[[#This Row],[Date]])</f>
        <v>Q1 2021</v>
      </c>
      <c r="I659" s="6" t="str">
        <f>VLOOKUP(VolumebyClient[[#This Row],[Date]],Table6[],3,TRUE)</f>
        <v>Q1 2021</v>
      </c>
    </row>
    <row r="660" spans="1:9" x14ac:dyDescent="0.2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6" t="str">
        <f>VLOOKUP(VolumebyClient[[#This Row],[Index Match Region ID]],'Geo Data'!$J$2:$K$5,2,FALSE)</f>
        <v>APAC</v>
      </c>
      <c r="H660" s="6" t="str">
        <f>"Q"&amp;ROUNDUP(MONTH(VolumebyClient[[#This Row],[Date]])/3,0)&amp;" "&amp;YEAR(VolumebyClient[[#This Row],[Date]])</f>
        <v>Q1 2021</v>
      </c>
      <c r="I660" s="6" t="str">
        <f>VLOOKUP(VolumebyClient[[#This Row],[Date]],Table6[],3,TRUE)</f>
        <v>Q1 2021</v>
      </c>
    </row>
    <row r="661" spans="1:9" x14ac:dyDescent="0.2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6" t="str">
        <f>VLOOKUP(VolumebyClient[[#This Row],[Index Match Region ID]],'Geo Data'!$J$2:$K$5,2,FALSE)</f>
        <v>NAM</v>
      </c>
      <c r="H661" s="6" t="str">
        <f>"Q"&amp;ROUNDUP(MONTH(VolumebyClient[[#This Row],[Date]])/3,0)&amp;" "&amp;YEAR(VolumebyClient[[#This Row],[Date]])</f>
        <v>Q1 2020</v>
      </c>
      <c r="I661" s="6" t="str">
        <f>VLOOKUP(VolumebyClient[[#This Row],[Date]],Table6[],3,TRUE)</f>
        <v>Q1 2020</v>
      </c>
    </row>
    <row r="662" spans="1:9" x14ac:dyDescent="0.2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6" t="str">
        <f>VLOOKUP(VolumebyClient[[#This Row],[Index Match Region ID]],'Geo Data'!$J$2:$K$5,2,FALSE)</f>
        <v>NAM</v>
      </c>
      <c r="H662" s="6" t="str">
        <f>"Q"&amp;ROUNDUP(MONTH(VolumebyClient[[#This Row],[Date]])/3,0)&amp;" "&amp;YEAR(VolumebyClient[[#This Row],[Date]])</f>
        <v>Q1 2020</v>
      </c>
      <c r="I662" s="6" t="str">
        <f>VLOOKUP(VolumebyClient[[#This Row],[Date]],Table6[],3,TRUE)</f>
        <v>Q1 2020</v>
      </c>
    </row>
    <row r="663" spans="1:9" x14ac:dyDescent="0.2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6" t="str">
        <f>VLOOKUP(VolumebyClient[[#This Row],[Index Match Region ID]],'Geo Data'!$J$2:$K$5,2,FALSE)</f>
        <v>NAM</v>
      </c>
      <c r="H663" s="6" t="str">
        <f>"Q"&amp;ROUNDUP(MONTH(VolumebyClient[[#This Row],[Date]])/3,0)&amp;" "&amp;YEAR(VolumebyClient[[#This Row],[Date]])</f>
        <v>Q1 2020</v>
      </c>
      <c r="I663" s="6" t="str">
        <f>VLOOKUP(VolumebyClient[[#This Row],[Date]],Table6[],3,TRUE)</f>
        <v>Q1 2020</v>
      </c>
    </row>
    <row r="664" spans="1:9" x14ac:dyDescent="0.2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6" t="str">
        <f>VLOOKUP(VolumebyClient[[#This Row],[Index Match Region ID]],'Geo Data'!$J$2:$K$5,2,FALSE)</f>
        <v>NAM</v>
      </c>
      <c r="H664" s="6" t="str">
        <f>"Q"&amp;ROUNDUP(MONTH(VolumebyClient[[#This Row],[Date]])/3,0)&amp;" "&amp;YEAR(VolumebyClient[[#This Row],[Date]])</f>
        <v>Q2 2020</v>
      </c>
      <c r="I664" s="6" t="str">
        <f>VLOOKUP(VolumebyClient[[#This Row],[Date]],Table6[],3,TRUE)</f>
        <v>Q2 2020</v>
      </c>
    </row>
    <row r="665" spans="1:9" x14ac:dyDescent="0.2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6" t="str">
        <f>VLOOKUP(VolumebyClient[[#This Row],[Index Match Region ID]],'Geo Data'!$J$2:$K$5,2,FALSE)</f>
        <v>NAM</v>
      </c>
      <c r="H665" s="6" t="str">
        <f>"Q"&amp;ROUNDUP(MONTH(VolumebyClient[[#This Row],[Date]])/3,0)&amp;" "&amp;YEAR(VolumebyClient[[#This Row],[Date]])</f>
        <v>Q2 2020</v>
      </c>
      <c r="I665" s="6" t="str">
        <f>VLOOKUP(VolumebyClient[[#This Row],[Date]],Table6[],3,TRUE)</f>
        <v>Q2 2020</v>
      </c>
    </row>
    <row r="666" spans="1:9" x14ac:dyDescent="0.2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6" t="str">
        <f>VLOOKUP(VolumebyClient[[#This Row],[Index Match Region ID]],'Geo Data'!$J$2:$K$5,2,FALSE)</f>
        <v>NAM</v>
      </c>
      <c r="H666" s="6" t="str">
        <f>"Q"&amp;ROUNDUP(MONTH(VolumebyClient[[#This Row],[Date]])/3,0)&amp;" "&amp;YEAR(VolumebyClient[[#This Row],[Date]])</f>
        <v>Q2 2020</v>
      </c>
      <c r="I666" s="6" t="str">
        <f>VLOOKUP(VolumebyClient[[#This Row],[Date]],Table6[],3,TRUE)</f>
        <v>Q2 2020</v>
      </c>
    </row>
    <row r="667" spans="1:9" x14ac:dyDescent="0.2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6" t="str">
        <f>VLOOKUP(VolumebyClient[[#This Row],[Index Match Region ID]],'Geo Data'!$J$2:$K$5,2,FALSE)</f>
        <v>NAM</v>
      </c>
      <c r="H667" s="6" t="str">
        <f>"Q"&amp;ROUNDUP(MONTH(VolumebyClient[[#This Row],[Date]])/3,0)&amp;" "&amp;YEAR(VolumebyClient[[#This Row],[Date]])</f>
        <v>Q3 2020</v>
      </c>
      <c r="I667" s="6" t="str">
        <f>VLOOKUP(VolumebyClient[[#This Row],[Date]],Table6[],3,TRUE)</f>
        <v>Q3 2020</v>
      </c>
    </row>
    <row r="668" spans="1:9" x14ac:dyDescent="0.2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6" t="str">
        <f>VLOOKUP(VolumebyClient[[#This Row],[Index Match Region ID]],'Geo Data'!$J$2:$K$5,2,FALSE)</f>
        <v>NAM</v>
      </c>
      <c r="H668" s="6" t="str">
        <f>"Q"&amp;ROUNDUP(MONTH(VolumebyClient[[#This Row],[Date]])/3,0)&amp;" "&amp;YEAR(VolumebyClient[[#This Row],[Date]])</f>
        <v>Q3 2020</v>
      </c>
      <c r="I668" s="6" t="str">
        <f>VLOOKUP(VolumebyClient[[#This Row],[Date]],Table6[],3,TRUE)</f>
        <v>Q3 2020</v>
      </c>
    </row>
    <row r="669" spans="1:9" x14ac:dyDescent="0.2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6" t="str">
        <f>VLOOKUP(VolumebyClient[[#This Row],[Index Match Region ID]],'Geo Data'!$J$2:$K$5,2,FALSE)</f>
        <v>NAM</v>
      </c>
      <c r="H669" s="6" t="str">
        <f>"Q"&amp;ROUNDUP(MONTH(VolumebyClient[[#This Row],[Date]])/3,0)&amp;" "&amp;YEAR(VolumebyClient[[#This Row],[Date]])</f>
        <v>Q3 2020</v>
      </c>
      <c r="I669" s="6" t="str">
        <f>VLOOKUP(VolumebyClient[[#This Row],[Date]],Table6[],3,TRUE)</f>
        <v>Q3 2020</v>
      </c>
    </row>
    <row r="670" spans="1:9" x14ac:dyDescent="0.2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6" t="str">
        <f>VLOOKUP(VolumebyClient[[#This Row],[Index Match Region ID]],'Geo Data'!$J$2:$K$5,2,FALSE)</f>
        <v>NAM</v>
      </c>
      <c r="H670" s="6" t="str">
        <f>"Q"&amp;ROUNDUP(MONTH(VolumebyClient[[#This Row],[Date]])/3,0)&amp;" "&amp;YEAR(VolumebyClient[[#This Row],[Date]])</f>
        <v>Q4 2020</v>
      </c>
      <c r="I670" s="6" t="str">
        <f>VLOOKUP(VolumebyClient[[#This Row],[Date]],Table6[],3,TRUE)</f>
        <v>Q4 2020</v>
      </c>
    </row>
    <row r="671" spans="1:9" x14ac:dyDescent="0.2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6" t="str">
        <f>VLOOKUP(VolumebyClient[[#This Row],[Index Match Region ID]],'Geo Data'!$J$2:$K$5,2,FALSE)</f>
        <v>NAM</v>
      </c>
      <c r="H671" s="6" t="str">
        <f>"Q"&amp;ROUNDUP(MONTH(VolumebyClient[[#This Row],[Date]])/3,0)&amp;" "&amp;YEAR(VolumebyClient[[#This Row],[Date]])</f>
        <v>Q4 2020</v>
      </c>
      <c r="I671" s="6" t="str">
        <f>VLOOKUP(VolumebyClient[[#This Row],[Date]],Table6[],3,TRUE)</f>
        <v>Q4 2020</v>
      </c>
    </row>
    <row r="672" spans="1:9" x14ac:dyDescent="0.2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6" t="str">
        <f>VLOOKUP(VolumebyClient[[#This Row],[Index Match Region ID]],'Geo Data'!$J$2:$K$5,2,FALSE)</f>
        <v>NAM</v>
      </c>
      <c r="H672" s="6" t="str">
        <f>"Q"&amp;ROUNDUP(MONTH(VolumebyClient[[#This Row],[Date]])/3,0)&amp;" "&amp;YEAR(VolumebyClient[[#This Row],[Date]])</f>
        <v>Q4 2020</v>
      </c>
      <c r="I672" s="6" t="str">
        <f>VLOOKUP(VolumebyClient[[#This Row],[Date]],Table6[],3,TRUE)</f>
        <v>Q4 2020</v>
      </c>
    </row>
    <row r="673" spans="1:9" x14ac:dyDescent="0.2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6" t="str">
        <f>VLOOKUP(VolumebyClient[[#This Row],[Index Match Region ID]],'Geo Data'!$J$2:$K$5,2,FALSE)</f>
        <v>NAM</v>
      </c>
      <c r="H673" s="6" t="str">
        <f>"Q"&amp;ROUNDUP(MONTH(VolumebyClient[[#This Row],[Date]])/3,0)&amp;" "&amp;YEAR(VolumebyClient[[#This Row],[Date]])</f>
        <v>Q2 2021</v>
      </c>
      <c r="I673" s="6" t="str">
        <f>VLOOKUP(VolumebyClient[[#This Row],[Date]],Table6[],3,TRUE)</f>
        <v>Q2 2021</v>
      </c>
    </row>
    <row r="674" spans="1:9" x14ac:dyDescent="0.2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6" t="str">
        <f>VLOOKUP(VolumebyClient[[#This Row],[Index Match Region ID]],'Geo Data'!$J$2:$K$5,2,FALSE)</f>
        <v>NAM</v>
      </c>
      <c r="H674" s="6" t="str">
        <f>"Q"&amp;ROUNDUP(MONTH(VolumebyClient[[#This Row],[Date]])/3,0)&amp;" "&amp;YEAR(VolumebyClient[[#This Row],[Date]])</f>
        <v>Q2 2021</v>
      </c>
      <c r="I674" s="6" t="str">
        <f>VLOOKUP(VolumebyClient[[#This Row],[Date]],Table6[],3,TRUE)</f>
        <v>Q2 2021</v>
      </c>
    </row>
    <row r="675" spans="1:9" x14ac:dyDescent="0.2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6" t="str">
        <f>VLOOKUP(VolumebyClient[[#This Row],[Index Match Region ID]],'Geo Data'!$J$2:$K$5,2,FALSE)</f>
        <v>NAM</v>
      </c>
      <c r="H675" s="6" t="str">
        <f>"Q"&amp;ROUNDUP(MONTH(VolumebyClient[[#This Row],[Date]])/3,0)&amp;" "&amp;YEAR(VolumebyClient[[#This Row],[Date]])</f>
        <v>Q2 2021</v>
      </c>
      <c r="I675" s="6" t="str">
        <f>VLOOKUP(VolumebyClient[[#This Row],[Date]],Table6[],3,TRUE)</f>
        <v>Q2 2021</v>
      </c>
    </row>
    <row r="676" spans="1:9" x14ac:dyDescent="0.2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6" t="str">
        <f>VLOOKUP(VolumebyClient[[#This Row],[Index Match Region ID]],'Geo Data'!$J$2:$K$5,2,FALSE)</f>
        <v>NAM</v>
      </c>
      <c r="H676" s="6" t="str">
        <f>"Q"&amp;ROUNDUP(MONTH(VolumebyClient[[#This Row],[Date]])/3,0)&amp;" "&amp;YEAR(VolumebyClient[[#This Row],[Date]])</f>
        <v>Q1 2021</v>
      </c>
      <c r="I676" s="6" t="str">
        <f>VLOOKUP(VolumebyClient[[#This Row],[Date]],Table6[],3,TRUE)</f>
        <v>Q1 2021</v>
      </c>
    </row>
    <row r="677" spans="1:9" x14ac:dyDescent="0.2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6" t="str">
        <f>VLOOKUP(VolumebyClient[[#This Row],[Index Match Region ID]],'Geo Data'!$J$2:$K$5,2,FALSE)</f>
        <v>NAM</v>
      </c>
      <c r="H677" s="6" t="str">
        <f>"Q"&amp;ROUNDUP(MONTH(VolumebyClient[[#This Row],[Date]])/3,0)&amp;" "&amp;YEAR(VolumebyClient[[#This Row],[Date]])</f>
        <v>Q1 2021</v>
      </c>
      <c r="I677" s="6" t="str">
        <f>VLOOKUP(VolumebyClient[[#This Row],[Date]],Table6[],3,TRUE)</f>
        <v>Q1 2021</v>
      </c>
    </row>
    <row r="678" spans="1:9" x14ac:dyDescent="0.2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6" t="str">
        <f>VLOOKUP(VolumebyClient[[#This Row],[Index Match Region ID]],'Geo Data'!$J$2:$K$5,2,FALSE)</f>
        <v>NAM</v>
      </c>
      <c r="H678" s="6" t="str">
        <f>"Q"&amp;ROUNDUP(MONTH(VolumebyClient[[#This Row],[Date]])/3,0)&amp;" "&amp;YEAR(VolumebyClient[[#This Row],[Date]])</f>
        <v>Q1 2021</v>
      </c>
      <c r="I678" s="6" t="str">
        <f>VLOOKUP(VolumebyClient[[#This Row],[Date]],Table6[],3,TRUE)</f>
        <v>Q1 2021</v>
      </c>
    </row>
    <row r="679" spans="1:9" x14ac:dyDescent="0.2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6" t="str">
        <f>VLOOKUP(VolumebyClient[[#This Row],[Index Match Region ID]],'Geo Data'!$J$2:$K$5,2,FALSE)</f>
        <v>APAC</v>
      </c>
      <c r="H679" s="6" t="str">
        <f>"Q"&amp;ROUNDUP(MONTH(VolumebyClient[[#This Row],[Date]])/3,0)&amp;" "&amp;YEAR(VolumebyClient[[#This Row],[Date]])</f>
        <v>Q1 2020</v>
      </c>
      <c r="I679" s="6" t="str">
        <f>VLOOKUP(VolumebyClient[[#This Row],[Date]],Table6[],3,TRUE)</f>
        <v>Q1 2020</v>
      </c>
    </row>
    <row r="680" spans="1:9" x14ac:dyDescent="0.2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6" t="str">
        <f>VLOOKUP(VolumebyClient[[#This Row],[Index Match Region ID]],'Geo Data'!$J$2:$K$5,2,FALSE)</f>
        <v>APAC</v>
      </c>
      <c r="H680" s="6" t="str">
        <f>"Q"&amp;ROUNDUP(MONTH(VolumebyClient[[#This Row],[Date]])/3,0)&amp;" "&amp;YEAR(VolumebyClient[[#This Row],[Date]])</f>
        <v>Q1 2020</v>
      </c>
      <c r="I680" s="6" t="str">
        <f>VLOOKUP(VolumebyClient[[#This Row],[Date]],Table6[],3,TRUE)</f>
        <v>Q1 2020</v>
      </c>
    </row>
    <row r="681" spans="1:9" x14ac:dyDescent="0.2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6" t="str">
        <f>VLOOKUP(VolumebyClient[[#This Row],[Index Match Region ID]],'Geo Data'!$J$2:$K$5,2,FALSE)</f>
        <v>APAC</v>
      </c>
      <c r="H681" s="6" t="str">
        <f>"Q"&amp;ROUNDUP(MONTH(VolumebyClient[[#This Row],[Date]])/3,0)&amp;" "&amp;YEAR(VolumebyClient[[#This Row],[Date]])</f>
        <v>Q1 2020</v>
      </c>
      <c r="I681" s="6" t="str">
        <f>VLOOKUP(VolumebyClient[[#This Row],[Date]],Table6[],3,TRUE)</f>
        <v>Q1 2020</v>
      </c>
    </row>
    <row r="682" spans="1:9" x14ac:dyDescent="0.2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6" t="str">
        <f>VLOOKUP(VolumebyClient[[#This Row],[Index Match Region ID]],'Geo Data'!$J$2:$K$5,2,FALSE)</f>
        <v>APAC</v>
      </c>
      <c r="H682" s="6" t="str">
        <f>"Q"&amp;ROUNDUP(MONTH(VolumebyClient[[#This Row],[Date]])/3,0)&amp;" "&amp;YEAR(VolumebyClient[[#This Row],[Date]])</f>
        <v>Q2 2020</v>
      </c>
      <c r="I682" s="6" t="str">
        <f>VLOOKUP(VolumebyClient[[#This Row],[Date]],Table6[],3,TRUE)</f>
        <v>Q2 2020</v>
      </c>
    </row>
    <row r="683" spans="1:9" x14ac:dyDescent="0.2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6" t="str">
        <f>VLOOKUP(VolumebyClient[[#This Row],[Index Match Region ID]],'Geo Data'!$J$2:$K$5,2,FALSE)</f>
        <v>APAC</v>
      </c>
      <c r="H683" s="6" t="str">
        <f>"Q"&amp;ROUNDUP(MONTH(VolumebyClient[[#This Row],[Date]])/3,0)&amp;" "&amp;YEAR(VolumebyClient[[#This Row],[Date]])</f>
        <v>Q2 2020</v>
      </c>
      <c r="I683" s="6" t="str">
        <f>VLOOKUP(VolumebyClient[[#This Row],[Date]],Table6[],3,TRUE)</f>
        <v>Q2 2020</v>
      </c>
    </row>
    <row r="684" spans="1:9" x14ac:dyDescent="0.2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6" t="str">
        <f>VLOOKUP(VolumebyClient[[#This Row],[Index Match Region ID]],'Geo Data'!$J$2:$K$5,2,FALSE)</f>
        <v>APAC</v>
      </c>
      <c r="H684" s="6" t="str">
        <f>"Q"&amp;ROUNDUP(MONTH(VolumebyClient[[#This Row],[Date]])/3,0)&amp;" "&amp;YEAR(VolumebyClient[[#This Row],[Date]])</f>
        <v>Q2 2020</v>
      </c>
      <c r="I684" s="6" t="str">
        <f>VLOOKUP(VolumebyClient[[#This Row],[Date]],Table6[],3,TRUE)</f>
        <v>Q2 2020</v>
      </c>
    </row>
    <row r="685" spans="1:9" x14ac:dyDescent="0.2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6" t="str">
        <f>VLOOKUP(VolumebyClient[[#This Row],[Index Match Region ID]],'Geo Data'!$J$2:$K$5,2,FALSE)</f>
        <v>APAC</v>
      </c>
      <c r="H685" s="6" t="str">
        <f>"Q"&amp;ROUNDUP(MONTH(VolumebyClient[[#This Row],[Date]])/3,0)&amp;" "&amp;YEAR(VolumebyClient[[#This Row],[Date]])</f>
        <v>Q3 2020</v>
      </c>
      <c r="I685" s="6" t="str">
        <f>VLOOKUP(VolumebyClient[[#This Row],[Date]],Table6[],3,TRUE)</f>
        <v>Q3 2020</v>
      </c>
    </row>
    <row r="686" spans="1:9" x14ac:dyDescent="0.2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6" t="str">
        <f>VLOOKUP(VolumebyClient[[#This Row],[Index Match Region ID]],'Geo Data'!$J$2:$K$5,2,FALSE)</f>
        <v>APAC</v>
      </c>
      <c r="H686" s="6" t="str">
        <f>"Q"&amp;ROUNDUP(MONTH(VolumebyClient[[#This Row],[Date]])/3,0)&amp;" "&amp;YEAR(VolumebyClient[[#This Row],[Date]])</f>
        <v>Q3 2020</v>
      </c>
      <c r="I686" s="6" t="str">
        <f>VLOOKUP(VolumebyClient[[#This Row],[Date]],Table6[],3,TRUE)</f>
        <v>Q3 2020</v>
      </c>
    </row>
    <row r="687" spans="1:9" x14ac:dyDescent="0.2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6" t="str">
        <f>VLOOKUP(VolumebyClient[[#This Row],[Index Match Region ID]],'Geo Data'!$J$2:$K$5,2,FALSE)</f>
        <v>APAC</v>
      </c>
      <c r="H687" s="6" t="str">
        <f>"Q"&amp;ROUNDUP(MONTH(VolumebyClient[[#This Row],[Date]])/3,0)&amp;" "&amp;YEAR(VolumebyClient[[#This Row],[Date]])</f>
        <v>Q3 2020</v>
      </c>
      <c r="I687" s="6" t="str">
        <f>VLOOKUP(VolumebyClient[[#This Row],[Date]],Table6[],3,TRUE)</f>
        <v>Q3 2020</v>
      </c>
    </row>
    <row r="688" spans="1:9" x14ac:dyDescent="0.2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6" t="str">
        <f>VLOOKUP(VolumebyClient[[#This Row],[Index Match Region ID]],'Geo Data'!$J$2:$K$5,2,FALSE)</f>
        <v>APAC</v>
      </c>
      <c r="H688" s="6" t="str">
        <f>"Q"&amp;ROUNDUP(MONTH(VolumebyClient[[#This Row],[Date]])/3,0)&amp;" "&amp;YEAR(VolumebyClient[[#This Row],[Date]])</f>
        <v>Q4 2020</v>
      </c>
      <c r="I688" s="6" t="str">
        <f>VLOOKUP(VolumebyClient[[#This Row],[Date]],Table6[],3,TRUE)</f>
        <v>Q4 2020</v>
      </c>
    </row>
    <row r="689" spans="1:9" x14ac:dyDescent="0.2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6" t="str">
        <f>VLOOKUP(VolumebyClient[[#This Row],[Index Match Region ID]],'Geo Data'!$J$2:$K$5,2,FALSE)</f>
        <v>APAC</v>
      </c>
      <c r="H689" s="6" t="str">
        <f>"Q"&amp;ROUNDUP(MONTH(VolumebyClient[[#This Row],[Date]])/3,0)&amp;" "&amp;YEAR(VolumebyClient[[#This Row],[Date]])</f>
        <v>Q4 2020</v>
      </c>
      <c r="I689" s="6" t="str">
        <f>VLOOKUP(VolumebyClient[[#This Row],[Date]],Table6[],3,TRUE)</f>
        <v>Q4 2020</v>
      </c>
    </row>
    <row r="690" spans="1:9" x14ac:dyDescent="0.2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6" t="str">
        <f>VLOOKUP(VolumebyClient[[#This Row],[Index Match Region ID]],'Geo Data'!$J$2:$K$5,2,FALSE)</f>
        <v>APAC</v>
      </c>
      <c r="H690" s="6" t="str">
        <f>"Q"&amp;ROUNDUP(MONTH(VolumebyClient[[#This Row],[Date]])/3,0)&amp;" "&amp;YEAR(VolumebyClient[[#This Row],[Date]])</f>
        <v>Q4 2020</v>
      </c>
      <c r="I690" s="6" t="str">
        <f>VLOOKUP(VolumebyClient[[#This Row],[Date]],Table6[],3,TRUE)</f>
        <v>Q4 2020</v>
      </c>
    </row>
    <row r="691" spans="1:9" x14ac:dyDescent="0.2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6" t="str">
        <f>VLOOKUP(VolumebyClient[[#This Row],[Index Match Region ID]],'Geo Data'!$J$2:$K$5,2,FALSE)</f>
        <v>APAC</v>
      </c>
      <c r="H691" s="6" t="str">
        <f>"Q"&amp;ROUNDUP(MONTH(VolumebyClient[[#This Row],[Date]])/3,0)&amp;" "&amp;YEAR(VolumebyClient[[#This Row],[Date]])</f>
        <v>Q2 2021</v>
      </c>
      <c r="I691" s="6" t="str">
        <f>VLOOKUP(VolumebyClient[[#This Row],[Date]],Table6[],3,TRUE)</f>
        <v>Q2 2021</v>
      </c>
    </row>
    <row r="692" spans="1:9" x14ac:dyDescent="0.2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6" t="str">
        <f>VLOOKUP(VolumebyClient[[#This Row],[Index Match Region ID]],'Geo Data'!$J$2:$K$5,2,FALSE)</f>
        <v>APAC</v>
      </c>
      <c r="H692" s="6" t="str">
        <f>"Q"&amp;ROUNDUP(MONTH(VolumebyClient[[#This Row],[Date]])/3,0)&amp;" "&amp;YEAR(VolumebyClient[[#This Row],[Date]])</f>
        <v>Q2 2021</v>
      </c>
      <c r="I692" s="6" t="str">
        <f>VLOOKUP(VolumebyClient[[#This Row],[Date]],Table6[],3,TRUE)</f>
        <v>Q2 2021</v>
      </c>
    </row>
    <row r="693" spans="1:9" x14ac:dyDescent="0.2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6" t="str">
        <f>VLOOKUP(VolumebyClient[[#This Row],[Index Match Region ID]],'Geo Data'!$J$2:$K$5,2,FALSE)</f>
        <v>APAC</v>
      </c>
      <c r="H693" s="6" t="str">
        <f>"Q"&amp;ROUNDUP(MONTH(VolumebyClient[[#This Row],[Date]])/3,0)&amp;" "&amp;YEAR(VolumebyClient[[#This Row],[Date]])</f>
        <v>Q2 2021</v>
      </c>
      <c r="I693" s="6" t="str">
        <f>VLOOKUP(VolumebyClient[[#This Row],[Date]],Table6[],3,TRUE)</f>
        <v>Q2 2021</v>
      </c>
    </row>
    <row r="694" spans="1:9" x14ac:dyDescent="0.2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6" t="str">
        <f>VLOOKUP(VolumebyClient[[#This Row],[Index Match Region ID]],'Geo Data'!$J$2:$K$5,2,FALSE)</f>
        <v>APAC</v>
      </c>
      <c r="H694" s="6" t="str">
        <f>"Q"&amp;ROUNDUP(MONTH(VolumebyClient[[#This Row],[Date]])/3,0)&amp;" "&amp;YEAR(VolumebyClient[[#This Row],[Date]])</f>
        <v>Q1 2021</v>
      </c>
      <c r="I694" s="6" t="str">
        <f>VLOOKUP(VolumebyClient[[#This Row],[Date]],Table6[],3,TRUE)</f>
        <v>Q1 2021</v>
      </c>
    </row>
    <row r="695" spans="1:9" x14ac:dyDescent="0.2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6" t="str">
        <f>VLOOKUP(VolumebyClient[[#This Row],[Index Match Region ID]],'Geo Data'!$J$2:$K$5,2,FALSE)</f>
        <v>APAC</v>
      </c>
      <c r="H695" s="6" t="str">
        <f>"Q"&amp;ROUNDUP(MONTH(VolumebyClient[[#This Row],[Date]])/3,0)&amp;" "&amp;YEAR(VolumebyClient[[#This Row],[Date]])</f>
        <v>Q1 2021</v>
      </c>
      <c r="I695" s="6" t="str">
        <f>VLOOKUP(VolumebyClient[[#This Row],[Date]],Table6[],3,TRUE)</f>
        <v>Q1 2021</v>
      </c>
    </row>
    <row r="696" spans="1:9" x14ac:dyDescent="0.2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6" t="str">
        <f>VLOOKUP(VolumebyClient[[#This Row],[Index Match Region ID]],'Geo Data'!$J$2:$K$5,2,FALSE)</f>
        <v>APAC</v>
      </c>
      <c r="H696" s="6" t="str">
        <f>"Q"&amp;ROUNDUP(MONTH(VolumebyClient[[#This Row],[Date]])/3,0)&amp;" "&amp;YEAR(VolumebyClient[[#This Row],[Date]])</f>
        <v>Q1 2021</v>
      </c>
      <c r="I696" s="6" t="str">
        <f>VLOOKUP(VolumebyClient[[#This Row],[Date]],Table6[],3,TRUE)</f>
        <v>Q1 2021</v>
      </c>
    </row>
    <row r="697" spans="1:9" x14ac:dyDescent="0.2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6" t="str">
        <f>VLOOKUP(VolumebyClient[[#This Row],[Index Match Region ID]],'Geo Data'!$J$2:$K$5,2,FALSE)</f>
        <v>LATAM</v>
      </c>
      <c r="H697" s="6" t="str">
        <f>"Q"&amp;ROUNDUP(MONTH(VolumebyClient[[#This Row],[Date]])/3,0)&amp;" "&amp;YEAR(VolumebyClient[[#This Row],[Date]])</f>
        <v>Q1 2020</v>
      </c>
      <c r="I697" s="6" t="str">
        <f>VLOOKUP(VolumebyClient[[#This Row],[Date]],Table6[],3,TRUE)</f>
        <v>Q1 2020</v>
      </c>
    </row>
    <row r="698" spans="1:9" x14ac:dyDescent="0.2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6" t="str">
        <f>VLOOKUP(VolumebyClient[[#This Row],[Index Match Region ID]],'Geo Data'!$J$2:$K$5,2,FALSE)</f>
        <v>LATAM</v>
      </c>
      <c r="H698" s="6" t="str">
        <f>"Q"&amp;ROUNDUP(MONTH(VolumebyClient[[#This Row],[Date]])/3,0)&amp;" "&amp;YEAR(VolumebyClient[[#This Row],[Date]])</f>
        <v>Q1 2020</v>
      </c>
      <c r="I698" s="6" t="str">
        <f>VLOOKUP(VolumebyClient[[#This Row],[Date]],Table6[],3,TRUE)</f>
        <v>Q1 2020</v>
      </c>
    </row>
    <row r="699" spans="1:9" x14ac:dyDescent="0.2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6" t="str">
        <f>VLOOKUP(VolumebyClient[[#This Row],[Index Match Region ID]],'Geo Data'!$J$2:$K$5,2,FALSE)</f>
        <v>LATAM</v>
      </c>
      <c r="H699" s="6" t="str">
        <f>"Q"&amp;ROUNDUP(MONTH(VolumebyClient[[#This Row],[Date]])/3,0)&amp;" "&amp;YEAR(VolumebyClient[[#This Row],[Date]])</f>
        <v>Q1 2020</v>
      </c>
      <c r="I699" s="6" t="str">
        <f>VLOOKUP(VolumebyClient[[#This Row],[Date]],Table6[],3,TRUE)</f>
        <v>Q1 2020</v>
      </c>
    </row>
    <row r="700" spans="1:9" x14ac:dyDescent="0.2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6" t="str">
        <f>VLOOKUP(VolumebyClient[[#This Row],[Index Match Region ID]],'Geo Data'!$J$2:$K$5,2,FALSE)</f>
        <v>LATAM</v>
      </c>
      <c r="H700" s="6" t="str">
        <f>"Q"&amp;ROUNDUP(MONTH(VolumebyClient[[#This Row],[Date]])/3,0)&amp;" "&amp;YEAR(VolumebyClient[[#This Row],[Date]])</f>
        <v>Q2 2020</v>
      </c>
      <c r="I700" s="6" t="str">
        <f>VLOOKUP(VolumebyClient[[#This Row],[Date]],Table6[],3,TRUE)</f>
        <v>Q2 2020</v>
      </c>
    </row>
    <row r="701" spans="1:9" x14ac:dyDescent="0.2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6" t="str">
        <f>VLOOKUP(VolumebyClient[[#This Row],[Index Match Region ID]],'Geo Data'!$J$2:$K$5,2,FALSE)</f>
        <v>LATAM</v>
      </c>
      <c r="H701" s="6" t="str">
        <f>"Q"&amp;ROUNDUP(MONTH(VolumebyClient[[#This Row],[Date]])/3,0)&amp;" "&amp;YEAR(VolumebyClient[[#This Row],[Date]])</f>
        <v>Q2 2020</v>
      </c>
      <c r="I701" s="6" t="str">
        <f>VLOOKUP(VolumebyClient[[#This Row],[Date]],Table6[],3,TRUE)</f>
        <v>Q2 2020</v>
      </c>
    </row>
    <row r="702" spans="1:9" x14ac:dyDescent="0.2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6" t="str">
        <f>VLOOKUP(VolumebyClient[[#This Row],[Index Match Region ID]],'Geo Data'!$J$2:$K$5,2,FALSE)</f>
        <v>LATAM</v>
      </c>
      <c r="H702" s="6" t="str">
        <f>"Q"&amp;ROUNDUP(MONTH(VolumebyClient[[#This Row],[Date]])/3,0)&amp;" "&amp;YEAR(VolumebyClient[[#This Row],[Date]])</f>
        <v>Q2 2020</v>
      </c>
      <c r="I702" s="6" t="str">
        <f>VLOOKUP(VolumebyClient[[#This Row],[Date]],Table6[],3,TRUE)</f>
        <v>Q2 2020</v>
      </c>
    </row>
    <row r="703" spans="1:9" x14ac:dyDescent="0.2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6" t="str">
        <f>VLOOKUP(VolumebyClient[[#This Row],[Index Match Region ID]],'Geo Data'!$J$2:$K$5,2,FALSE)</f>
        <v>LATAM</v>
      </c>
      <c r="H703" s="6" t="str">
        <f>"Q"&amp;ROUNDUP(MONTH(VolumebyClient[[#This Row],[Date]])/3,0)&amp;" "&amp;YEAR(VolumebyClient[[#This Row],[Date]])</f>
        <v>Q3 2020</v>
      </c>
      <c r="I703" s="6" t="str">
        <f>VLOOKUP(VolumebyClient[[#This Row],[Date]],Table6[],3,TRUE)</f>
        <v>Q3 2020</v>
      </c>
    </row>
    <row r="704" spans="1:9" x14ac:dyDescent="0.2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6" t="str">
        <f>VLOOKUP(VolumebyClient[[#This Row],[Index Match Region ID]],'Geo Data'!$J$2:$K$5,2,FALSE)</f>
        <v>LATAM</v>
      </c>
      <c r="H704" s="6" t="str">
        <f>"Q"&amp;ROUNDUP(MONTH(VolumebyClient[[#This Row],[Date]])/3,0)&amp;" "&amp;YEAR(VolumebyClient[[#This Row],[Date]])</f>
        <v>Q3 2020</v>
      </c>
      <c r="I704" s="6" t="str">
        <f>VLOOKUP(VolumebyClient[[#This Row],[Date]],Table6[],3,TRUE)</f>
        <v>Q3 2020</v>
      </c>
    </row>
    <row r="705" spans="1:9" x14ac:dyDescent="0.2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6" t="str">
        <f>VLOOKUP(VolumebyClient[[#This Row],[Index Match Region ID]],'Geo Data'!$J$2:$K$5,2,FALSE)</f>
        <v>LATAM</v>
      </c>
      <c r="H705" s="6" t="str">
        <f>"Q"&amp;ROUNDUP(MONTH(VolumebyClient[[#This Row],[Date]])/3,0)&amp;" "&amp;YEAR(VolumebyClient[[#This Row],[Date]])</f>
        <v>Q3 2020</v>
      </c>
      <c r="I705" s="6" t="str">
        <f>VLOOKUP(VolumebyClient[[#This Row],[Date]],Table6[],3,TRUE)</f>
        <v>Q3 2020</v>
      </c>
    </row>
    <row r="706" spans="1:9" x14ac:dyDescent="0.2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6" t="str">
        <f>VLOOKUP(VolumebyClient[[#This Row],[Index Match Region ID]],'Geo Data'!$J$2:$K$5,2,FALSE)</f>
        <v>LATAM</v>
      </c>
      <c r="H706" s="6" t="str">
        <f>"Q"&amp;ROUNDUP(MONTH(VolumebyClient[[#This Row],[Date]])/3,0)&amp;" "&amp;YEAR(VolumebyClient[[#This Row],[Date]])</f>
        <v>Q4 2020</v>
      </c>
      <c r="I706" s="6" t="str">
        <f>VLOOKUP(VolumebyClient[[#This Row],[Date]],Table6[],3,TRUE)</f>
        <v>Q4 2020</v>
      </c>
    </row>
    <row r="707" spans="1:9" x14ac:dyDescent="0.2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6" t="str">
        <f>VLOOKUP(VolumebyClient[[#This Row],[Index Match Region ID]],'Geo Data'!$J$2:$K$5,2,FALSE)</f>
        <v>LATAM</v>
      </c>
      <c r="H707" s="6" t="str">
        <f>"Q"&amp;ROUNDUP(MONTH(VolumebyClient[[#This Row],[Date]])/3,0)&amp;" "&amp;YEAR(VolumebyClient[[#This Row],[Date]])</f>
        <v>Q4 2020</v>
      </c>
      <c r="I707" s="6" t="str">
        <f>VLOOKUP(VolumebyClient[[#This Row],[Date]],Table6[],3,TRUE)</f>
        <v>Q4 2020</v>
      </c>
    </row>
    <row r="708" spans="1:9" x14ac:dyDescent="0.2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6" t="str">
        <f>VLOOKUP(VolumebyClient[[#This Row],[Index Match Region ID]],'Geo Data'!$J$2:$K$5,2,FALSE)</f>
        <v>LATAM</v>
      </c>
      <c r="H708" s="6" t="str">
        <f>"Q"&amp;ROUNDUP(MONTH(VolumebyClient[[#This Row],[Date]])/3,0)&amp;" "&amp;YEAR(VolumebyClient[[#This Row],[Date]])</f>
        <v>Q4 2020</v>
      </c>
      <c r="I708" s="6" t="str">
        <f>VLOOKUP(VolumebyClient[[#This Row],[Date]],Table6[],3,TRUE)</f>
        <v>Q4 2020</v>
      </c>
    </row>
    <row r="709" spans="1:9" x14ac:dyDescent="0.2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6" t="str">
        <f>VLOOKUP(VolumebyClient[[#This Row],[Index Match Region ID]],'Geo Data'!$J$2:$K$5,2,FALSE)</f>
        <v>LATAM</v>
      </c>
      <c r="H709" s="6" t="str">
        <f>"Q"&amp;ROUNDUP(MONTH(VolumebyClient[[#This Row],[Date]])/3,0)&amp;" "&amp;YEAR(VolumebyClient[[#This Row],[Date]])</f>
        <v>Q2 2021</v>
      </c>
      <c r="I709" s="6" t="str">
        <f>VLOOKUP(VolumebyClient[[#This Row],[Date]],Table6[],3,TRUE)</f>
        <v>Q2 2021</v>
      </c>
    </row>
    <row r="710" spans="1:9" x14ac:dyDescent="0.2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6" t="str">
        <f>VLOOKUP(VolumebyClient[[#This Row],[Index Match Region ID]],'Geo Data'!$J$2:$K$5,2,FALSE)</f>
        <v>LATAM</v>
      </c>
      <c r="H710" s="6" t="str">
        <f>"Q"&amp;ROUNDUP(MONTH(VolumebyClient[[#This Row],[Date]])/3,0)&amp;" "&amp;YEAR(VolumebyClient[[#This Row],[Date]])</f>
        <v>Q2 2021</v>
      </c>
      <c r="I710" s="6" t="str">
        <f>VLOOKUP(VolumebyClient[[#This Row],[Date]],Table6[],3,TRUE)</f>
        <v>Q2 2021</v>
      </c>
    </row>
    <row r="711" spans="1:9" x14ac:dyDescent="0.2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6" t="str">
        <f>VLOOKUP(VolumebyClient[[#This Row],[Index Match Region ID]],'Geo Data'!$J$2:$K$5,2,FALSE)</f>
        <v>LATAM</v>
      </c>
      <c r="H711" s="6" t="str">
        <f>"Q"&amp;ROUNDUP(MONTH(VolumebyClient[[#This Row],[Date]])/3,0)&amp;" "&amp;YEAR(VolumebyClient[[#This Row],[Date]])</f>
        <v>Q2 2021</v>
      </c>
      <c r="I711" s="6" t="str">
        <f>VLOOKUP(VolumebyClient[[#This Row],[Date]],Table6[],3,TRUE)</f>
        <v>Q2 2021</v>
      </c>
    </row>
    <row r="712" spans="1:9" x14ac:dyDescent="0.2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6" t="str">
        <f>VLOOKUP(VolumebyClient[[#This Row],[Index Match Region ID]],'Geo Data'!$J$2:$K$5,2,FALSE)</f>
        <v>LATAM</v>
      </c>
      <c r="H712" s="6" t="str">
        <f>"Q"&amp;ROUNDUP(MONTH(VolumebyClient[[#This Row],[Date]])/3,0)&amp;" "&amp;YEAR(VolumebyClient[[#This Row],[Date]])</f>
        <v>Q1 2021</v>
      </c>
      <c r="I712" s="6" t="str">
        <f>VLOOKUP(VolumebyClient[[#This Row],[Date]],Table6[],3,TRUE)</f>
        <v>Q1 2021</v>
      </c>
    </row>
    <row r="713" spans="1:9" x14ac:dyDescent="0.2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6" t="str">
        <f>VLOOKUP(VolumebyClient[[#This Row],[Index Match Region ID]],'Geo Data'!$J$2:$K$5,2,FALSE)</f>
        <v>LATAM</v>
      </c>
      <c r="H713" s="6" t="str">
        <f>"Q"&amp;ROUNDUP(MONTH(VolumebyClient[[#This Row],[Date]])/3,0)&amp;" "&amp;YEAR(VolumebyClient[[#This Row],[Date]])</f>
        <v>Q1 2021</v>
      </c>
      <c r="I713" s="6" t="str">
        <f>VLOOKUP(VolumebyClient[[#This Row],[Date]],Table6[],3,TRUE)</f>
        <v>Q1 2021</v>
      </c>
    </row>
    <row r="714" spans="1:9" x14ac:dyDescent="0.2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6" t="str">
        <f>VLOOKUP(VolumebyClient[[#This Row],[Index Match Region ID]],'Geo Data'!$J$2:$K$5,2,FALSE)</f>
        <v>LATAM</v>
      </c>
      <c r="H714" s="6" t="str">
        <f>"Q"&amp;ROUNDUP(MONTH(VolumebyClient[[#This Row],[Date]])/3,0)&amp;" "&amp;YEAR(VolumebyClient[[#This Row],[Date]])</f>
        <v>Q1 2021</v>
      </c>
      <c r="I714" s="6" t="str">
        <f>VLOOKUP(VolumebyClient[[#This Row],[Date]],Table6[],3,TRUE)</f>
        <v>Q1 2021</v>
      </c>
    </row>
    <row r="715" spans="1:9" x14ac:dyDescent="0.2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6" t="str">
        <f>VLOOKUP(VolumebyClient[[#This Row],[Index Match Region ID]],'Geo Data'!$J$2:$K$5,2,FALSE)</f>
        <v>EMEA</v>
      </c>
      <c r="H715" s="6" t="str">
        <f>"Q"&amp;ROUNDUP(MONTH(VolumebyClient[[#This Row],[Date]])/3,0)&amp;" "&amp;YEAR(VolumebyClient[[#This Row],[Date]])</f>
        <v>Q1 2020</v>
      </c>
      <c r="I715" s="6" t="str">
        <f>VLOOKUP(VolumebyClient[[#This Row],[Date]],Table6[],3,TRUE)</f>
        <v>Q1 2020</v>
      </c>
    </row>
    <row r="716" spans="1:9" x14ac:dyDescent="0.2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6" t="str">
        <f>VLOOKUP(VolumebyClient[[#This Row],[Index Match Region ID]],'Geo Data'!$J$2:$K$5,2,FALSE)</f>
        <v>EMEA</v>
      </c>
      <c r="H716" s="6" t="str">
        <f>"Q"&amp;ROUNDUP(MONTH(VolumebyClient[[#This Row],[Date]])/3,0)&amp;" "&amp;YEAR(VolumebyClient[[#This Row],[Date]])</f>
        <v>Q1 2020</v>
      </c>
      <c r="I716" s="6" t="str">
        <f>VLOOKUP(VolumebyClient[[#This Row],[Date]],Table6[],3,TRUE)</f>
        <v>Q1 2020</v>
      </c>
    </row>
    <row r="717" spans="1:9" x14ac:dyDescent="0.2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6" t="str">
        <f>VLOOKUP(VolumebyClient[[#This Row],[Index Match Region ID]],'Geo Data'!$J$2:$K$5,2,FALSE)</f>
        <v>EMEA</v>
      </c>
      <c r="H717" s="6" t="str">
        <f>"Q"&amp;ROUNDUP(MONTH(VolumebyClient[[#This Row],[Date]])/3,0)&amp;" "&amp;YEAR(VolumebyClient[[#This Row],[Date]])</f>
        <v>Q1 2020</v>
      </c>
      <c r="I717" s="6" t="str">
        <f>VLOOKUP(VolumebyClient[[#This Row],[Date]],Table6[],3,TRUE)</f>
        <v>Q1 2020</v>
      </c>
    </row>
    <row r="718" spans="1:9" x14ac:dyDescent="0.2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6" t="str">
        <f>VLOOKUP(VolumebyClient[[#This Row],[Index Match Region ID]],'Geo Data'!$J$2:$K$5,2,FALSE)</f>
        <v>EMEA</v>
      </c>
      <c r="H718" s="6" t="str">
        <f>"Q"&amp;ROUNDUP(MONTH(VolumebyClient[[#This Row],[Date]])/3,0)&amp;" "&amp;YEAR(VolumebyClient[[#This Row],[Date]])</f>
        <v>Q2 2020</v>
      </c>
      <c r="I718" s="6" t="str">
        <f>VLOOKUP(VolumebyClient[[#This Row],[Date]],Table6[],3,TRUE)</f>
        <v>Q2 2020</v>
      </c>
    </row>
    <row r="719" spans="1:9" x14ac:dyDescent="0.2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6" t="str">
        <f>VLOOKUP(VolumebyClient[[#This Row],[Index Match Region ID]],'Geo Data'!$J$2:$K$5,2,FALSE)</f>
        <v>EMEA</v>
      </c>
      <c r="H719" s="6" t="str">
        <f>"Q"&amp;ROUNDUP(MONTH(VolumebyClient[[#This Row],[Date]])/3,0)&amp;" "&amp;YEAR(VolumebyClient[[#This Row],[Date]])</f>
        <v>Q2 2020</v>
      </c>
      <c r="I719" s="6" t="str">
        <f>VLOOKUP(VolumebyClient[[#This Row],[Date]],Table6[],3,TRUE)</f>
        <v>Q2 2020</v>
      </c>
    </row>
    <row r="720" spans="1:9" x14ac:dyDescent="0.2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6" t="str">
        <f>VLOOKUP(VolumebyClient[[#This Row],[Index Match Region ID]],'Geo Data'!$J$2:$K$5,2,FALSE)</f>
        <v>EMEA</v>
      </c>
      <c r="H720" s="6" t="str">
        <f>"Q"&amp;ROUNDUP(MONTH(VolumebyClient[[#This Row],[Date]])/3,0)&amp;" "&amp;YEAR(VolumebyClient[[#This Row],[Date]])</f>
        <v>Q2 2020</v>
      </c>
      <c r="I720" s="6" t="str">
        <f>VLOOKUP(VolumebyClient[[#This Row],[Date]],Table6[],3,TRUE)</f>
        <v>Q2 2020</v>
      </c>
    </row>
    <row r="721" spans="1:9" x14ac:dyDescent="0.2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6" t="str">
        <f>VLOOKUP(VolumebyClient[[#This Row],[Index Match Region ID]],'Geo Data'!$J$2:$K$5,2,FALSE)</f>
        <v>EMEA</v>
      </c>
      <c r="H721" s="6" t="str">
        <f>"Q"&amp;ROUNDUP(MONTH(VolumebyClient[[#This Row],[Date]])/3,0)&amp;" "&amp;YEAR(VolumebyClient[[#This Row],[Date]])</f>
        <v>Q3 2020</v>
      </c>
      <c r="I721" s="6" t="str">
        <f>VLOOKUP(VolumebyClient[[#This Row],[Date]],Table6[],3,TRUE)</f>
        <v>Q3 2020</v>
      </c>
    </row>
    <row r="722" spans="1:9" x14ac:dyDescent="0.2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6" t="str">
        <f>VLOOKUP(VolumebyClient[[#This Row],[Index Match Region ID]],'Geo Data'!$J$2:$K$5,2,FALSE)</f>
        <v>EMEA</v>
      </c>
      <c r="H722" s="6" t="str">
        <f>"Q"&amp;ROUNDUP(MONTH(VolumebyClient[[#This Row],[Date]])/3,0)&amp;" "&amp;YEAR(VolumebyClient[[#This Row],[Date]])</f>
        <v>Q3 2020</v>
      </c>
      <c r="I722" s="6" t="str">
        <f>VLOOKUP(VolumebyClient[[#This Row],[Date]],Table6[],3,TRUE)</f>
        <v>Q3 2020</v>
      </c>
    </row>
    <row r="723" spans="1:9" x14ac:dyDescent="0.2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6" t="str">
        <f>VLOOKUP(VolumebyClient[[#This Row],[Index Match Region ID]],'Geo Data'!$J$2:$K$5,2,FALSE)</f>
        <v>EMEA</v>
      </c>
      <c r="H723" s="6" t="str">
        <f>"Q"&amp;ROUNDUP(MONTH(VolumebyClient[[#This Row],[Date]])/3,0)&amp;" "&amp;YEAR(VolumebyClient[[#This Row],[Date]])</f>
        <v>Q3 2020</v>
      </c>
      <c r="I723" s="6" t="str">
        <f>VLOOKUP(VolumebyClient[[#This Row],[Date]],Table6[],3,TRUE)</f>
        <v>Q3 2020</v>
      </c>
    </row>
    <row r="724" spans="1:9" x14ac:dyDescent="0.2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6" t="str">
        <f>VLOOKUP(VolumebyClient[[#This Row],[Index Match Region ID]],'Geo Data'!$J$2:$K$5,2,FALSE)</f>
        <v>EMEA</v>
      </c>
      <c r="H724" s="6" t="str">
        <f>"Q"&amp;ROUNDUP(MONTH(VolumebyClient[[#This Row],[Date]])/3,0)&amp;" "&amp;YEAR(VolumebyClient[[#This Row],[Date]])</f>
        <v>Q4 2020</v>
      </c>
      <c r="I724" s="6" t="str">
        <f>VLOOKUP(VolumebyClient[[#This Row],[Date]],Table6[],3,TRUE)</f>
        <v>Q4 2020</v>
      </c>
    </row>
    <row r="725" spans="1:9" x14ac:dyDescent="0.2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6" t="str">
        <f>VLOOKUP(VolumebyClient[[#This Row],[Index Match Region ID]],'Geo Data'!$J$2:$K$5,2,FALSE)</f>
        <v>EMEA</v>
      </c>
      <c r="H725" s="6" t="str">
        <f>"Q"&amp;ROUNDUP(MONTH(VolumebyClient[[#This Row],[Date]])/3,0)&amp;" "&amp;YEAR(VolumebyClient[[#This Row],[Date]])</f>
        <v>Q4 2020</v>
      </c>
      <c r="I725" s="6" t="str">
        <f>VLOOKUP(VolumebyClient[[#This Row],[Date]],Table6[],3,TRUE)</f>
        <v>Q4 2020</v>
      </c>
    </row>
    <row r="726" spans="1:9" x14ac:dyDescent="0.2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6" t="str">
        <f>VLOOKUP(VolumebyClient[[#This Row],[Index Match Region ID]],'Geo Data'!$J$2:$K$5,2,FALSE)</f>
        <v>EMEA</v>
      </c>
      <c r="H726" s="6" t="str">
        <f>"Q"&amp;ROUNDUP(MONTH(VolumebyClient[[#This Row],[Date]])/3,0)&amp;" "&amp;YEAR(VolumebyClient[[#This Row],[Date]])</f>
        <v>Q4 2020</v>
      </c>
      <c r="I726" s="6" t="str">
        <f>VLOOKUP(VolumebyClient[[#This Row],[Date]],Table6[],3,TRUE)</f>
        <v>Q4 2020</v>
      </c>
    </row>
    <row r="727" spans="1:9" x14ac:dyDescent="0.2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6" t="str">
        <f>VLOOKUP(VolumebyClient[[#This Row],[Index Match Region ID]],'Geo Data'!$J$2:$K$5,2,FALSE)</f>
        <v>EMEA</v>
      </c>
      <c r="H727" s="6" t="str">
        <f>"Q"&amp;ROUNDUP(MONTH(VolumebyClient[[#This Row],[Date]])/3,0)&amp;" "&amp;YEAR(VolumebyClient[[#This Row],[Date]])</f>
        <v>Q2 2021</v>
      </c>
      <c r="I727" s="6" t="str">
        <f>VLOOKUP(VolumebyClient[[#This Row],[Date]],Table6[],3,TRUE)</f>
        <v>Q2 2021</v>
      </c>
    </row>
    <row r="728" spans="1:9" x14ac:dyDescent="0.2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6" t="str">
        <f>VLOOKUP(VolumebyClient[[#This Row],[Index Match Region ID]],'Geo Data'!$J$2:$K$5,2,FALSE)</f>
        <v>EMEA</v>
      </c>
      <c r="H728" s="6" t="str">
        <f>"Q"&amp;ROUNDUP(MONTH(VolumebyClient[[#This Row],[Date]])/3,0)&amp;" "&amp;YEAR(VolumebyClient[[#This Row],[Date]])</f>
        <v>Q2 2021</v>
      </c>
      <c r="I728" s="6" t="str">
        <f>VLOOKUP(VolumebyClient[[#This Row],[Date]],Table6[],3,TRUE)</f>
        <v>Q2 2021</v>
      </c>
    </row>
    <row r="729" spans="1:9" x14ac:dyDescent="0.2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6" t="str">
        <f>VLOOKUP(VolumebyClient[[#This Row],[Index Match Region ID]],'Geo Data'!$J$2:$K$5,2,FALSE)</f>
        <v>EMEA</v>
      </c>
      <c r="H729" s="6" t="str">
        <f>"Q"&amp;ROUNDUP(MONTH(VolumebyClient[[#This Row],[Date]])/3,0)&amp;" "&amp;YEAR(VolumebyClient[[#This Row],[Date]])</f>
        <v>Q2 2021</v>
      </c>
      <c r="I729" s="6" t="str">
        <f>VLOOKUP(VolumebyClient[[#This Row],[Date]],Table6[],3,TRUE)</f>
        <v>Q2 2021</v>
      </c>
    </row>
    <row r="730" spans="1:9" x14ac:dyDescent="0.2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6" t="str">
        <f>VLOOKUP(VolumebyClient[[#This Row],[Index Match Region ID]],'Geo Data'!$J$2:$K$5,2,FALSE)</f>
        <v>EMEA</v>
      </c>
      <c r="H730" s="6" t="str">
        <f>"Q"&amp;ROUNDUP(MONTH(VolumebyClient[[#This Row],[Date]])/3,0)&amp;" "&amp;YEAR(VolumebyClient[[#This Row],[Date]])</f>
        <v>Q1 2021</v>
      </c>
      <c r="I730" s="6" t="str">
        <f>VLOOKUP(VolumebyClient[[#This Row],[Date]],Table6[],3,TRUE)</f>
        <v>Q1 2021</v>
      </c>
    </row>
    <row r="731" spans="1:9" x14ac:dyDescent="0.2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6" t="str">
        <f>VLOOKUP(VolumebyClient[[#This Row],[Index Match Region ID]],'Geo Data'!$J$2:$K$5,2,FALSE)</f>
        <v>EMEA</v>
      </c>
      <c r="H731" s="6" t="str">
        <f>"Q"&amp;ROUNDUP(MONTH(VolumebyClient[[#This Row],[Date]])/3,0)&amp;" "&amp;YEAR(VolumebyClient[[#This Row],[Date]])</f>
        <v>Q1 2021</v>
      </c>
      <c r="I731" s="6" t="str">
        <f>VLOOKUP(VolumebyClient[[#This Row],[Date]],Table6[],3,TRUE)</f>
        <v>Q1 2021</v>
      </c>
    </row>
    <row r="732" spans="1:9" x14ac:dyDescent="0.2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6" t="str">
        <f>VLOOKUP(VolumebyClient[[#This Row],[Index Match Region ID]],'Geo Data'!$J$2:$K$5,2,FALSE)</f>
        <v>EMEA</v>
      </c>
      <c r="H732" s="6" t="str">
        <f>"Q"&amp;ROUNDUP(MONTH(VolumebyClient[[#This Row],[Date]])/3,0)&amp;" "&amp;YEAR(VolumebyClient[[#This Row],[Date]])</f>
        <v>Q1 2021</v>
      </c>
      <c r="I732" s="6" t="str">
        <f>VLOOKUP(VolumebyClient[[#This Row],[Date]],Table6[],3,TRUE)</f>
        <v>Q1 2021</v>
      </c>
    </row>
    <row r="733" spans="1:9" x14ac:dyDescent="0.2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6" t="str">
        <f>VLOOKUP(VolumebyClient[[#This Row],[Index Match Region ID]],'Geo Data'!$J$2:$K$5,2,FALSE)</f>
        <v>EMEA</v>
      </c>
      <c r="H733" s="6" t="str">
        <f>"Q"&amp;ROUNDUP(MONTH(VolumebyClient[[#This Row],[Date]])/3,0)&amp;" "&amp;YEAR(VolumebyClient[[#This Row],[Date]])</f>
        <v>Q1 2020</v>
      </c>
      <c r="I733" s="6" t="str">
        <f>VLOOKUP(VolumebyClient[[#This Row],[Date]],Table6[],3,TRUE)</f>
        <v>Q1 2020</v>
      </c>
    </row>
    <row r="734" spans="1:9" x14ac:dyDescent="0.2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6" t="str">
        <f>VLOOKUP(VolumebyClient[[#This Row],[Index Match Region ID]],'Geo Data'!$J$2:$K$5,2,FALSE)</f>
        <v>EMEA</v>
      </c>
      <c r="H734" s="6" t="str">
        <f>"Q"&amp;ROUNDUP(MONTH(VolumebyClient[[#This Row],[Date]])/3,0)&amp;" "&amp;YEAR(VolumebyClient[[#This Row],[Date]])</f>
        <v>Q1 2020</v>
      </c>
      <c r="I734" s="6" t="str">
        <f>VLOOKUP(VolumebyClient[[#This Row],[Date]],Table6[],3,TRUE)</f>
        <v>Q1 2020</v>
      </c>
    </row>
    <row r="735" spans="1:9" x14ac:dyDescent="0.2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6" t="str">
        <f>VLOOKUP(VolumebyClient[[#This Row],[Index Match Region ID]],'Geo Data'!$J$2:$K$5,2,FALSE)</f>
        <v>EMEA</v>
      </c>
      <c r="H735" s="6" t="str">
        <f>"Q"&amp;ROUNDUP(MONTH(VolumebyClient[[#This Row],[Date]])/3,0)&amp;" "&amp;YEAR(VolumebyClient[[#This Row],[Date]])</f>
        <v>Q1 2020</v>
      </c>
      <c r="I735" s="6" t="str">
        <f>VLOOKUP(VolumebyClient[[#This Row],[Date]],Table6[],3,TRUE)</f>
        <v>Q1 2020</v>
      </c>
    </row>
    <row r="736" spans="1:9" x14ac:dyDescent="0.2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6" t="str">
        <f>VLOOKUP(VolumebyClient[[#This Row],[Index Match Region ID]],'Geo Data'!$J$2:$K$5,2,FALSE)</f>
        <v>EMEA</v>
      </c>
      <c r="H736" s="6" t="str">
        <f>"Q"&amp;ROUNDUP(MONTH(VolumebyClient[[#This Row],[Date]])/3,0)&amp;" "&amp;YEAR(VolumebyClient[[#This Row],[Date]])</f>
        <v>Q2 2020</v>
      </c>
      <c r="I736" s="6" t="str">
        <f>VLOOKUP(VolumebyClient[[#This Row],[Date]],Table6[],3,TRUE)</f>
        <v>Q2 2020</v>
      </c>
    </row>
    <row r="737" spans="1:9" x14ac:dyDescent="0.2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6" t="str">
        <f>VLOOKUP(VolumebyClient[[#This Row],[Index Match Region ID]],'Geo Data'!$J$2:$K$5,2,FALSE)</f>
        <v>EMEA</v>
      </c>
      <c r="H737" s="6" t="str">
        <f>"Q"&amp;ROUNDUP(MONTH(VolumebyClient[[#This Row],[Date]])/3,0)&amp;" "&amp;YEAR(VolumebyClient[[#This Row],[Date]])</f>
        <v>Q2 2020</v>
      </c>
      <c r="I737" s="6" t="str">
        <f>VLOOKUP(VolumebyClient[[#This Row],[Date]],Table6[],3,TRUE)</f>
        <v>Q2 2020</v>
      </c>
    </row>
    <row r="738" spans="1:9" x14ac:dyDescent="0.2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6" t="str">
        <f>VLOOKUP(VolumebyClient[[#This Row],[Index Match Region ID]],'Geo Data'!$J$2:$K$5,2,FALSE)</f>
        <v>EMEA</v>
      </c>
      <c r="H738" s="6" t="str">
        <f>"Q"&amp;ROUNDUP(MONTH(VolumebyClient[[#This Row],[Date]])/3,0)&amp;" "&amp;YEAR(VolumebyClient[[#This Row],[Date]])</f>
        <v>Q2 2020</v>
      </c>
      <c r="I738" s="6" t="str">
        <f>VLOOKUP(VolumebyClient[[#This Row],[Date]],Table6[],3,TRUE)</f>
        <v>Q2 2020</v>
      </c>
    </row>
    <row r="739" spans="1:9" x14ac:dyDescent="0.2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6" t="str">
        <f>VLOOKUP(VolumebyClient[[#This Row],[Index Match Region ID]],'Geo Data'!$J$2:$K$5,2,FALSE)</f>
        <v>EMEA</v>
      </c>
      <c r="H739" s="6" t="str">
        <f>"Q"&amp;ROUNDUP(MONTH(VolumebyClient[[#This Row],[Date]])/3,0)&amp;" "&amp;YEAR(VolumebyClient[[#This Row],[Date]])</f>
        <v>Q3 2020</v>
      </c>
      <c r="I739" s="6" t="str">
        <f>VLOOKUP(VolumebyClient[[#This Row],[Date]],Table6[],3,TRUE)</f>
        <v>Q3 2020</v>
      </c>
    </row>
    <row r="740" spans="1:9" x14ac:dyDescent="0.2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6" t="str">
        <f>VLOOKUP(VolumebyClient[[#This Row],[Index Match Region ID]],'Geo Data'!$J$2:$K$5,2,FALSE)</f>
        <v>EMEA</v>
      </c>
      <c r="H740" s="6" t="str">
        <f>"Q"&amp;ROUNDUP(MONTH(VolumebyClient[[#This Row],[Date]])/3,0)&amp;" "&amp;YEAR(VolumebyClient[[#This Row],[Date]])</f>
        <v>Q3 2020</v>
      </c>
      <c r="I740" s="6" t="str">
        <f>VLOOKUP(VolumebyClient[[#This Row],[Date]],Table6[],3,TRUE)</f>
        <v>Q3 2020</v>
      </c>
    </row>
    <row r="741" spans="1:9" x14ac:dyDescent="0.2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6" t="str">
        <f>VLOOKUP(VolumebyClient[[#This Row],[Index Match Region ID]],'Geo Data'!$J$2:$K$5,2,FALSE)</f>
        <v>EMEA</v>
      </c>
      <c r="H741" s="6" t="str">
        <f>"Q"&amp;ROUNDUP(MONTH(VolumebyClient[[#This Row],[Date]])/3,0)&amp;" "&amp;YEAR(VolumebyClient[[#This Row],[Date]])</f>
        <v>Q3 2020</v>
      </c>
      <c r="I741" s="6" t="str">
        <f>VLOOKUP(VolumebyClient[[#This Row],[Date]],Table6[],3,TRUE)</f>
        <v>Q3 2020</v>
      </c>
    </row>
    <row r="742" spans="1:9" x14ac:dyDescent="0.2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6" t="str">
        <f>VLOOKUP(VolumebyClient[[#This Row],[Index Match Region ID]],'Geo Data'!$J$2:$K$5,2,FALSE)</f>
        <v>EMEA</v>
      </c>
      <c r="H742" s="6" t="str">
        <f>"Q"&amp;ROUNDUP(MONTH(VolumebyClient[[#This Row],[Date]])/3,0)&amp;" "&amp;YEAR(VolumebyClient[[#This Row],[Date]])</f>
        <v>Q4 2020</v>
      </c>
      <c r="I742" s="6" t="str">
        <f>VLOOKUP(VolumebyClient[[#This Row],[Date]],Table6[],3,TRUE)</f>
        <v>Q4 2020</v>
      </c>
    </row>
    <row r="743" spans="1:9" x14ac:dyDescent="0.2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6" t="str">
        <f>VLOOKUP(VolumebyClient[[#This Row],[Index Match Region ID]],'Geo Data'!$J$2:$K$5,2,FALSE)</f>
        <v>EMEA</v>
      </c>
      <c r="H743" s="6" t="str">
        <f>"Q"&amp;ROUNDUP(MONTH(VolumebyClient[[#This Row],[Date]])/3,0)&amp;" "&amp;YEAR(VolumebyClient[[#This Row],[Date]])</f>
        <v>Q4 2020</v>
      </c>
      <c r="I743" s="6" t="str">
        <f>VLOOKUP(VolumebyClient[[#This Row],[Date]],Table6[],3,TRUE)</f>
        <v>Q4 2020</v>
      </c>
    </row>
    <row r="744" spans="1:9" x14ac:dyDescent="0.2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6" t="str">
        <f>VLOOKUP(VolumebyClient[[#This Row],[Index Match Region ID]],'Geo Data'!$J$2:$K$5,2,FALSE)</f>
        <v>EMEA</v>
      </c>
      <c r="H744" s="6" t="str">
        <f>"Q"&amp;ROUNDUP(MONTH(VolumebyClient[[#This Row],[Date]])/3,0)&amp;" "&amp;YEAR(VolumebyClient[[#This Row],[Date]])</f>
        <v>Q4 2020</v>
      </c>
      <c r="I744" s="6" t="str">
        <f>VLOOKUP(VolumebyClient[[#This Row],[Date]],Table6[],3,TRUE)</f>
        <v>Q4 2020</v>
      </c>
    </row>
    <row r="745" spans="1:9" x14ac:dyDescent="0.2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6" t="str">
        <f>VLOOKUP(VolumebyClient[[#This Row],[Index Match Region ID]],'Geo Data'!$J$2:$K$5,2,FALSE)</f>
        <v>EMEA</v>
      </c>
      <c r="H745" s="6" t="str">
        <f>"Q"&amp;ROUNDUP(MONTH(VolumebyClient[[#This Row],[Date]])/3,0)&amp;" "&amp;YEAR(VolumebyClient[[#This Row],[Date]])</f>
        <v>Q2 2021</v>
      </c>
      <c r="I745" s="6" t="str">
        <f>VLOOKUP(VolumebyClient[[#This Row],[Date]],Table6[],3,TRUE)</f>
        <v>Q2 2021</v>
      </c>
    </row>
    <row r="746" spans="1:9" x14ac:dyDescent="0.2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6" t="str">
        <f>VLOOKUP(VolumebyClient[[#This Row],[Index Match Region ID]],'Geo Data'!$J$2:$K$5,2,FALSE)</f>
        <v>EMEA</v>
      </c>
      <c r="H746" s="6" t="str">
        <f>"Q"&amp;ROUNDUP(MONTH(VolumebyClient[[#This Row],[Date]])/3,0)&amp;" "&amp;YEAR(VolumebyClient[[#This Row],[Date]])</f>
        <v>Q2 2021</v>
      </c>
      <c r="I746" s="6" t="str">
        <f>VLOOKUP(VolumebyClient[[#This Row],[Date]],Table6[],3,TRUE)</f>
        <v>Q2 2021</v>
      </c>
    </row>
    <row r="747" spans="1:9" x14ac:dyDescent="0.2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6" t="str">
        <f>VLOOKUP(VolumebyClient[[#This Row],[Index Match Region ID]],'Geo Data'!$J$2:$K$5,2,FALSE)</f>
        <v>EMEA</v>
      </c>
      <c r="H747" s="6" t="str">
        <f>"Q"&amp;ROUNDUP(MONTH(VolumebyClient[[#This Row],[Date]])/3,0)&amp;" "&amp;YEAR(VolumebyClient[[#This Row],[Date]])</f>
        <v>Q2 2021</v>
      </c>
      <c r="I747" s="6" t="str">
        <f>VLOOKUP(VolumebyClient[[#This Row],[Date]],Table6[],3,TRUE)</f>
        <v>Q2 2021</v>
      </c>
    </row>
    <row r="748" spans="1:9" x14ac:dyDescent="0.2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6" t="str">
        <f>VLOOKUP(VolumebyClient[[#This Row],[Index Match Region ID]],'Geo Data'!$J$2:$K$5,2,FALSE)</f>
        <v>EMEA</v>
      </c>
      <c r="H748" s="6" t="str">
        <f>"Q"&amp;ROUNDUP(MONTH(VolumebyClient[[#This Row],[Date]])/3,0)&amp;" "&amp;YEAR(VolumebyClient[[#This Row],[Date]])</f>
        <v>Q1 2021</v>
      </c>
      <c r="I748" s="6" t="str">
        <f>VLOOKUP(VolumebyClient[[#This Row],[Date]],Table6[],3,TRUE)</f>
        <v>Q1 2021</v>
      </c>
    </row>
    <row r="749" spans="1:9" x14ac:dyDescent="0.2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6" t="str">
        <f>VLOOKUP(VolumebyClient[[#This Row],[Index Match Region ID]],'Geo Data'!$J$2:$K$5,2,FALSE)</f>
        <v>EMEA</v>
      </c>
      <c r="H749" s="6" t="str">
        <f>"Q"&amp;ROUNDUP(MONTH(VolumebyClient[[#This Row],[Date]])/3,0)&amp;" "&amp;YEAR(VolumebyClient[[#This Row],[Date]])</f>
        <v>Q1 2021</v>
      </c>
      <c r="I749" s="6" t="str">
        <f>VLOOKUP(VolumebyClient[[#This Row],[Date]],Table6[],3,TRUE)</f>
        <v>Q1 2021</v>
      </c>
    </row>
    <row r="750" spans="1:9" x14ac:dyDescent="0.2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6" t="str">
        <f>VLOOKUP(VolumebyClient[[#This Row],[Index Match Region ID]],'Geo Data'!$J$2:$K$5,2,FALSE)</f>
        <v>EMEA</v>
      </c>
      <c r="H750" s="6" t="str">
        <f>"Q"&amp;ROUNDUP(MONTH(VolumebyClient[[#This Row],[Date]])/3,0)&amp;" "&amp;YEAR(VolumebyClient[[#This Row],[Date]])</f>
        <v>Q1 2021</v>
      </c>
      <c r="I750" s="6" t="str">
        <f>VLOOKUP(VolumebyClient[[#This Row],[Date]],Table6[],3,TRUE)</f>
        <v>Q1 2021</v>
      </c>
    </row>
    <row r="751" spans="1:9" x14ac:dyDescent="0.2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6" t="str">
        <f>VLOOKUP(VolumebyClient[[#This Row],[Index Match Region ID]],'Geo Data'!$J$2:$K$5,2,FALSE)</f>
        <v>EMEA</v>
      </c>
      <c r="H751" s="6" t="str">
        <f>"Q"&amp;ROUNDUP(MONTH(VolumebyClient[[#This Row],[Date]])/3,0)&amp;" "&amp;YEAR(VolumebyClient[[#This Row],[Date]])</f>
        <v>Q1 2020</v>
      </c>
      <c r="I751" s="6" t="str">
        <f>VLOOKUP(VolumebyClient[[#This Row],[Date]],Table6[],3,TRUE)</f>
        <v>Q1 2020</v>
      </c>
    </row>
    <row r="752" spans="1:9" x14ac:dyDescent="0.2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6" t="str">
        <f>VLOOKUP(VolumebyClient[[#This Row],[Index Match Region ID]],'Geo Data'!$J$2:$K$5,2,FALSE)</f>
        <v>EMEA</v>
      </c>
      <c r="H752" s="6" t="str">
        <f>"Q"&amp;ROUNDUP(MONTH(VolumebyClient[[#This Row],[Date]])/3,0)&amp;" "&amp;YEAR(VolumebyClient[[#This Row],[Date]])</f>
        <v>Q1 2020</v>
      </c>
      <c r="I752" s="6" t="str">
        <f>VLOOKUP(VolumebyClient[[#This Row],[Date]],Table6[],3,TRUE)</f>
        <v>Q1 2020</v>
      </c>
    </row>
    <row r="753" spans="1:9" x14ac:dyDescent="0.2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6" t="str">
        <f>VLOOKUP(VolumebyClient[[#This Row],[Index Match Region ID]],'Geo Data'!$J$2:$K$5,2,FALSE)</f>
        <v>EMEA</v>
      </c>
      <c r="H753" s="6" t="str">
        <f>"Q"&amp;ROUNDUP(MONTH(VolumebyClient[[#This Row],[Date]])/3,0)&amp;" "&amp;YEAR(VolumebyClient[[#This Row],[Date]])</f>
        <v>Q1 2020</v>
      </c>
      <c r="I753" s="6" t="str">
        <f>VLOOKUP(VolumebyClient[[#This Row],[Date]],Table6[],3,TRUE)</f>
        <v>Q1 2020</v>
      </c>
    </row>
    <row r="754" spans="1:9" x14ac:dyDescent="0.2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6" t="str">
        <f>VLOOKUP(VolumebyClient[[#This Row],[Index Match Region ID]],'Geo Data'!$J$2:$K$5,2,FALSE)</f>
        <v>EMEA</v>
      </c>
      <c r="H754" s="6" t="str">
        <f>"Q"&amp;ROUNDUP(MONTH(VolumebyClient[[#This Row],[Date]])/3,0)&amp;" "&amp;YEAR(VolumebyClient[[#This Row],[Date]])</f>
        <v>Q2 2020</v>
      </c>
      <c r="I754" s="6" t="str">
        <f>VLOOKUP(VolumebyClient[[#This Row],[Date]],Table6[],3,TRUE)</f>
        <v>Q2 2020</v>
      </c>
    </row>
    <row r="755" spans="1:9" x14ac:dyDescent="0.2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6" t="str">
        <f>VLOOKUP(VolumebyClient[[#This Row],[Index Match Region ID]],'Geo Data'!$J$2:$K$5,2,FALSE)</f>
        <v>EMEA</v>
      </c>
      <c r="H755" s="6" t="str">
        <f>"Q"&amp;ROUNDUP(MONTH(VolumebyClient[[#This Row],[Date]])/3,0)&amp;" "&amp;YEAR(VolumebyClient[[#This Row],[Date]])</f>
        <v>Q2 2020</v>
      </c>
      <c r="I755" s="6" t="str">
        <f>VLOOKUP(VolumebyClient[[#This Row],[Date]],Table6[],3,TRUE)</f>
        <v>Q2 2020</v>
      </c>
    </row>
    <row r="756" spans="1:9" x14ac:dyDescent="0.2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6" t="str">
        <f>VLOOKUP(VolumebyClient[[#This Row],[Index Match Region ID]],'Geo Data'!$J$2:$K$5,2,FALSE)</f>
        <v>EMEA</v>
      </c>
      <c r="H756" s="6" t="str">
        <f>"Q"&amp;ROUNDUP(MONTH(VolumebyClient[[#This Row],[Date]])/3,0)&amp;" "&amp;YEAR(VolumebyClient[[#This Row],[Date]])</f>
        <v>Q2 2020</v>
      </c>
      <c r="I756" s="6" t="str">
        <f>VLOOKUP(VolumebyClient[[#This Row],[Date]],Table6[],3,TRUE)</f>
        <v>Q2 2020</v>
      </c>
    </row>
    <row r="757" spans="1:9" x14ac:dyDescent="0.2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6" t="str">
        <f>VLOOKUP(VolumebyClient[[#This Row],[Index Match Region ID]],'Geo Data'!$J$2:$K$5,2,FALSE)</f>
        <v>EMEA</v>
      </c>
      <c r="H757" s="6" t="str">
        <f>"Q"&amp;ROUNDUP(MONTH(VolumebyClient[[#This Row],[Date]])/3,0)&amp;" "&amp;YEAR(VolumebyClient[[#This Row],[Date]])</f>
        <v>Q3 2020</v>
      </c>
      <c r="I757" s="6" t="str">
        <f>VLOOKUP(VolumebyClient[[#This Row],[Date]],Table6[],3,TRUE)</f>
        <v>Q3 2020</v>
      </c>
    </row>
    <row r="758" spans="1:9" x14ac:dyDescent="0.2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6" t="str">
        <f>VLOOKUP(VolumebyClient[[#This Row],[Index Match Region ID]],'Geo Data'!$J$2:$K$5,2,FALSE)</f>
        <v>EMEA</v>
      </c>
      <c r="H758" s="6" t="str">
        <f>"Q"&amp;ROUNDUP(MONTH(VolumebyClient[[#This Row],[Date]])/3,0)&amp;" "&amp;YEAR(VolumebyClient[[#This Row],[Date]])</f>
        <v>Q3 2020</v>
      </c>
      <c r="I758" s="6" t="str">
        <f>VLOOKUP(VolumebyClient[[#This Row],[Date]],Table6[],3,TRUE)</f>
        <v>Q3 2020</v>
      </c>
    </row>
    <row r="759" spans="1:9" x14ac:dyDescent="0.2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6" t="str">
        <f>VLOOKUP(VolumebyClient[[#This Row],[Index Match Region ID]],'Geo Data'!$J$2:$K$5,2,FALSE)</f>
        <v>EMEA</v>
      </c>
      <c r="H759" s="6" t="str">
        <f>"Q"&amp;ROUNDUP(MONTH(VolumebyClient[[#This Row],[Date]])/3,0)&amp;" "&amp;YEAR(VolumebyClient[[#This Row],[Date]])</f>
        <v>Q3 2020</v>
      </c>
      <c r="I759" s="6" t="str">
        <f>VLOOKUP(VolumebyClient[[#This Row],[Date]],Table6[],3,TRUE)</f>
        <v>Q3 2020</v>
      </c>
    </row>
    <row r="760" spans="1:9" x14ac:dyDescent="0.2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6" t="str">
        <f>VLOOKUP(VolumebyClient[[#This Row],[Index Match Region ID]],'Geo Data'!$J$2:$K$5,2,FALSE)</f>
        <v>EMEA</v>
      </c>
      <c r="H760" s="6" t="str">
        <f>"Q"&amp;ROUNDUP(MONTH(VolumebyClient[[#This Row],[Date]])/3,0)&amp;" "&amp;YEAR(VolumebyClient[[#This Row],[Date]])</f>
        <v>Q4 2020</v>
      </c>
      <c r="I760" s="6" t="str">
        <f>VLOOKUP(VolumebyClient[[#This Row],[Date]],Table6[],3,TRUE)</f>
        <v>Q4 2020</v>
      </c>
    </row>
    <row r="761" spans="1:9" x14ac:dyDescent="0.2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6" t="str">
        <f>VLOOKUP(VolumebyClient[[#This Row],[Index Match Region ID]],'Geo Data'!$J$2:$K$5,2,FALSE)</f>
        <v>EMEA</v>
      </c>
      <c r="H761" s="6" t="str">
        <f>"Q"&amp;ROUNDUP(MONTH(VolumebyClient[[#This Row],[Date]])/3,0)&amp;" "&amp;YEAR(VolumebyClient[[#This Row],[Date]])</f>
        <v>Q4 2020</v>
      </c>
      <c r="I761" s="6" t="str">
        <f>VLOOKUP(VolumebyClient[[#This Row],[Date]],Table6[],3,TRUE)</f>
        <v>Q4 2020</v>
      </c>
    </row>
    <row r="762" spans="1:9" x14ac:dyDescent="0.2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6" t="str">
        <f>VLOOKUP(VolumebyClient[[#This Row],[Index Match Region ID]],'Geo Data'!$J$2:$K$5,2,FALSE)</f>
        <v>EMEA</v>
      </c>
      <c r="H762" s="6" t="str">
        <f>"Q"&amp;ROUNDUP(MONTH(VolumebyClient[[#This Row],[Date]])/3,0)&amp;" "&amp;YEAR(VolumebyClient[[#This Row],[Date]])</f>
        <v>Q4 2020</v>
      </c>
      <c r="I762" s="6" t="str">
        <f>VLOOKUP(VolumebyClient[[#This Row],[Date]],Table6[],3,TRUE)</f>
        <v>Q4 2020</v>
      </c>
    </row>
    <row r="763" spans="1:9" x14ac:dyDescent="0.2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6" t="str">
        <f>VLOOKUP(VolumebyClient[[#This Row],[Index Match Region ID]],'Geo Data'!$J$2:$K$5,2,FALSE)</f>
        <v>EMEA</v>
      </c>
      <c r="H763" s="6" t="str">
        <f>"Q"&amp;ROUNDUP(MONTH(VolumebyClient[[#This Row],[Date]])/3,0)&amp;" "&amp;YEAR(VolumebyClient[[#This Row],[Date]])</f>
        <v>Q2 2021</v>
      </c>
      <c r="I763" s="6" t="str">
        <f>VLOOKUP(VolumebyClient[[#This Row],[Date]],Table6[],3,TRUE)</f>
        <v>Q2 2021</v>
      </c>
    </row>
    <row r="764" spans="1:9" x14ac:dyDescent="0.2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6" t="str">
        <f>VLOOKUP(VolumebyClient[[#This Row],[Index Match Region ID]],'Geo Data'!$J$2:$K$5,2,FALSE)</f>
        <v>EMEA</v>
      </c>
      <c r="H764" s="6" t="str">
        <f>"Q"&amp;ROUNDUP(MONTH(VolumebyClient[[#This Row],[Date]])/3,0)&amp;" "&amp;YEAR(VolumebyClient[[#This Row],[Date]])</f>
        <v>Q2 2021</v>
      </c>
      <c r="I764" s="6" t="str">
        <f>VLOOKUP(VolumebyClient[[#This Row],[Date]],Table6[],3,TRUE)</f>
        <v>Q2 2021</v>
      </c>
    </row>
    <row r="765" spans="1:9" x14ac:dyDescent="0.2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6" t="str">
        <f>VLOOKUP(VolumebyClient[[#This Row],[Index Match Region ID]],'Geo Data'!$J$2:$K$5,2,FALSE)</f>
        <v>EMEA</v>
      </c>
      <c r="H765" s="6" t="str">
        <f>"Q"&amp;ROUNDUP(MONTH(VolumebyClient[[#This Row],[Date]])/3,0)&amp;" "&amp;YEAR(VolumebyClient[[#This Row],[Date]])</f>
        <v>Q2 2021</v>
      </c>
      <c r="I765" s="6" t="str">
        <f>VLOOKUP(VolumebyClient[[#This Row],[Date]],Table6[],3,TRUE)</f>
        <v>Q2 2021</v>
      </c>
    </row>
    <row r="766" spans="1:9" x14ac:dyDescent="0.2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6" t="str">
        <f>VLOOKUP(VolumebyClient[[#This Row],[Index Match Region ID]],'Geo Data'!$J$2:$K$5,2,FALSE)</f>
        <v>EMEA</v>
      </c>
      <c r="H766" s="6" t="str">
        <f>"Q"&amp;ROUNDUP(MONTH(VolumebyClient[[#This Row],[Date]])/3,0)&amp;" "&amp;YEAR(VolumebyClient[[#This Row],[Date]])</f>
        <v>Q1 2021</v>
      </c>
      <c r="I766" s="6" t="str">
        <f>VLOOKUP(VolumebyClient[[#This Row],[Date]],Table6[],3,TRUE)</f>
        <v>Q1 2021</v>
      </c>
    </row>
    <row r="767" spans="1:9" x14ac:dyDescent="0.2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6" t="str">
        <f>VLOOKUP(VolumebyClient[[#This Row],[Index Match Region ID]],'Geo Data'!$J$2:$K$5,2,FALSE)</f>
        <v>EMEA</v>
      </c>
      <c r="H767" s="6" t="str">
        <f>"Q"&amp;ROUNDUP(MONTH(VolumebyClient[[#This Row],[Date]])/3,0)&amp;" "&amp;YEAR(VolumebyClient[[#This Row],[Date]])</f>
        <v>Q1 2021</v>
      </c>
      <c r="I767" s="6" t="str">
        <f>VLOOKUP(VolumebyClient[[#This Row],[Date]],Table6[],3,TRUE)</f>
        <v>Q1 2021</v>
      </c>
    </row>
    <row r="768" spans="1:9" x14ac:dyDescent="0.2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6" t="str">
        <f>VLOOKUP(VolumebyClient[[#This Row],[Index Match Region ID]],'Geo Data'!$J$2:$K$5,2,FALSE)</f>
        <v>EMEA</v>
      </c>
      <c r="H768" s="6" t="str">
        <f>"Q"&amp;ROUNDUP(MONTH(VolumebyClient[[#This Row],[Date]])/3,0)&amp;" "&amp;YEAR(VolumebyClient[[#This Row],[Date]])</f>
        <v>Q1 2021</v>
      </c>
      <c r="I768" s="6" t="str">
        <f>VLOOKUP(VolumebyClient[[#This Row],[Date]],Table6[],3,TRUE)</f>
        <v>Q1 2021</v>
      </c>
    </row>
    <row r="769" spans="1:9" x14ac:dyDescent="0.2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6" t="str">
        <f>VLOOKUP(VolumebyClient[[#This Row],[Index Match Region ID]],'Geo Data'!$J$2:$K$5,2,FALSE)</f>
        <v>EMEA</v>
      </c>
      <c r="H769" s="6" t="str">
        <f>"Q"&amp;ROUNDUP(MONTH(VolumebyClient[[#This Row],[Date]])/3,0)&amp;" "&amp;YEAR(VolumebyClient[[#This Row],[Date]])</f>
        <v>Q1 2020</v>
      </c>
      <c r="I769" s="6" t="str">
        <f>VLOOKUP(VolumebyClient[[#This Row],[Date]],Table6[],3,TRUE)</f>
        <v>Q1 2020</v>
      </c>
    </row>
    <row r="770" spans="1:9" x14ac:dyDescent="0.2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6" t="str">
        <f>VLOOKUP(VolumebyClient[[#This Row],[Index Match Region ID]],'Geo Data'!$J$2:$K$5,2,FALSE)</f>
        <v>EMEA</v>
      </c>
      <c r="H770" s="6" t="str">
        <f>"Q"&amp;ROUNDUP(MONTH(VolumebyClient[[#This Row],[Date]])/3,0)&amp;" "&amp;YEAR(VolumebyClient[[#This Row],[Date]])</f>
        <v>Q1 2020</v>
      </c>
      <c r="I770" s="6" t="str">
        <f>VLOOKUP(VolumebyClient[[#This Row],[Date]],Table6[],3,TRUE)</f>
        <v>Q1 2020</v>
      </c>
    </row>
    <row r="771" spans="1:9" x14ac:dyDescent="0.2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6" t="str">
        <f>VLOOKUP(VolumebyClient[[#This Row],[Index Match Region ID]],'Geo Data'!$J$2:$K$5,2,FALSE)</f>
        <v>EMEA</v>
      </c>
      <c r="H771" s="6" t="str">
        <f>"Q"&amp;ROUNDUP(MONTH(VolumebyClient[[#This Row],[Date]])/3,0)&amp;" "&amp;YEAR(VolumebyClient[[#This Row],[Date]])</f>
        <v>Q1 2020</v>
      </c>
      <c r="I771" s="6" t="str">
        <f>VLOOKUP(VolumebyClient[[#This Row],[Date]],Table6[],3,TRUE)</f>
        <v>Q1 2020</v>
      </c>
    </row>
    <row r="772" spans="1:9" x14ac:dyDescent="0.2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6" t="str">
        <f>VLOOKUP(VolumebyClient[[#This Row],[Index Match Region ID]],'Geo Data'!$J$2:$K$5,2,FALSE)</f>
        <v>EMEA</v>
      </c>
      <c r="H772" s="6" t="str">
        <f>"Q"&amp;ROUNDUP(MONTH(VolumebyClient[[#This Row],[Date]])/3,0)&amp;" "&amp;YEAR(VolumebyClient[[#This Row],[Date]])</f>
        <v>Q2 2020</v>
      </c>
      <c r="I772" s="6" t="str">
        <f>VLOOKUP(VolumebyClient[[#This Row],[Date]],Table6[],3,TRUE)</f>
        <v>Q2 2020</v>
      </c>
    </row>
    <row r="773" spans="1:9" x14ac:dyDescent="0.2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6" t="str">
        <f>VLOOKUP(VolumebyClient[[#This Row],[Index Match Region ID]],'Geo Data'!$J$2:$K$5,2,FALSE)</f>
        <v>EMEA</v>
      </c>
      <c r="H773" s="6" t="str">
        <f>"Q"&amp;ROUNDUP(MONTH(VolumebyClient[[#This Row],[Date]])/3,0)&amp;" "&amp;YEAR(VolumebyClient[[#This Row],[Date]])</f>
        <v>Q2 2020</v>
      </c>
      <c r="I773" s="6" t="str">
        <f>VLOOKUP(VolumebyClient[[#This Row],[Date]],Table6[],3,TRUE)</f>
        <v>Q2 2020</v>
      </c>
    </row>
    <row r="774" spans="1:9" x14ac:dyDescent="0.2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6" t="str">
        <f>VLOOKUP(VolumebyClient[[#This Row],[Index Match Region ID]],'Geo Data'!$J$2:$K$5,2,FALSE)</f>
        <v>EMEA</v>
      </c>
      <c r="H774" s="6" t="str">
        <f>"Q"&amp;ROUNDUP(MONTH(VolumebyClient[[#This Row],[Date]])/3,0)&amp;" "&amp;YEAR(VolumebyClient[[#This Row],[Date]])</f>
        <v>Q2 2020</v>
      </c>
      <c r="I774" s="6" t="str">
        <f>VLOOKUP(VolumebyClient[[#This Row],[Date]],Table6[],3,TRUE)</f>
        <v>Q2 2020</v>
      </c>
    </row>
    <row r="775" spans="1:9" x14ac:dyDescent="0.2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6" t="str">
        <f>VLOOKUP(VolumebyClient[[#This Row],[Index Match Region ID]],'Geo Data'!$J$2:$K$5,2,FALSE)</f>
        <v>EMEA</v>
      </c>
      <c r="H775" s="6" t="str">
        <f>"Q"&amp;ROUNDUP(MONTH(VolumebyClient[[#This Row],[Date]])/3,0)&amp;" "&amp;YEAR(VolumebyClient[[#This Row],[Date]])</f>
        <v>Q3 2020</v>
      </c>
      <c r="I775" s="6" t="str">
        <f>VLOOKUP(VolumebyClient[[#This Row],[Date]],Table6[],3,TRUE)</f>
        <v>Q3 2020</v>
      </c>
    </row>
    <row r="776" spans="1:9" x14ac:dyDescent="0.2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6" t="str">
        <f>VLOOKUP(VolumebyClient[[#This Row],[Index Match Region ID]],'Geo Data'!$J$2:$K$5,2,FALSE)</f>
        <v>EMEA</v>
      </c>
      <c r="H776" s="6" t="str">
        <f>"Q"&amp;ROUNDUP(MONTH(VolumebyClient[[#This Row],[Date]])/3,0)&amp;" "&amp;YEAR(VolumebyClient[[#This Row],[Date]])</f>
        <v>Q3 2020</v>
      </c>
      <c r="I776" s="6" t="str">
        <f>VLOOKUP(VolumebyClient[[#This Row],[Date]],Table6[],3,TRUE)</f>
        <v>Q3 2020</v>
      </c>
    </row>
    <row r="777" spans="1:9" x14ac:dyDescent="0.2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6" t="str">
        <f>VLOOKUP(VolumebyClient[[#This Row],[Index Match Region ID]],'Geo Data'!$J$2:$K$5,2,FALSE)</f>
        <v>EMEA</v>
      </c>
      <c r="H777" s="6" t="str">
        <f>"Q"&amp;ROUNDUP(MONTH(VolumebyClient[[#This Row],[Date]])/3,0)&amp;" "&amp;YEAR(VolumebyClient[[#This Row],[Date]])</f>
        <v>Q3 2020</v>
      </c>
      <c r="I777" s="6" t="str">
        <f>VLOOKUP(VolumebyClient[[#This Row],[Date]],Table6[],3,TRUE)</f>
        <v>Q3 2020</v>
      </c>
    </row>
    <row r="778" spans="1:9" x14ac:dyDescent="0.2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6" t="str">
        <f>VLOOKUP(VolumebyClient[[#This Row],[Index Match Region ID]],'Geo Data'!$J$2:$K$5,2,FALSE)</f>
        <v>EMEA</v>
      </c>
      <c r="H778" s="6" t="str">
        <f>"Q"&amp;ROUNDUP(MONTH(VolumebyClient[[#This Row],[Date]])/3,0)&amp;" "&amp;YEAR(VolumebyClient[[#This Row],[Date]])</f>
        <v>Q4 2020</v>
      </c>
      <c r="I778" s="6" t="str">
        <f>VLOOKUP(VolumebyClient[[#This Row],[Date]],Table6[],3,TRUE)</f>
        <v>Q4 2020</v>
      </c>
    </row>
    <row r="779" spans="1:9" x14ac:dyDescent="0.2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6" t="str">
        <f>VLOOKUP(VolumebyClient[[#This Row],[Index Match Region ID]],'Geo Data'!$J$2:$K$5,2,FALSE)</f>
        <v>EMEA</v>
      </c>
      <c r="H779" s="6" t="str">
        <f>"Q"&amp;ROUNDUP(MONTH(VolumebyClient[[#This Row],[Date]])/3,0)&amp;" "&amp;YEAR(VolumebyClient[[#This Row],[Date]])</f>
        <v>Q4 2020</v>
      </c>
      <c r="I779" s="6" t="str">
        <f>VLOOKUP(VolumebyClient[[#This Row],[Date]],Table6[],3,TRUE)</f>
        <v>Q4 2020</v>
      </c>
    </row>
    <row r="780" spans="1:9" x14ac:dyDescent="0.2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6" t="str">
        <f>VLOOKUP(VolumebyClient[[#This Row],[Index Match Region ID]],'Geo Data'!$J$2:$K$5,2,FALSE)</f>
        <v>EMEA</v>
      </c>
      <c r="H780" s="6" t="str">
        <f>"Q"&amp;ROUNDUP(MONTH(VolumebyClient[[#This Row],[Date]])/3,0)&amp;" "&amp;YEAR(VolumebyClient[[#This Row],[Date]])</f>
        <v>Q4 2020</v>
      </c>
      <c r="I780" s="6" t="str">
        <f>VLOOKUP(VolumebyClient[[#This Row],[Date]],Table6[],3,TRUE)</f>
        <v>Q4 2020</v>
      </c>
    </row>
    <row r="781" spans="1:9" x14ac:dyDescent="0.2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6" t="str">
        <f>VLOOKUP(VolumebyClient[[#This Row],[Index Match Region ID]],'Geo Data'!$J$2:$K$5,2,FALSE)</f>
        <v>EMEA</v>
      </c>
      <c r="H781" s="6" t="str">
        <f>"Q"&amp;ROUNDUP(MONTH(VolumebyClient[[#This Row],[Date]])/3,0)&amp;" "&amp;YEAR(VolumebyClient[[#This Row],[Date]])</f>
        <v>Q2 2021</v>
      </c>
      <c r="I781" s="6" t="str">
        <f>VLOOKUP(VolumebyClient[[#This Row],[Date]],Table6[],3,TRUE)</f>
        <v>Q2 2021</v>
      </c>
    </row>
    <row r="782" spans="1:9" x14ac:dyDescent="0.2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6" t="str">
        <f>VLOOKUP(VolumebyClient[[#This Row],[Index Match Region ID]],'Geo Data'!$J$2:$K$5,2,FALSE)</f>
        <v>EMEA</v>
      </c>
      <c r="H782" s="6" t="str">
        <f>"Q"&amp;ROUNDUP(MONTH(VolumebyClient[[#This Row],[Date]])/3,0)&amp;" "&amp;YEAR(VolumebyClient[[#This Row],[Date]])</f>
        <v>Q2 2021</v>
      </c>
      <c r="I782" s="6" t="str">
        <f>VLOOKUP(VolumebyClient[[#This Row],[Date]],Table6[],3,TRUE)</f>
        <v>Q2 2021</v>
      </c>
    </row>
    <row r="783" spans="1:9" x14ac:dyDescent="0.2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6" t="str">
        <f>VLOOKUP(VolumebyClient[[#This Row],[Index Match Region ID]],'Geo Data'!$J$2:$K$5,2,FALSE)</f>
        <v>EMEA</v>
      </c>
      <c r="H783" s="6" t="str">
        <f>"Q"&amp;ROUNDUP(MONTH(VolumebyClient[[#This Row],[Date]])/3,0)&amp;" "&amp;YEAR(VolumebyClient[[#This Row],[Date]])</f>
        <v>Q2 2021</v>
      </c>
      <c r="I783" s="6" t="str">
        <f>VLOOKUP(VolumebyClient[[#This Row],[Date]],Table6[],3,TRUE)</f>
        <v>Q2 2021</v>
      </c>
    </row>
    <row r="784" spans="1:9" x14ac:dyDescent="0.2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6" t="str">
        <f>VLOOKUP(VolumebyClient[[#This Row],[Index Match Region ID]],'Geo Data'!$J$2:$K$5,2,FALSE)</f>
        <v>EMEA</v>
      </c>
      <c r="H784" s="6" t="str">
        <f>"Q"&amp;ROUNDUP(MONTH(VolumebyClient[[#This Row],[Date]])/3,0)&amp;" "&amp;YEAR(VolumebyClient[[#This Row],[Date]])</f>
        <v>Q1 2021</v>
      </c>
      <c r="I784" s="6" t="str">
        <f>VLOOKUP(VolumebyClient[[#This Row],[Date]],Table6[],3,TRUE)</f>
        <v>Q1 2021</v>
      </c>
    </row>
    <row r="785" spans="1:9" x14ac:dyDescent="0.2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6" t="str">
        <f>VLOOKUP(VolumebyClient[[#This Row],[Index Match Region ID]],'Geo Data'!$J$2:$K$5,2,FALSE)</f>
        <v>EMEA</v>
      </c>
      <c r="H785" s="6" t="str">
        <f>"Q"&amp;ROUNDUP(MONTH(VolumebyClient[[#This Row],[Date]])/3,0)&amp;" "&amp;YEAR(VolumebyClient[[#This Row],[Date]])</f>
        <v>Q1 2021</v>
      </c>
      <c r="I785" s="6" t="str">
        <f>VLOOKUP(VolumebyClient[[#This Row],[Date]],Table6[],3,TRUE)</f>
        <v>Q1 2021</v>
      </c>
    </row>
    <row r="786" spans="1:9" x14ac:dyDescent="0.2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6" t="str">
        <f>VLOOKUP(VolumebyClient[[#This Row],[Index Match Region ID]],'Geo Data'!$J$2:$K$5,2,FALSE)</f>
        <v>EMEA</v>
      </c>
      <c r="H786" s="6" t="str">
        <f>"Q"&amp;ROUNDUP(MONTH(VolumebyClient[[#This Row],[Date]])/3,0)&amp;" "&amp;YEAR(VolumebyClient[[#This Row],[Date]])</f>
        <v>Q1 2021</v>
      </c>
      <c r="I786" s="6" t="str">
        <f>VLOOKUP(VolumebyClient[[#This Row],[Date]],Table6[],3,TRUE)</f>
        <v>Q1 2021</v>
      </c>
    </row>
    <row r="787" spans="1:9" x14ac:dyDescent="0.2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6" t="str">
        <f>VLOOKUP(VolumebyClient[[#This Row],[Index Match Region ID]],'Geo Data'!$J$2:$K$5,2,FALSE)</f>
        <v>NAM</v>
      </c>
      <c r="H787" s="6" t="str">
        <f>"Q"&amp;ROUNDUP(MONTH(VolumebyClient[[#This Row],[Date]])/3,0)&amp;" "&amp;YEAR(VolumebyClient[[#This Row],[Date]])</f>
        <v>Q1 2020</v>
      </c>
      <c r="I787" s="6" t="str">
        <f>VLOOKUP(VolumebyClient[[#This Row],[Date]],Table6[],3,TRUE)</f>
        <v>Q1 2020</v>
      </c>
    </row>
    <row r="788" spans="1:9" x14ac:dyDescent="0.2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6" t="str">
        <f>VLOOKUP(VolumebyClient[[#This Row],[Index Match Region ID]],'Geo Data'!$J$2:$K$5,2,FALSE)</f>
        <v>NAM</v>
      </c>
      <c r="H788" s="6" t="str">
        <f>"Q"&amp;ROUNDUP(MONTH(VolumebyClient[[#This Row],[Date]])/3,0)&amp;" "&amp;YEAR(VolumebyClient[[#This Row],[Date]])</f>
        <v>Q1 2020</v>
      </c>
      <c r="I788" s="6" t="str">
        <f>VLOOKUP(VolumebyClient[[#This Row],[Date]],Table6[],3,TRUE)</f>
        <v>Q1 2020</v>
      </c>
    </row>
    <row r="789" spans="1:9" x14ac:dyDescent="0.2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6" t="str">
        <f>VLOOKUP(VolumebyClient[[#This Row],[Index Match Region ID]],'Geo Data'!$J$2:$K$5,2,FALSE)</f>
        <v>NAM</v>
      </c>
      <c r="H789" s="6" t="str">
        <f>"Q"&amp;ROUNDUP(MONTH(VolumebyClient[[#This Row],[Date]])/3,0)&amp;" "&amp;YEAR(VolumebyClient[[#This Row],[Date]])</f>
        <v>Q1 2020</v>
      </c>
      <c r="I789" s="6" t="str">
        <f>VLOOKUP(VolumebyClient[[#This Row],[Date]],Table6[],3,TRUE)</f>
        <v>Q1 2020</v>
      </c>
    </row>
    <row r="790" spans="1:9" x14ac:dyDescent="0.2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6" t="str">
        <f>VLOOKUP(VolumebyClient[[#This Row],[Index Match Region ID]],'Geo Data'!$J$2:$K$5,2,FALSE)</f>
        <v>NAM</v>
      </c>
      <c r="H790" s="6" t="str">
        <f>"Q"&amp;ROUNDUP(MONTH(VolumebyClient[[#This Row],[Date]])/3,0)&amp;" "&amp;YEAR(VolumebyClient[[#This Row],[Date]])</f>
        <v>Q2 2020</v>
      </c>
      <c r="I790" s="6" t="str">
        <f>VLOOKUP(VolumebyClient[[#This Row],[Date]],Table6[],3,TRUE)</f>
        <v>Q2 2020</v>
      </c>
    </row>
    <row r="791" spans="1:9" x14ac:dyDescent="0.2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6" t="str">
        <f>VLOOKUP(VolumebyClient[[#This Row],[Index Match Region ID]],'Geo Data'!$J$2:$K$5,2,FALSE)</f>
        <v>NAM</v>
      </c>
      <c r="H791" s="6" t="str">
        <f>"Q"&amp;ROUNDUP(MONTH(VolumebyClient[[#This Row],[Date]])/3,0)&amp;" "&amp;YEAR(VolumebyClient[[#This Row],[Date]])</f>
        <v>Q2 2020</v>
      </c>
      <c r="I791" s="6" t="str">
        <f>VLOOKUP(VolumebyClient[[#This Row],[Date]],Table6[],3,TRUE)</f>
        <v>Q2 2020</v>
      </c>
    </row>
    <row r="792" spans="1:9" x14ac:dyDescent="0.2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6" t="str">
        <f>VLOOKUP(VolumebyClient[[#This Row],[Index Match Region ID]],'Geo Data'!$J$2:$K$5,2,FALSE)</f>
        <v>NAM</v>
      </c>
      <c r="H792" s="6" t="str">
        <f>"Q"&amp;ROUNDUP(MONTH(VolumebyClient[[#This Row],[Date]])/3,0)&amp;" "&amp;YEAR(VolumebyClient[[#This Row],[Date]])</f>
        <v>Q2 2020</v>
      </c>
      <c r="I792" s="6" t="str">
        <f>VLOOKUP(VolumebyClient[[#This Row],[Date]],Table6[],3,TRUE)</f>
        <v>Q2 2020</v>
      </c>
    </row>
    <row r="793" spans="1:9" x14ac:dyDescent="0.2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6" t="str">
        <f>VLOOKUP(VolumebyClient[[#This Row],[Index Match Region ID]],'Geo Data'!$J$2:$K$5,2,FALSE)</f>
        <v>NAM</v>
      </c>
      <c r="H793" s="6" t="str">
        <f>"Q"&amp;ROUNDUP(MONTH(VolumebyClient[[#This Row],[Date]])/3,0)&amp;" "&amp;YEAR(VolumebyClient[[#This Row],[Date]])</f>
        <v>Q3 2020</v>
      </c>
      <c r="I793" s="6" t="str">
        <f>VLOOKUP(VolumebyClient[[#This Row],[Date]],Table6[],3,TRUE)</f>
        <v>Q3 2020</v>
      </c>
    </row>
    <row r="794" spans="1:9" x14ac:dyDescent="0.2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6" t="str">
        <f>VLOOKUP(VolumebyClient[[#This Row],[Index Match Region ID]],'Geo Data'!$J$2:$K$5,2,FALSE)</f>
        <v>NAM</v>
      </c>
      <c r="H794" s="6" t="str">
        <f>"Q"&amp;ROUNDUP(MONTH(VolumebyClient[[#This Row],[Date]])/3,0)&amp;" "&amp;YEAR(VolumebyClient[[#This Row],[Date]])</f>
        <v>Q3 2020</v>
      </c>
      <c r="I794" s="6" t="str">
        <f>VLOOKUP(VolumebyClient[[#This Row],[Date]],Table6[],3,TRUE)</f>
        <v>Q3 2020</v>
      </c>
    </row>
    <row r="795" spans="1:9" x14ac:dyDescent="0.2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6" t="str">
        <f>VLOOKUP(VolumebyClient[[#This Row],[Index Match Region ID]],'Geo Data'!$J$2:$K$5,2,FALSE)</f>
        <v>NAM</v>
      </c>
      <c r="H795" s="6" t="str">
        <f>"Q"&amp;ROUNDUP(MONTH(VolumebyClient[[#This Row],[Date]])/3,0)&amp;" "&amp;YEAR(VolumebyClient[[#This Row],[Date]])</f>
        <v>Q3 2020</v>
      </c>
      <c r="I795" s="6" t="str">
        <f>VLOOKUP(VolumebyClient[[#This Row],[Date]],Table6[],3,TRUE)</f>
        <v>Q3 2020</v>
      </c>
    </row>
    <row r="796" spans="1:9" x14ac:dyDescent="0.2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6" t="str">
        <f>VLOOKUP(VolumebyClient[[#This Row],[Index Match Region ID]],'Geo Data'!$J$2:$K$5,2,FALSE)</f>
        <v>NAM</v>
      </c>
      <c r="H796" s="6" t="str">
        <f>"Q"&amp;ROUNDUP(MONTH(VolumebyClient[[#This Row],[Date]])/3,0)&amp;" "&amp;YEAR(VolumebyClient[[#This Row],[Date]])</f>
        <v>Q4 2020</v>
      </c>
      <c r="I796" s="6" t="str">
        <f>VLOOKUP(VolumebyClient[[#This Row],[Date]],Table6[],3,TRUE)</f>
        <v>Q4 2020</v>
      </c>
    </row>
    <row r="797" spans="1:9" x14ac:dyDescent="0.2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6" t="str">
        <f>VLOOKUP(VolumebyClient[[#This Row],[Index Match Region ID]],'Geo Data'!$J$2:$K$5,2,FALSE)</f>
        <v>NAM</v>
      </c>
      <c r="H797" s="6" t="str">
        <f>"Q"&amp;ROUNDUP(MONTH(VolumebyClient[[#This Row],[Date]])/3,0)&amp;" "&amp;YEAR(VolumebyClient[[#This Row],[Date]])</f>
        <v>Q4 2020</v>
      </c>
      <c r="I797" s="6" t="str">
        <f>VLOOKUP(VolumebyClient[[#This Row],[Date]],Table6[],3,TRUE)</f>
        <v>Q4 2020</v>
      </c>
    </row>
    <row r="798" spans="1:9" x14ac:dyDescent="0.2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6" t="str">
        <f>VLOOKUP(VolumebyClient[[#This Row],[Index Match Region ID]],'Geo Data'!$J$2:$K$5,2,FALSE)</f>
        <v>NAM</v>
      </c>
      <c r="H798" s="6" t="str">
        <f>"Q"&amp;ROUNDUP(MONTH(VolumebyClient[[#This Row],[Date]])/3,0)&amp;" "&amp;YEAR(VolumebyClient[[#This Row],[Date]])</f>
        <v>Q4 2020</v>
      </c>
      <c r="I798" s="6" t="str">
        <f>VLOOKUP(VolumebyClient[[#This Row],[Date]],Table6[],3,TRUE)</f>
        <v>Q4 2020</v>
      </c>
    </row>
    <row r="799" spans="1:9" x14ac:dyDescent="0.2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6" t="str">
        <f>VLOOKUP(VolumebyClient[[#This Row],[Index Match Region ID]],'Geo Data'!$J$2:$K$5,2,FALSE)</f>
        <v>NAM</v>
      </c>
      <c r="H799" s="6" t="str">
        <f>"Q"&amp;ROUNDUP(MONTH(VolumebyClient[[#This Row],[Date]])/3,0)&amp;" "&amp;YEAR(VolumebyClient[[#This Row],[Date]])</f>
        <v>Q2 2021</v>
      </c>
      <c r="I799" s="6" t="str">
        <f>VLOOKUP(VolumebyClient[[#This Row],[Date]],Table6[],3,TRUE)</f>
        <v>Q2 2021</v>
      </c>
    </row>
    <row r="800" spans="1:9" x14ac:dyDescent="0.2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6" t="str">
        <f>VLOOKUP(VolumebyClient[[#This Row],[Index Match Region ID]],'Geo Data'!$J$2:$K$5,2,FALSE)</f>
        <v>NAM</v>
      </c>
      <c r="H800" s="6" t="str">
        <f>"Q"&amp;ROUNDUP(MONTH(VolumebyClient[[#This Row],[Date]])/3,0)&amp;" "&amp;YEAR(VolumebyClient[[#This Row],[Date]])</f>
        <v>Q2 2021</v>
      </c>
      <c r="I800" s="6" t="str">
        <f>VLOOKUP(VolumebyClient[[#This Row],[Date]],Table6[],3,TRUE)</f>
        <v>Q2 2021</v>
      </c>
    </row>
    <row r="801" spans="1:9" x14ac:dyDescent="0.2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6" t="str">
        <f>VLOOKUP(VolumebyClient[[#This Row],[Index Match Region ID]],'Geo Data'!$J$2:$K$5,2,FALSE)</f>
        <v>NAM</v>
      </c>
      <c r="H801" s="6" t="str">
        <f>"Q"&amp;ROUNDUP(MONTH(VolumebyClient[[#This Row],[Date]])/3,0)&amp;" "&amp;YEAR(VolumebyClient[[#This Row],[Date]])</f>
        <v>Q2 2021</v>
      </c>
      <c r="I801" s="6" t="str">
        <f>VLOOKUP(VolumebyClient[[#This Row],[Date]],Table6[],3,TRUE)</f>
        <v>Q2 2021</v>
      </c>
    </row>
    <row r="802" spans="1:9" x14ac:dyDescent="0.2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6" t="str">
        <f>VLOOKUP(VolumebyClient[[#This Row],[Index Match Region ID]],'Geo Data'!$J$2:$K$5,2,FALSE)</f>
        <v>NAM</v>
      </c>
      <c r="H802" s="6" t="str">
        <f>"Q"&amp;ROUNDUP(MONTH(VolumebyClient[[#This Row],[Date]])/3,0)&amp;" "&amp;YEAR(VolumebyClient[[#This Row],[Date]])</f>
        <v>Q1 2021</v>
      </c>
      <c r="I802" s="6" t="str">
        <f>VLOOKUP(VolumebyClient[[#This Row],[Date]],Table6[],3,TRUE)</f>
        <v>Q1 2021</v>
      </c>
    </row>
    <row r="803" spans="1:9" x14ac:dyDescent="0.2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6" t="str">
        <f>VLOOKUP(VolumebyClient[[#This Row],[Index Match Region ID]],'Geo Data'!$J$2:$K$5,2,FALSE)</f>
        <v>NAM</v>
      </c>
      <c r="H803" s="6" t="str">
        <f>"Q"&amp;ROUNDUP(MONTH(VolumebyClient[[#This Row],[Date]])/3,0)&amp;" "&amp;YEAR(VolumebyClient[[#This Row],[Date]])</f>
        <v>Q1 2021</v>
      </c>
      <c r="I803" s="6" t="str">
        <f>VLOOKUP(VolumebyClient[[#This Row],[Date]],Table6[],3,TRUE)</f>
        <v>Q1 2021</v>
      </c>
    </row>
    <row r="804" spans="1:9" x14ac:dyDescent="0.2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6" t="str">
        <f>VLOOKUP(VolumebyClient[[#This Row],[Index Match Region ID]],'Geo Data'!$J$2:$K$5,2,FALSE)</f>
        <v>NAM</v>
      </c>
      <c r="H804" s="6" t="str">
        <f>"Q"&amp;ROUNDUP(MONTH(VolumebyClient[[#This Row],[Date]])/3,0)&amp;" "&amp;YEAR(VolumebyClient[[#This Row],[Date]])</f>
        <v>Q1 2021</v>
      </c>
      <c r="I804" s="6" t="str">
        <f>VLOOKUP(VolumebyClient[[#This Row],[Date]],Table6[],3,TRUE)</f>
        <v>Q1 2021</v>
      </c>
    </row>
    <row r="805" spans="1:9" x14ac:dyDescent="0.2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6" t="str">
        <f>VLOOKUP(VolumebyClient[[#This Row],[Index Match Region ID]],'Geo Data'!$J$2:$K$5,2,FALSE)</f>
        <v>APAC</v>
      </c>
      <c r="H805" s="6" t="str">
        <f>"Q"&amp;ROUNDUP(MONTH(VolumebyClient[[#This Row],[Date]])/3,0)&amp;" "&amp;YEAR(VolumebyClient[[#This Row],[Date]])</f>
        <v>Q1 2020</v>
      </c>
      <c r="I805" s="6" t="str">
        <f>VLOOKUP(VolumebyClient[[#This Row],[Date]],Table6[],3,TRUE)</f>
        <v>Q1 2020</v>
      </c>
    </row>
    <row r="806" spans="1:9" x14ac:dyDescent="0.2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6" t="str">
        <f>VLOOKUP(VolumebyClient[[#This Row],[Index Match Region ID]],'Geo Data'!$J$2:$K$5,2,FALSE)</f>
        <v>APAC</v>
      </c>
      <c r="H806" s="6" t="str">
        <f>"Q"&amp;ROUNDUP(MONTH(VolumebyClient[[#This Row],[Date]])/3,0)&amp;" "&amp;YEAR(VolumebyClient[[#This Row],[Date]])</f>
        <v>Q1 2020</v>
      </c>
      <c r="I806" s="6" t="str">
        <f>VLOOKUP(VolumebyClient[[#This Row],[Date]],Table6[],3,TRUE)</f>
        <v>Q1 2020</v>
      </c>
    </row>
    <row r="807" spans="1:9" x14ac:dyDescent="0.2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6" t="str">
        <f>VLOOKUP(VolumebyClient[[#This Row],[Index Match Region ID]],'Geo Data'!$J$2:$K$5,2,FALSE)</f>
        <v>APAC</v>
      </c>
      <c r="H807" s="6" t="str">
        <f>"Q"&amp;ROUNDUP(MONTH(VolumebyClient[[#This Row],[Date]])/3,0)&amp;" "&amp;YEAR(VolumebyClient[[#This Row],[Date]])</f>
        <v>Q1 2020</v>
      </c>
      <c r="I807" s="6" t="str">
        <f>VLOOKUP(VolumebyClient[[#This Row],[Date]],Table6[],3,TRUE)</f>
        <v>Q1 2020</v>
      </c>
    </row>
    <row r="808" spans="1:9" x14ac:dyDescent="0.2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6" t="str">
        <f>VLOOKUP(VolumebyClient[[#This Row],[Index Match Region ID]],'Geo Data'!$J$2:$K$5,2,FALSE)</f>
        <v>APAC</v>
      </c>
      <c r="H808" s="6" t="str">
        <f>"Q"&amp;ROUNDUP(MONTH(VolumebyClient[[#This Row],[Date]])/3,0)&amp;" "&amp;YEAR(VolumebyClient[[#This Row],[Date]])</f>
        <v>Q2 2020</v>
      </c>
      <c r="I808" s="6" t="str">
        <f>VLOOKUP(VolumebyClient[[#This Row],[Date]],Table6[],3,TRUE)</f>
        <v>Q2 2020</v>
      </c>
    </row>
    <row r="809" spans="1:9" x14ac:dyDescent="0.2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6" t="str">
        <f>VLOOKUP(VolumebyClient[[#This Row],[Index Match Region ID]],'Geo Data'!$J$2:$K$5,2,FALSE)</f>
        <v>APAC</v>
      </c>
      <c r="H809" s="6" t="str">
        <f>"Q"&amp;ROUNDUP(MONTH(VolumebyClient[[#This Row],[Date]])/3,0)&amp;" "&amp;YEAR(VolumebyClient[[#This Row],[Date]])</f>
        <v>Q2 2020</v>
      </c>
      <c r="I809" s="6" t="str">
        <f>VLOOKUP(VolumebyClient[[#This Row],[Date]],Table6[],3,TRUE)</f>
        <v>Q2 2020</v>
      </c>
    </row>
    <row r="810" spans="1:9" x14ac:dyDescent="0.2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6" t="str">
        <f>VLOOKUP(VolumebyClient[[#This Row],[Index Match Region ID]],'Geo Data'!$J$2:$K$5,2,FALSE)</f>
        <v>APAC</v>
      </c>
      <c r="H810" s="6" t="str">
        <f>"Q"&amp;ROUNDUP(MONTH(VolumebyClient[[#This Row],[Date]])/3,0)&amp;" "&amp;YEAR(VolumebyClient[[#This Row],[Date]])</f>
        <v>Q2 2020</v>
      </c>
      <c r="I810" s="6" t="str">
        <f>VLOOKUP(VolumebyClient[[#This Row],[Date]],Table6[],3,TRUE)</f>
        <v>Q2 2020</v>
      </c>
    </row>
    <row r="811" spans="1:9" x14ac:dyDescent="0.2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6" t="str">
        <f>VLOOKUP(VolumebyClient[[#This Row],[Index Match Region ID]],'Geo Data'!$J$2:$K$5,2,FALSE)</f>
        <v>APAC</v>
      </c>
      <c r="H811" s="6" t="str">
        <f>"Q"&amp;ROUNDUP(MONTH(VolumebyClient[[#This Row],[Date]])/3,0)&amp;" "&amp;YEAR(VolumebyClient[[#This Row],[Date]])</f>
        <v>Q3 2020</v>
      </c>
      <c r="I811" s="6" t="str">
        <f>VLOOKUP(VolumebyClient[[#This Row],[Date]],Table6[],3,TRUE)</f>
        <v>Q3 2020</v>
      </c>
    </row>
    <row r="812" spans="1:9" x14ac:dyDescent="0.2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6" t="str">
        <f>VLOOKUP(VolumebyClient[[#This Row],[Index Match Region ID]],'Geo Data'!$J$2:$K$5,2,FALSE)</f>
        <v>APAC</v>
      </c>
      <c r="H812" s="6" t="str">
        <f>"Q"&amp;ROUNDUP(MONTH(VolumebyClient[[#This Row],[Date]])/3,0)&amp;" "&amp;YEAR(VolumebyClient[[#This Row],[Date]])</f>
        <v>Q3 2020</v>
      </c>
      <c r="I812" s="6" t="str">
        <f>VLOOKUP(VolumebyClient[[#This Row],[Date]],Table6[],3,TRUE)</f>
        <v>Q3 2020</v>
      </c>
    </row>
    <row r="813" spans="1:9" x14ac:dyDescent="0.2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6" t="str">
        <f>VLOOKUP(VolumebyClient[[#This Row],[Index Match Region ID]],'Geo Data'!$J$2:$K$5,2,FALSE)</f>
        <v>APAC</v>
      </c>
      <c r="H813" s="6" t="str">
        <f>"Q"&amp;ROUNDUP(MONTH(VolumebyClient[[#This Row],[Date]])/3,0)&amp;" "&amp;YEAR(VolumebyClient[[#This Row],[Date]])</f>
        <v>Q3 2020</v>
      </c>
      <c r="I813" s="6" t="str">
        <f>VLOOKUP(VolumebyClient[[#This Row],[Date]],Table6[],3,TRUE)</f>
        <v>Q3 2020</v>
      </c>
    </row>
    <row r="814" spans="1:9" x14ac:dyDescent="0.2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6" t="str">
        <f>VLOOKUP(VolumebyClient[[#This Row],[Index Match Region ID]],'Geo Data'!$J$2:$K$5,2,FALSE)</f>
        <v>APAC</v>
      </c>
      <c r="H814" s="6" t="str">
        <f>"Q"&amp;ROUNDUP(MONTH(VolumebyClient[[#This Row],[Date]])/3,0)&amp;" "&amp;YEAR(VolumebyClient[[#This Row],[Date]])</f>
        <v>Q4 2020</v>
      </c>
      <c r="I814" s="6" t="str">
        <f>VLOOKUP(VolumebyClient[[#This Row],[Date]],Table6[],3,TRUE)</f>
        <v>Q4 2020</v>
      </c>
    </row>
    <row r="815" spans="1:9" x14ac:dyDescent="0.2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6" t="str">
        <f>VLOOKUP(VolumebyClient[[#This Row],[Index Match Region ID]],'Geo Data'!$J$2:$K$5,2,FALSE)</f>
        <v>APAC</v>
      </c>
      <c r="H815" s="6" t="str">
        <f>"Q"&amp;ROUNDUP(MONTH(VolumebyClient[[#This Row],[Date]])/3,0)&amp;" "&amp;YEAR(VolumebyClient[[#This Row],[Date]])</f>
        <v>Q4 2020</v>
      </c>
      <c r="I815" s="6" t="str">
        <f>VLOOKUP(VolumebyClient[[#This Row],[Date]],Table6[],3,TRUE)</f>
        <v>Q4 2020</v>
      </c>
    </row>
    <row r="816" spans="1:9" x14ac:dyDescent="0.2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6" t="str">
        <f>VLOOKUP(VolumebyClient[[#This Row],[Index Match Region ID]],'Geo Data'!$J$2:$K$5,2,FALSE)</f>
        <v>APAC</v>
      </c>
      <c r="H816" s="6" t="str">
        <f>"Q"&amp;ROUNDUP(MONTH(VolumebyClient[[#This Row],[Date]])/3,0)&amp;" "&amp;YEAR(VolumebyClient[[#This Row],[Date]])</f>
        <v>Q4 2020</v>
      </c>
      <c r="I816" s="6" t="str">
        <f>VLOOKUP(VolumebyClient[[#This Row],[Date]],Table6[],3,TRUE)</f>
        <v>Q4 2020</v>
      </c>
    </row>
    <row r="817" spans="1:9" x14ac:dyDescent="0.2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6" t="str">
        <f>VLOOKUP(VolumebyClient[[#This Row],[Index Match Region ID]],'Geo Data'!$J$2:$K$5,2,FALSE)</f>
        <v>APAC</v>
      </c>
      <c r="H817" s="6" t="str">
        <f>"Q"&amp;ROUNDUP(MONTH(VolumebyClient[[#This Row],[Date]])/3,0)&amp;" "&amp;YEAR(VolumebyClient[[#This Row],[Date]])</f>
        <v>Q2 2021</v>
      </c>
      <c r="I817" s="6" t="str">
        <f>VLOOKUP(VolumebyClient[[#This Row],[Date]],Table6[],3,TRUE)</f>
        <v>Q2 2021</v>
      </c>
    </row>
    <row r="818" spans="1:9" x14ac:dyDescent="0.2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6" t="str">
        <f>VLOOKUP(VolumebyClient[[#This Row],[Index Match Region ID]],'Geo Data'!$J$2:$K$5,2,FALSE)</f>
        <v>APAC</v>
      </c>
      <c r="H818" s="6" t="str">
        <f>"Q"&amp;ROUNDUP(MONTH(VolumebyClient[[#This Row],[Date]])/3,0)&amp;" "&amp;YEAR(VolumebyClient[[#This Row],[Date]])</f>
        <v>Q2 2021</v>
      </c>
      <c r="I818" s="6" t="str">
        <f>VLOOKUP(VolumebyClient[[#This Row],[Date]],Table6[],3,TRUE)</f>
        <v>Q2 2021</v>
      </c>
    </row>
    <row r="819" spans="1:9" x14ac:dyDescent="0.2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6" t="str">
        <f>VLOOKUP(VolumebyClient[[#This Row],[Index Match Region ID]],'Geo Data'!$J$2:$K$5,2,FALSE)</f>
        <v>APAC</v>
      </c>
      <c r="H819" s="6" t="str">
        <f>"Q"&amp;ROUNDUP(MONTH(VolumebyClient[[#This Row],[Date]])/3,0)&amp;" "&amp;YEAR(VolumebyClient[[#This Row],[Date]])</f>
        <v>Q2 2021</v>
      </c>
      <c r="I819" s="6" t="str">
        <f>VLOOKUP(VolumebyClient[[#This Row],[Date]],Table6[],3,TRUE)</f>
        <v>Q2 2021</v>
      </c>
    </row>
    <row r="820" spans="1:9" x14ac:dyDescent="0.2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6" t="str">
        <f>VLOOKUP(VolumebyClient[[#This Row],[Index Match Region ID]],'Geo Data'!$J$2:$K$5,2,FALSE)</f>
        <v>APAC</v>
      </c>
      <c r="H820" s="6" t="str">
        <f>"Q"&amp;ROUNDUP(MONTH(VolumebyClient[[#This Row],[Date]])/3,0)&amp;" "&amp;YEAR(VolumebyClient[[#This Row],[Date]])</f>
        <v>Q1 2021</v>
      </c>
      <c r="I820" s="6" t="str">
        <f>VLOOKUP(VolumebyClient[[#This Row],[Date]],Table6[],3,TRUE)</f>
        <v>Q1 2021</v>
      </c>
    </row>
    <row r="821" spans="1:9" x14ac:dyDescent="0.2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6" t="str">
        <f>VLOOKUP(VolumebyClient[[#This Row],[Index Match Region ID]],'Geo Data'!$J$2:$K$5,2,FALSE)</f>
        <v>APAC</v>
      </c>
      <c r="H821" s="6" t="str">
        <f>"Q"&amp;ROUNDUP(MONTH(VolumebyClient[[#This Row],[Date]])/3,0)&amp;" "&amp;YEAR(VolumebyClient[[#This Row],[Date]])</f>
        <v>Q1 2021</v>
      </c>
      <c r="I821" s="6" t="str">
        <f>VLOOKUP(VolumebyClient[[#This Row],[Date]],Table6[],3,TRUE)</f>
        <v>Q1 2021</v>
      </c>
    </row>
    <row r="822" spans="1:9" x14ac:dyDescent="0.2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6" t="str">
        <f>VLOOKUP(VolumebyClient[[#This Row],[Index Match Region ID]],'Geo Data'!$J$2:$K$5,2,FALSE)</f>
        <v>APAC</v>
      </c>
      <c r="H822" s="6" t="str">
        <f>"Q"&amp;ROUNDUP(MONTH(VolumebyClient[[#This Row],[Date]])/3,0)&amp;" "&amp;YEAR(VolumebyClient[[#This Row],[Date]])</f>
        <v>Q1 2021</v>
      </c>
      <c r="I822" s="6" t="str">
        <f>VLOOKUP(VolumebyClient[[#This Row],[Date]],Table6[],3,TRUE)</f>
        <v>Q1 2021</v>
      </c>
    </row>
    <row r="823" spans="1:9" x14ac:dyDescent="0.2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6" t="str">
        <f>VLOOKUP(VolumebyClient[[#This Row],[Index Match Region ID]],'Geo Data'!$J$2:$K$5,2,FALSE)</f>
        <v>APAC</v>
      </c>
      <c r="H823" s="6" t="str">
        <f>"Q"&amp;ROUNDUP(MONTH(VolumebyClient[[#This Row],[Date]])/3,0)&amp;" "&amp;YEAR(VolumebyClient[[#This Row],[Date]])</f>
        <v>Q1 2020</v>
      </c>
      <c r="I823" s="6" t="str">
        <f>VLOOKUP(VolumebyClient[[#This Row],[Date]],Table6[],3,TRUE)</f>
        <v>Q1 2020</v>
      </c>
    </row>
    <row r="824" spans="1:9" x14ac:dyDescent="0.2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6" t="str">
        <f>VLOOKUP(VolumebyClient[[#This Row],[Index Match Region ID]],'Geo Data'!$J$2:$K$5,2,FALSE)</f>
        <v>APAC</v>
      </c>
      <c r="H824" s="6" t="str">
        <f>"Q"&amp;ROUNDUP(MONTH(VolumebyClient[[#This Row],[Date]])/3,0)&amp;" "&amp;YEAR(VolumebyClient[[#This Row],[Date]])</f>
        <v>Q1 2020</v>
      </c>
      <c r="I824" s="6" t="str">
        <f>VLOOKUP(VolumebyClient[[#This Row],[Date]],Table6[],3,TRUE)</f>
        <v>Q1 2020</v>
      </c>
    </row>
    <row r="825" spans="1:9" x14ac:dyDescent="0.2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6" t="str">
        <f>VLOOKUP(VolumebyClient[[#This Row],[Index Match Region ID]],'Geo Data'!$J$2:$K$5,2,FALSE)</f>
        <v>APAC</v>
      </c>
      <c r="H825" s="6" t="str">
        <f>"Q"&amp;ROUNDUP(MONTH(VolumebyClient[[#This Row],[Date]])/3,0)&amp;" "&amp;YEAR(VolumebyClient[[#This Row],[Date]])</f>
        <v>Q1 2020</v>
      </c>
      <c r="I825" s="6" t="str">
        <f>VLOOKUP(VolumebyClient[[#This Row],[Date]],Table6[],3,TRUE)</f>
        <v>Q1 2020</v>
      </c>
    </row>
    <row r="826" spans="1:9" x14ac:dyDescent="0.2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6" t="str">
        <f>VLOOKUP(VolumebyClient[[#This Row],[Index Match Region ID]],'Geo Data'!$J$2:$K$5,2,FALSE)</f>
        <v>APAC</v>
      </c>
      <c r="H826" s="6" t="str">
        <f>"Q"&amp;ROUNDUP(MONTH(VolumebyClient[[#This Row],[Date]])/3,0)&amp;" "&amp;YEAR(VolumebyClient[[#This Row],[Date]])</f>
        <v>Q2 2020</v>
      </c>
      <c r="I826" s="6" t="str">
        <f>VLOOKUP(VolumebyClient[[#This Row],[Date]],Table6[],3,TRUE)</f>
        <v>Q2 2020</v>
      </c>
    </row>
    <row r="827" spans="1:9" x14ac:dyDescent="0.2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6" t="str">
        <f>VLOOKUP(VolumebyClient[[#This Row],[Index Match Region ID]],'Geo Data'!$J$2:$K$5,2,FALSE)</f>
        <v>APAC</v>
      </c>
      <c r="H827" s="6" t="str">
        <f>"Q"&amp;ROUNDUP(MONTH(VolumebyClient[[#This Row],[Date]])/3,0)&amp;" "&amp;YEAR(VolumebyClient[[#This Row],[Date]])</f>
        <v>Q2 2020</v>
      </c>
      <c r="I827" s="6" t="str">
        <f>VLOOKUP(VolumebyClient[[#This Row],[Date]],Table6[],3,TRUE)</f>
        <v>Q2 2020</v>
      </c>
    </row>
    <row r="828" spans="1:9" x14ac:dyDescent="0.2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6" t="str">
        <f>VLOOKUP(VolumebyClient[[#This Row],[Index Match Region ID]],'Geo Data'!$J$2:$K$5,2,FALSE)</f>
        <v>APAC</v>
      </c>
      <c r="H828" s="6" t="str">
        <f>"Q"&amp;ROUNDUP(MONTH(VolumebyClient[[#This Row],[Date]])/3,0)&amp;" "&amp;YEAR(VolumebyClient[[#This Row],[Date]])</f>
        <v>Q2 2020</v>
      </c>
      <c r="I828" s="6" t="str">
        <f>VLOOKUP(VolumebyClient[[#This Row],[Date]],Table6[],3,TRUE)</f>
        <v>Q2 2020</v>
      </c>
    </row>
    <row r="829" spans="1:9" x14ac:dyDescent="0.2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6" t="str">
        <f>VLOOKUP(VolumebyClient[[#This Row],[Index Match Region ID]],'Geo Data'!$J$2:$K$5,2,FALSE)</f>
        <v>APAC</v>
      </c>
      <c r="H829" s="6" t="str">
        <f>"Q"&amp;ROUNDUP(MONTH(VolumebyClient[[#This Row],[Date]])/3,0)&amp;" "&amp;YEAR(VolumebyClient[[#This Row],[Date]])</f>
        <v>Q3 2020</v>
      </c>
      <c r="I829" s="6" t="str">
        <f>VLOOKUP(VolumebyClient[[#This Row],[Date]],Table6[],3,TRUE)</f>
        <v>Q3 2020</v>
      </c>
    </row>
    <row r="830" spans="1:9" x14ac:dyDescent="0.2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6" t="str">
        <f>VLOOKUP(VolumebyClient[[#This Row],[Index Match Region ID]],'Geo Data'!$J$2:$K$5,2,FALSE)</f>
        <v>APAC</v>
      </c>
      <c r="H830" s="6" t="str">
        <f>"Q"&amp;ROUNDUP(MONTH(VolumebyClient[[#This Row],[Date]])/3,0)&amp;" "&amp;YEAR(VolumebyClient[[#This Row],[Date]])</f>
        <v>Q3 2020</v>
      </c>
      <c r="I830" s="6" t="str">
        <f>VLOOKUP(VolumebyClient[[#This Row],[Date]],Table6[],3,TRUE)</f>
        <v>Q3 2020</v>
      </c>
    </row>
    <row r="831" spans="1:9" x14ac:dyDescent="0.2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6" t="str">
        <f>VLOOKUP(VolumebyClient[[#This Row],[Index Match Region ID]],'Geo Data'!$J$2:$K$5,2,FALSE)</f>
        <v>APAC</v>
      </c>
      <c r="H831" s="6" t="str">
        <f>"Q"&amp;ROUNDUP(MONTH(VolumebyClient[[#This Row],[Date]])/3,0)&amp;" "&amp;YEAR(VolumebyClient[[#This Row],[Date]])</f>
        <v>Q3 2020</v>
      </c>
      <c r="I831" s="6" t="str">
        <f>VLOOKUP(VolumebyClient[[#This Row],[Date]],Table6[],3,TRUE)</f>
        <v>Q3 2020</v>
      </c>
    </row>
    <row r="832" spans="1:9" x14ac:dyDescent="0.2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6" t="str">
        <f>VLOOKUP(VolumebyClient[[#This Row],[Index Match Region ID]],'Geo Data'!$J$2:$K$5,2,FALSE)</f>
        <v>APAC</v>
      </c>
      <c r="H832" s="6" t="str">
        <f>"Q"&amp;ROUNDUP(MONTH(VolumebyClient[[#This Row],[Date]])/3,0)&amp;" "&amp;YEAR(VolumebyClient[[#This Row],[Date]])</f>
        <v>Q4 2020</v>
      </c>
      <c r="I832" s="6" t="str">
        <f>VLOOKUP(VolumebyClient[[#This Row],[Date]],Table6[],3,TRUE)</f>
        <v>Q4 2020</v>
      </c>
    </row>
    <row r="833" spans="1:9" x14ac:dyDescent="0.2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6" t="str">
        <f>VLOOKUP(VolumebyClient[[#This Row],[Index Match Region ID]],'Geo Data'!$J$2:$K$5,2,FALSE)</f>
        <v>APAC</v>
      </c>
      <c r="H833" s="6" t="str">
        <f>"Q"&amp;ROUNDUP(MONTH(VolumebyClient[[#This Row],[Date]])/3,0)&amp;" "&amp;YEAR(VolumebyClient[[#This Row],[Date]])</f>
        <v>Q4 2020</v>
      </c>
      <c r="I833" s="6" t="str">
        <f>VLOOKUP(VolumebyClient[[#This Row],[Date]],Table6[],3,TRUE)</f>
        <v>Q4 2020</v>
      </c>
    </row>
    <row r="834" spans="1:9" x14ac:dyDescent="0.2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6" t="str">
        <f>VLOOKUP(VolumebyClient[[#This Row],[Index Match Region ID]],'Geo Data'!$J$2:$K$5,2,FALSE)</f>
        <v>APAC</v>
      </c>
      <c r="H834" s="6" t="str">
        <f>"Q"&amp;ROUNDUP(MONTH(VolumebyClient[[#This Row],[Date]])/3,0)&amp;" "&amp;YEAR(VolumebyClient[[#This Row],[Date]])</f>
        <v>Q4 2020</v>
      </c>
      <c r="I834" s="6" t="str">
        <f>VLOOKUP(VolumebyClient[[#This Row],[Date]],Table6[],3,TRUE)</f>
        <v>Q4 2020</v>
      </c>
    </row>
    <row r="835" spans="1:9" x14ac:dyDescent="0.2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6" t="str">
        <f>VLOOKUP(VolumebyClient[[#This Row],[Index Match Region ID]],'Geo Data'!$J$2:$K$5,2,FALSE)</f>
        <v>APAC</v>
      </c>
      <c r="H835" s="6" t="str">
        <f>"Q"&amp;ROUNDUP(MONTH(VolumebyClient[[#This Row],[Date]])/3,0)&amp;" "&amp;YEAR(VolumebyClient[[#This Row],[Date]])</f>
        <v>Q2 2021</v>
      </c>
      <c r="I835" s="6" t="str">
        <f>VLOOKUP(VolumebyClient[[#This Row],[Date]],Table6[],3,TRUE)</f>
        <v>Q2 2021</v>
      </c>
    </row>
    <row r="836" spans="1:9" x14ac:dyDescent="0.2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6" t="str">
        <f>VLOOKUP(VolumebyClient[[#This Row],[Index Match Region ID]],'Geo Data'!$J$2:$K$5,2,FALSE)</f>
        <v>APAC</v>
      </c>
      <c r="H836" s="6" t="str">
        <f>"Q"&amp;ROUNDUP(MONTH(VolumebyClient[[#This Row],[Date]])/3,0)&amp;" "&amp;YEAR(VolumebyClient[[#This Row],[Date]])</f>
        <v>Q2 2021</v>
      </c>
      <c r="I836" s="6" t="str">
        <f>VLOOKUP(VolumebyClient[[#This Row],[Date]],Table6[],3,TRUE)</f>
        <v>Q2 2021</v>
      </c>
    </row>
    <row r="837" spans="1:9" x14ac:dyDescent="0.2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6" t="str">
        <f>VLOOKUP(VolumebyClient[[#This Row],[Index Match Region ID]],'Geo Data'!$J$2:$K$5,2,FALSE)</f>
        <v>APAC</v>
      </c>
      <c r="H837" s="6" t="str">
        <f>"Q"&amp;ROUNDUP(MONTH(VolumebyClient[[#This Row],[Date]])/3,0)&amp;" "&amp;YEAR(VolumebyClient[[#This Row],[Date]])</f>
        <v>Q2 2021</v>
      </c>
      <c r="I837" s="6" t="str">
        <f>VLOOKUP(VolumebyClient[[#This Row],[Date]],Table6[],3,TRUE)</f>
        <v>Q2 2021</v>
      </c>
    </row>
    <row r="838" spans="1:9" x14ac:dyDescent="0.2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6" t="str">
        <f>VLOOKUP(VolumebyClient[[#This Row],[Index Match Region ID]],'Geo Data'!$J$2:$K$5,2,FALSE)</f>
        <v>APAC</v>
      </c>
      <c r="H838" s="6" t="str">
        <f>"Q"&amp;ROUNDUP(MONTH(VolumebyClient[[#This Row],[Date]])/3,0)&amp;" "&amp;YEAR(VolumebyClient[[#This Row],[Date]])</f>
        <v>Q1 2021</v>
      </c>
      <c r="I838" s="6" t="str">
        <f>VLOOKUP(VolumebyClient[[#This Row],[Date]],Table6[],3,TRUE)</f>
        <v>Q1 2021</v>
      </c>
    </row>
    <row r="839" spans="1:9" x14ac:dyDescent="0.2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6" t="str">
        <f>VLOOKUP(VolumebyClient[[#This Row],[Index Match Region ID]],'Geo Data'!$J$2:$K$5,2,FALSE)</f>
        <v>APAC</v>
      </c>
      <c r="H839" s="6" t="str">
        <f>"Q"&amp;ROUNDUP(MONTH(VolumebyClient[[#This Row],[Date]])/3,0)&amp;" "&amp;YEAR(VolumebyClient[[#This Row],[Date]])</f>
        <v>Q1 2021</v>
      </c>
      <c r="I839" s="6" t="str">
        <f>VLOOKUP(VolumebyClient[[#This Row],[Date]],Table6[],3,TRUE)</f>
        <v>Q1 2021</v>
      </c>
    </row>
    <row r="840" spans="1:9" x14ac:dyDescent="0.2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6" t="str">
        <f>VLOOKUP(VolumebyClient[[#This Row],[Index Match Region ID]],'Geo Data'!$J$2:$K$5,2,FALSE)</f>
        <v>APAC</v>
      </c>
      <c r="H840" s="6" t="str">
        <f>"Q"&amp;ROUNDUP(MONTH(VolumebyClient[[#This Row],[Date]])/3,0)&amp;" "&amp;YEAR(VolumebyClient[[#This Row],[Date]])</f>
        <v>Q1 2021</v>
      </c>
      <c r="I840" s="6" t="str">
        <f>VLOOKUP(VolumebyClient[[#This Row],[Date]],Table6[],3,TRUE)</f>
        <v>Q1 2021</v>
      </c>
    </row>
    <row r="841" spans="1:9" x14ac:dyDescent="0.2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6" t="str">
        <f>VLOOKUP(VolumebyClient[[#This Row],[Index Match Region ID]],'Geo Data'!$J$2:$K$5,2,FALSE)</f>
        <v>NAM</v>
      </c>
      <c r="H841" s="6" t="str">
        <f>"Q"&amp;ROUNDUP(MONTH(VolumebyClient[[#This Row],[Date]])/3,0)&amp;" "&amp;YEAR(VolumebyClient[[#This Row],[Date]])</f>
        <v>Q1 2020</v>
      </c>
      <c r="I841" s="6" t="str">
        <f>VLOOKUP(VolumebyClient[[#This Row],[Date]],Table6[],3,TRUE)</f>
        <v>Q1 2020</v>
      </c>
    </row>
    <row r="842" spans="1:9" x14ac:dyDescent="0.2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6" t="str">
        <f>VLOOKUP(VolumebyClient[[#This Row],[Index Match Region ID]],'Geo Data'!$J$2:$K$5,2,FALSE)</f>
        <v>NAM</v>
      </c>
      <c r="H842" s="6" t="str">
        <f>"Q"&amp;ROUNDUP(MONTH(VolumebyClient[[#This Row],[Date]])/3,0)&amp;" "&amp;YEAR(VolumebyClient[[#This Row],[Date]])</f>
        <v>Q1 2020</v>
      </c>
      <c r="I842" s="6" t="str">
        <f>VLOOKUP(VolumebyClient[[#This Row],[Date]],Table6[],3,TRUE)</f>
        <v>Q1 2020</v>
      </c>
    </row>
    <row r="843" spans="1:9" x14ac:dyDescent="0.2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6" t="str">
        <f>VLOOKUP(VolumebyClient[[#This Row],[Index Match Region ID]],'Geo Data'!$J$2:$K$5,2,FALSE)</f>
        <v>NAM</v>
      </c>
      <c r="H843" s="6" t="str">
        <f>"Q"&amp;ROUNDUP(MONTH(VolumebyClient[[#This Row],[Date]])/3,0)&amp;" "&amp;YEAR(VolumebyClient[[#This Row],[Date]])</f>
        <v>Q1 2020</v>
      </c>
      <c r="I843" s="6" t="str">
        <f>VLOOKUP(VolumebyClient[[#This Row],[Date]],Table6[],3,TRUE)</f>
        <v>Q1 2020</v>
      </c>
    </row>
    <row r="844" spans="1:9" x14ac:dyDescent="0.2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6" t="str">
        <f>VLOOKUP(VolumebyClient[[#This Row],[Index Match Region ID]],'Geo Data'!$J$2:$K$5,2,FALSE)</f>
        <v>NAM</v>
      </c>
      <c r="H844" s="6" t="str">
        <f>"Q"&amp;ROUNDUP(MONTH(VolumebyClient[[#This Row],[Date]])/3,0)&amp;" "&amp;YEAR(VolumebyClient[[#This Row],[Date]])</f>
        <v>Q2 2020</v>
      </c>
      <c r="I844" s="6" t="str">
        <f>VLOOKUP(VolumebyClient[[#This Row],[Date]],Table6[],3,TRUE)</f>
        <v>Q2 2020</v>
      </c>
    </row>
    <row r="845" spans="1:9" x14ac:dyDescent="0.2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6" t="str">
        <f>VLOOKUP(VolumebyClient[[#This Row],[Index Match Region ID]],'Geo Data'!$J$2:$K$5,2,FALSE)</f>
        <v>NAM</v>
      </c>
      <c r="H845" s="6" t="str">
        <f>"Q"&amp;ROUNDUP(MONTH(VolumebyClient[[#This Row],[Date]])/3,0)&amp;" "&amp;YEAR(VolumebyClient[[#This Row],[Date]])</f>
        <v>Q2 2020</v>
      </c>
      <c r="I845" s="6" t="str">
        <f>VLOOKUP(VolumebyClient[[#This Row],[Date]],Table6[],3,TRUE)</f>
        <v>Q2 2020</v>
      </c>
    </row>
    <row r="846" spans="1:9" x14ac:dyDescent="0.2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6" t="str">
        <f>VLOOKUP(VolumebyClient[[#This Row],[Index Match Region ID]],'Geo Data'!$J$2:$K$5,2,FALSE)</f>
        <v>NAM</v>
      </c>
      <c r="H846" s="6" t="str">
        <f>"Q"&amp;ROUNDUP(MONTH(VolumebyClient[[#This Row],[Date]])/3,0)&amp;" "&amp;YEAR(VolumebyClient[[#This Row],[Date]])</f>
        <v>Q2 2020</v>
      </c>
      <c r="I846" s="6" t="str">
        <f>VLOOKUP(VolumebyClient[[#This Row],[Date]],Table6[],3,TRUE)</f>
        <v>Q2 2020</v>
      </c>
    </row>
    <row r="847" spans="1:9" x14ac:dyDescent="0.2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6" t="str">
        <f>VLOOKUP(VolumebyClient[[#This Row],[Index Match Region ID]],'Geo Data'!$J$2:$K$5,2,FALSE)</f>
        <v>NAM</v>
      </c>
      <c r="H847" s="6" t="str">
        <f>"Q"&amp;ROUNDUP(MONTH(VolumebyClient[[#This Row],[Date]])/3,0)&amp;" "&amp;YEAR(VolumebyClient[[#This Row],[Date]])</f>
        <v>Q3 2020</v>
      </c>
      <c r="I847" s="6" t="str">
        <f>VLOOKUP(VolumebyClient[[#This Row],[Date]],Table6[],3,TRUE)</f>
        <v>Q3 2020</v>
      </c>
    </row>
    <row r="848" spans="1:9" x14ac:dyDescent="0.2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6" t="str">
        <f>VLOOKUP(VolumebyClient[[#This Row],[Index Match Region ID]],'Geo Data'!$J$2:$K$5,2,FALSE)</f>
        <v>NAM</v>
      </c>
      <c r="H848" s="6" t="str">
        <f>"Q"&amp;ROUNDUP(MONTH(VolumebyClient[[#This Row],[Date]])/3,0)&amp;" "&amp;YEAR(VolumebyClient[[#This Row],[Date]])</f>
        <v>Q3 2020</v>
      </c>
      <c r="I848" s="6" t="str">
        <f>VLOOKUP(VolumebyClient[[#This Row],[Date]],Table6[],3,TRUE)</f>
        <v>Q3 2020</v>
      </c>
    </row>
    <row r="849" spans="1:9" x14ac:dyDescent="0.2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6" t="str">
        <f>VLOOKUP(VolumebyClient[[#This Row],[Index Match Region ID]],'Geo Data'!$J$2:$K$5,2,FALSE)</f>
        <v>NAM</v>
      </c>
      <c r="H849" s="6" t="str">
        <f>"Q"&amp;ROUNDUP(MONTH(VolumebyClient[[#This Row],[Date]])/3,0)&amp;" "&amp;YEAR(VolumebyClient[[#This Row],[Date]])</f>
        <v>Q3 2020</v>
      </c>
      <c r="I849" s="6" t="str">
        <f>VLOOKUP(VolumebyClient[[#This Row],[Date]],Table6[],3,TRUE)</f>
        <v>Q3 2020</v>
      </c>
    </row>
    <row r="850" spans="1:9" x14ac:dyDescent="0.2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6" t="str">
        <f>VLOOKUP(VolumebyClient[[#This Row],[Index Match Region ID]],'Geo Data'!$J$2:$K$5,2,FALSE)</f>
        <v>NAM</v>
      </c>
      <c r="H850" s="6" t="str">
        <f>"Q"&amp;ROUNDUP(MONTH(VolumebyClient[[#This Row],[Date]])/3,0)&amp;" "&amp;YEAR(VolumebyClient[[#This Row],[Date]])</f>
        <v>Q4 2020</v>
      </c>
      <c r="I850" s="6" t="str">
        <f>VLOOKUP(VolumebyClient[[#This Row],[Date]],Table6[],3,TRUE)</f>
        <v>Q4 2020</v>
      </c>
    </row>
    <row r="851" spans="1:9" x14ac:dyDescent="0.2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6" t="str">
        <f>VLOOKUP(VolumebyClient[[#This Row],[Index Match Region ID]],'Geo Data'!$J$2:$K$5,2,FALSE)</f>
        <v>NAM</v>
      </c>
      <c r="H851" s="6" t="str">
        <f>"Q"&amp;ROUNDUP(MONTH(VolumebyClient[[#This Row],[Date]])/3,0)&amp;" "&amp;YEAR(VolumebyClient[[#This Row],[Date]])</f>
        <v>Q4 2020</v>
      </c>
      <c r="I851" s="6" t="str">
        <f>VLOOKUP(VolumebyClient[[#This Row],[Date]],Table6[],3,TRUE)</f>
        <v>Q4 2020</v>
      </c>
    </row>
    <row r="852" spans="1:9" x14ac:dyDescent="0.2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6" t="str">
        <f>VLOOKUP(VolumebyClient[[#This Row],[Index Match Region ID]],'Geo Data'!$J$2:$K$5,2,FALSE)</f>
        <v>NAM</v>
      </c>
      <c r="H852" s="6" t="str">
        <f>"Q"&amp;ROUNDUP(MONTH(VolumebyClient[[#This Row],[Date]])/3,0)&amp;" "&amp;YEAR(VolumebyClient[[#This Row],[Date]])</f>
        <v>Q4 2020</v>
      </c>
      <c r="I852" s="6" t="str">
        <f>VLOOKUP(VolumebyClient[[#This Row],[Date]],Table6[],3,TRUE)</f>
        <v>Q4 2020</v>
      </c>
    </row>
    <row r="853" spans="1:9" x14ac:dyDescent="0.2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6" t="str">
        <f>VLOOKUP(VolumebyClient[[#This Row],[Index Match Region ID]],'Geo Data'!$J$2:$K$5,2,FALSE)</f>
        <v>NAM</v>
      </c>
      <c r="H853" s="6" t="str">
        <f>"Q"&amp;ROUNDUP(MONTH(VolumebyClient[[#This Row],[Date]])/3,0)&amp;" "&amp;YEAR(VolumebyClient[[#This Row],[Date]])</f>
        <v>Q2 2021</v>
      </c>
      <c r="I853" s="6" t="str">
        <f>VLOOKUP(VolumebyClient[[#This Row],[Date]],Table6[],3,TRUE)</f>
        <v>Q2 2021</v>
      </c>
    </row>
    <row r="854" spans="1:9" x14ac:dyDescent="0.2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6" t="str">
        <f>VLOOKUP(VolumebyClient[[#This Row],[Index Match Region ID]],'Geo Data'!$J$2:$K$5,2,FALSE)</f>
        <v>NAM</v>
      </c>
      <c r="H854" s="6" t="str">
        <f>"Q"&amp;ROUNDUP(MONTH(VolumebyClient[[#This Row],[Date]])/3,0)&amp;" "&amp;YEAR(VolumebyClient[[#This Row],[Date]])</f>
        <v>Q2 2021</v>
      </c>
      <c r="I854" s="6" t="str">
        <f>VLOOKUP(VolumebyClient[[#This Row],[Date]],Table6[],3,TRUE)</f>
        <v>Q2 2021</v>
      </c>
    </row>
    <row r="855" spans="1:9" x14ac:dyDescent="0.2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6" t="str">
        <f>VLOOKUP(VolumebyClient[[#This Row],[Index Match Region ID]],'Geo Data'!$J$2:$K$5,2,FALSE)</f>
        <v>NAM</v>
      </c>
      <c r="H855" s="6" t="str">
        <f>"Q"&amp;ROUNDUP(MONTH(VolumebyClient[[#This Row],[Date]])/3,0)&amp;" "&amp;YEAR(VolumebyClient[[#This Row],[Date]])</f>
        <v>Q2 2021</v>
      </c>
      <c r="I855" s="6" t="str">
        <f>VLOOKUP(VolumebyClient[[#This Row],[Date]],Table6[],3,TRUE)</f>
        <v>Q2 2021</v>
      </c>
    </row>
    <row r="856" spans="1:9" x14ac:dyDescent="0.2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6" t="str">
        <f>VLOOKUP(VolumebyClient[[#This Row],[Index Match Region ID]],'Geo Data'!$J$2:$K$5,2,FALSE)</f>
        <v>NAM</v>
      </c>
      <c r="H856" s="6" t="str">
        <f>"Q"&amp;ROUNDUP(MONTH(VolumebyClient[[#This Row],[Date]])/3,0)&amp;" "&amp;YEAR(VolumebyClient[[#This Row],[Date]])</f>
        <v>Q1 2021</v>
      </c>
      <c r="I856" s="6" t="str">
        <f>VLOOKUP(VolumebyClient[[#This Row],[Date]],Table6[],3,TRUE)</f>
        <v>Q1 2021</v>
      </c>
    </row>
    <row r="857" spans="1:9" x14ac:dyDescent="0.2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6" t="str">
        <f>VLOOKUP(VolumebyClient[[#This Row],[Index Match Region ID]],'Geo Data'!$J$2:$K$5,2,FALSE)</f>
        <v>NAM</v>
      </c>
      <c r="H857" s="6" t="str">
        <f>"Q"&amp;ROUNDUP(MONTH(VolumebyClient[[#This Row],[Date]])/3,0)&amp;" "&amp;YEAR(VolumebyClient[[#This Row],[Date]])</f>
        <v>Q1 2021</v>
      </c>
      <c r="I857" s="6" t="str">
        <f>VLOOKUP(VolumebyClient[[#This Row],[Date]],Table6[],3,TRUE)</f>
        <v>Q1 2021</v>
      </c>
    </row>
    <row r="858" spans="1:9" x14ac:dyDescent="0.2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6" t="str">
        <f>VLOOKUP(VolumebyClient[[#This Row],[Index Match Region ID]],'Geo Data'!$J$2:$K$5,2,FALSE)</f>
        <v>NAM</v>
      </c>
      <c r="H858" s="6" t="str">
        <f>"Q"&amp;ROUNDUP(MONTH(VolumebyClient[[#This Row],[Date]])/3,0)&amp;" "&amp;YEAR(VolumebyClient[[#This Row],[Date]])</f>
        <v>Q1 2021</v>
      </c>
      <c r="I858" s="6" t="str">
        <f>VLOOKUP(VolumebyClient[[#This Row],[Date]],Table6[],3,TRUE)</f>
        <v>Q1 2021</v>
      </c>
    </row>
    <row r="859" spans="1:9" x14ac:dyDescent="0.2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6" t="str">
        <f>VLOOKUP(VolumebyClient[[#This Row],[Index Match Region ID]],'Geo Data'!$J$2:$K$5,2,FALSE)</f>
        <v>NAM</v>
      </c>
      <c r="H859" s="6" t="str">
        <f>"Q"&amp;ROUNDUP(MONTH(VolumebyClient[[#This Row],[Date]])/3,0)&amp;" "&amp;YEAR(VolumebyClient[[#This Row],[Date]])</f>
        <v>Q1 2020</v>
      </c>
      <c r="I859" s="6" t="str">
        <f>VLOOKUP(VolumebyClient[[#This Row],[Date]],Table6[],3,TRUE)</f>
        <v>Q1 2020</v>
      </c>
    </row>
    <row r="860" spans="1:9" x14ac:dyDescent="0.2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6" t="str">
        <f>VLOOKUP(VolumebyClient[[#This Row],[Index Match Region ID]],'Geo Data'!$J$2:$K$5,2,FALSE)</f>
        <v>NAM</v>
      </c>
      <c r="H860" s="6" t="str">
        <f>"Q"&amp;ROUNDUP(MONTH(VolumebyClient[[#This Row],[Date]])/3,0)&amp;" "&amp;YEAR(VolumebyClient[[#This Row],[Date]])</f>
        <v>Q1 2020</v>
      </c>
      <c r="I860" s="6" t="str">
        <f>VLOOKUP(VolumebyClient[[#This Row],[Date]],Table6[],3,TRUE)</f>
        <v>Q1 2020</v>
      </c>
    </row>
    <row r="861" spans="1:9" x14ac:dyDescent="0.2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6" t="str">
        <f>VLOOKUP(VolumebyClient[[#This Row],[Index Match Region ID]],'Geo Data'!$J$2:$K$5,2,FALSE)</f>
        <v>NAM</v>
      </c>
      <c r="H861" s="6" t="str">
        <f>"Q"&amp;ROUNDUP(MONTH(VolumebyClient[[#This Row],[Date]])/3,0)&amp;" "&amp;YEAR(VolumebyClient[[#This Row],[Date]])</f>
        <v>Q1 2020</v>
      </c>
      <c r="I861" s="6" t="str">
        <f>VLOOKUP(VolumebyClient[[#This Row],[Date]],Table6[],3,TRUE)</f>
        <v>Q1 2020</v>
      </c>
    </row>
    <row r="862" spans="1:9" x14ac:dyDescent="0.2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6" t="str">
        <f>VLOOKUP(VolumebyClient[[#This Row],[Index Match Region ID]],'Geo Data'!$J$2:$K$5,2,FALSE)</f>
        <v>NAM</v>
      </c>
      <c r="H862" s="6" t="str">
        <f>"Q"&amp;ROUNDUP(MONTH(VolumebyClient[[#This Row],[Date]])/3,0)&amp;" "&amp;YEAR(VolumebyClient[[#This Row],[Date]])</f>
        <v>Q2 2020</v>
      </c>
      <c r="I862" s="6" t="str">
        <f>VLOOKUP(VolumebyClient[[#This Row],[Date]],Table6[],3,TRUE)</f>
        <v>Q2 2020</v>
      </c>
    </row>
    <row r="863" spans="1:9" x14ac:dyDescent="0.2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6" t="str">
        <f>VLOOKUP(VolumebyClient[[#This Row],[Index Match Region ID]],'Geo Data'!$J$2:$K$5,2,FALSE)</f>
        <v>NAM</v>
      </c>
      <c r="H863" s="6" t="str">
        <f>"Q"&amp;ROUNDUP(MONTH(VolumebyClient[[#This Row],[Date]])/3,0)&amp;" "&amp;YEAR(VolumebyClient[[#This Row],[Date]])</f>
        <v>Q2 2020</v>
      </c>
      <c r="I863" s="6" t="str">
        <f>VLOOKUP(VolumebyClient[[#This Row],[Date]],Table6[],3,TRUE)</f>
        <v>Q2 2020</v>
      </c>
    </row>
    <row r="864" spans="1:9" x14ac:dyDescent="0.2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6" t="str">
        <f>VLOOKUP(VolumebyClient[[#This Row],[Index Match Region ID]],'Geo Data'!$J$2:$K$5,2,FALSE)</f>
        <v>NAM</v>
      </c>
      <c r="H864" s="6" t="str">
        <f>"Q"&amp;ROUNDUP(MONTH(VolumebyClient[[#This Row],[Date]])/3,0)&amp;" "&amp;YEAR(VolumebyClient[[#This Row],[Date]])</f>
        <v>Q2 2020</v>
      </c>
      <c r="I864" s="6" t="str">
        <f>VLOOKUP(VolumebyClient[[#This Row],[Date]],Table6[],3,TRUE)</f>
        <v>Q2 2020</v>
      </c>
    </row>
    <row r="865" spans="1:9" x14ac:dyDescent="0.2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6" t="str">
        <f>VLOOKUP(VolumebyClient[[#This Row],[Index Match Region ID]],'Geo Data'!$J$2:$K$5,2,FALSE)</f>
        <v>NAM</v>
      </c>
      <c r="H865" s="6" t="str">
        <f>"Q"&amp;ROUNDUP(MONTH(VolumebyClient[[#This Row],[Date]])/3,0)&amp;" "&amp;YEAR(VolumebyClient[[#This Row],[Date]])</f>
        <v>Q3 2020</v>
      </c>
      <c r="I865" s="6" t="str">
        <f>VLOOKUP(VolumebyClient[[#This Row],[Date]],Table6[],3,TRUE)</f>
        <v>Q3 2020</v>
      </c>
    </row>
    <row r="866" spans="1:9" x14ac:dyDescent="0.2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6" t="str">
        <f>VLOOKUP(VolumebyClient[[#This Row],[Index Match Region ID]],'Geo Data'!$J$2:$K$5,2,FALSE)</f>
        <v>NAM</v>
      </c>
      <c r="H866" s="6" t="str">
        <f>"Q"&amp;ROUNDUP(MONTH(VolumebyClient[[#This Row],[Date]])/3,0)&amp;" "&amp;YEAR(VolumebyClient[[#This Row],[Date]])</f>
        <v>Q3 2020</v>
      </c>
      <c r="I866" s="6" t="str">
        <f>VLOOKUP(VolumebyClient[[#This Row],[Date]],Table6[],3,TRUE)</f>
        <v>Q3 2020</v>
      </c>
    </row>
    <row r="867" spans="1:9" x14ac:dyDescent="0.2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6" t="str">
        <f>VLOOKUP(VolumebyClient[[#This Row],[Index Match Region ID]],'Geo Data'!$J$2:$K$5,2,FALSE)</f>
        <v>NAM</v>
      </c>
      <c r="H867" s="6" t="str">
        <f>"Q"&amp;ROUNDUP(MONTH(VolumebyClient[[#This Row],[Date]])/3,0)&amp;" "&amp;YEAR(VolumebyClient[[#This Row],[Date]])</f>
        <v>Q3 2020</v>
      </c>
      <c r="I867" s="6" t="str">
        <f>VLOOKUP(VolumebyClient[[#This Row],[Date]],Table6[],3,TRUE)</f>
        <v>Q3 2020</v>
      </c>
    </row>
    <row r="868" spans="1:9" x14ac:dyDescent="0.2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6" t="str">
        <f>VLOOKUP(VolumebyClient[[#This Row],[Index Match Region ID]],'Geo Data'!$J$2:$K$5,2,FALSE)</f>
        <v>NAM</v>
      </c>
      <c r="H868" s="6" t="str">
        <f>"Q"&amp;ROUNDUP(MONTH(VolumebyClient[[#This Row],[Date]])/3,0)&amp;" "&amp;YEAR(VolumebyClient[[#This Row],[Date]])</f>
        <v>Q4 2020</v>
      </c>
      <c r="I868" s="6" t="str">
        <f>VLOOKUP(VolumebyClient[[#This Row],[Date]],Table6[],3,TRUE)</f>
        <v>Q4 2020</v>
      </c>
    </row>
    <row r="869" spans="1:9" x14ac:dyDescent="0.2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6" t="str">
        <f>VLOOKUP(VolumebyClient[[#This Row],[Index Match Region ID]],'Geo Data'!$J$2:$K$5,2,FALSE)</f>
        <v>NAM</v>
      </c>
      <c r="H869" s="6" t="str">
        <f>"Q"&amp;ROUNDUP(MONTH(VolumebyClient[[#This Row],[Date]])/3,0)&amp;" "&amp;YEAR(VolumebyClient[[#This Row],[Date]])</f>
        <v>Q4 2020</v>
      </c>
      <c r="I869" s="6" t="str">
        <f>VLOOKUP(VolumebyClient[[#This Row],[Date]],Table6[],3,TRUE)</f>
        <v>Q4 2020</v>
      </c>
    </row>
    <row r="870" spans="1:9" x14ac:dyDescent="0.2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6" t="str">
        <f>VLOOKUP(VolumebyClient[[#This Row],[Index Match Region ID]],'Geo Data'!$J$2:$K$5,2,FALSE)</f>
        <v>NAM</v>
      </c>
      <c r="H870" s="6" t="str">
        <f>"Q"&amp;ROUNDUP(MONTH(VolumebyClient[[#This Row],[Date]])/3,0)&amp;" "&amp;YEAR(VolumebyClient[[#This Row],[Date]])</f>
        <v>Q4 2020</v>
      </c>
      <c r="I870" s="6" t="str">
        <f>VLOOKUP(VolumebyClient[[#This Row],[Date]],Table6[],3,TRUE)</f>
        <v>Q4 2020</v>
      </c>
    </row>
    <row r="871" spans="1:9" x14ac:dyDescent="0.2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6" t="str">
        <f>VLOOKUP(VolumebyClient[[#This Row],[Index Match Region ID]],'Geo Data'!$J$2:$K$5,2,FALSE)</f>
        <v>NAM</v>
      </c>
      <c r="H871" s="6" t="str">
        <f>"Q"&amp;ROUNDUP(MONTH(VolumebyClient[[#This Row],[Date]])/3,0)&amp;" "&amp;YEAR(VolumebyClient[[#This Row],[Date]])</f>
        <v>Q2 2021</v>
      </c>
      <c r="I871" s="6" t="str">
        <f>VLOOKUP(VolumebyClient[[#This Row],[Date]],Table6[],3,TRUE)</f>
        <v>Q2 2021</v>
      </c>
    </row>
    <row r="872" spans="1:9" x14ac:dyDescent="0.2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6" t="str">
        <f>VLOOKUP(VolumebyClient[[#This Row],[Index Match Region ID]],'Geo Data'!$J$2:$K$5,2,FALSE)</f>
        <v>NAM</v>
      </c>
      <c r="H872" s="6" t="str">
        <f>"Q"&amp;ROUNDUP(MONTH(VolumebyClient[[#This Row],[Date]])/3,0)&amp;" "&amp;YEAR(VolumebyClient[[#This Row],[Date]])</f>
        <v>Q2 2021</v>
      </c>
      <c r="I872" s="6" t="str">
        <f>VLOOKUP(VolumebyClient[[#This Row],[Date]],Table6[],3,TRUE)</f>
        <v>Q2 2021</v>
      </c>
    </row>
    <row r="873" spans="1:9" x14ac:dyDescent="0.2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6" t="str">
        <f>VLOOKUP(VolumebyClient[[#This Row],[Index Match Region ID]],'Geo Data'!$J$2:$K$5,2,FALSE)</f>
        <v>NAM</v>
      </c>
      <c r="H873" s="6" t="str">
        <f>"Q"&amp;ROUNDUP(MONTH(VolumebyClient[[#This Row],[Date]])/3,0)&amp;" "&amp;YEAR(VolumebyClient[[#This Row],[Date]])</f>
        <v>Q2 2021</v>
      </c>
      <c r="I873" s="6" t="str">
        <f>VLOOKUP(VolumebyClient[[#This Row],[Date]],Table6[],3,TRUE)</f>
        <v>Q2 2021</v>
      </c>
    </row>
    <row r="874" spans="1:9" x14ac:dyDescent="0.2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6" t="str">
        <f>VLOOKUP(VolumebyClient[[#This Row],[Index Match Region ID]],'Geo Data'!$J$2:$K$5,2,FALSE)</f>
        <v>NAM</v>
      </c>
      <c r="H874" s="6" t="str">
        <f>"Q"&amp;ROUNDUP(MONTH(VolumebyClient[[#This Row],[Date]])/3,0)&amp;" "&amp;YEAR(VolumebyClient[[#This Row],[Date]])</f>
        <v>Q1 2021</v>
      </c>
      <c r="I874" s="6" t="str">
        <f>VLOOKUP(VolumebyClient[[#This Row],[Date]],Table6[],3,TRUE)</f>
        <v>Q1 2021</v>
      </c>
    </row>
    <row r="875" spans="1:9" x14ac:dyDescent="0.2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6" t="str">
        <f>VLOOKUP(VolumebyClient[[#This Row],[Index Match Region ID]],'Geo Data'!$J$2:$K$5,2,FALSE)</f>
        <v>NAM</v>
      </c>
      <c r="H875" s="6" t="str">
        <f>"Q"&amp;ROUNDUP(MONTH(VolumebyClient[[#This Row],[Date]])/3,0)&amp;" "&amp;YEAR(VolumebyClient[[#This Row],[Date]])</f>
        <v>Q1 2021</v>
      </c>
      <c r="I875" s="6" t="str">
        <f>VLOOKUP(VolumebyClient[[#This Row],[Date]],Table6[],3,TRUE)</f>
        <v>Q1 2021</v>
      </c>
    </row>
    <row r="876" spans="1:9" x14ac:dyDescent="0.2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6" t="str">
        <f>VLOOKUP(VolumebyClient[[#This Row],[Index Match Region ID]],'Geo Data'!$J$2:$K$5,2,FALSE)</f>
        <v>NAM</v>
      </c>
      <c r="H876" s="6" t="str">
        <f>"Q"&amp;ROUNDUP(MONTH(VolumebyClient[[#This Row],[Date]])/3,0)&amp;" "&amp;YEAR(VolumebyClient[[#This Row],[Date]])</f>
        <v>Q1 2021</v>
      </c>
      <c r="I876" s="6" t="str">
        <f>VLOOKUP(VolumebyClient[[#This Row],[Date]],Table6[],3,TRUE)</f>
        <v>Q1 2021</v>
      </c>
    </row>
    <row r="877" spans="1:9" x14ac:dyDescent="0.2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6" t="str">
        <f>VLOOKUP(VolumebyClient[[#This Row],[Index Match Region ID]],'Geo Data'!$J$2:$K$5,2,FALSE)</f>
        <v>APAC</v>
      </c>
      <c r="H877" s="6" t="str">
        <f>"Q"&amp;ROUNDUP(MONTH(VolumebyClient[[#This Row],[Date]])/3,0)&amp;" "&amp;YEAR(VolumebyClient[[#This Row],[Date]])</f>
        <v>Q1 2020</v>
      </c>
      <c r="I877" s="6" t="str">
        <f>VLOOKUP(VolumebyClient[[#This Row],[Date]],Table6[],3,TRUE)</f>
        <v>Q1 2020</v>
      </c>
    </row>
    <row r="878" spans="1:9" x14ac:dyDescent="0.2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6" t="str">
        <f>VLOOKUP(VolumebyClient[[#This Row],[Index Match Region ID]],'Geo Data'!$J$2:$K$5,2,FALSE)</f>
        <v>APAC</v>
      </c>
      <c r="H878" s="6" t="str">
        <f>"Q"&amp;ROUNDUP(MONTH(VolumebyClient[[#This Row],[Date]])/3,0)&amp;" "&amp;YEAR(VolumebyClient[[#This Row],[Date]])</f>
        <v>Q1 2020</v>
      </c>
      <c r="I878" s="6" t="str">
        <f>VLOOKUP(VolumebyClient[[#This Row],[Date]],Table6[],3,TRUE)</f>
        <v>Q1 2020</v>
      </c>
    </row>
    <row r="879" spans="1:9" x14ac:dyDescent="0.2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6" t="str">
        <f>VLOOKUP(VolumebyClient[[#This Row],[Index Match Region ID]],'Geo Data'!$J$2:$K$5,2,FALSE)</f>
        <v>APAC</v>
      </c>
      <c r="H879" s="6" t="str">
        <f>"Q"&amp;ROUNDUP(MONTH(VolumebyClient[[#This Row],[Date]])/3,0)&amp;" "&amp;YEAR(VolumebyClient[[#This Row],[Date]])</f>
        <v>Q1 2020</v>
      </c>
      <c r="I879" s="6" t="str">
        <f>VLOOKUP(VolumebyClient[[#This Row],[Date]],Table6[],3,TRUE)</f>
        <v>Q1 2020</v>
      </c>
    </row>
    <row r="880" spans="1:9" x14ac:dyDescent="0.2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6" t="str">
        <f>VLOOKUP(VolumebyClient[[#This Row],[Index Match Region ID]],'Geo Data'!$J$2:$K$5,2,FALSE)</f>
        <v>APAC</v>
      </c>
      <c r="H880" s="6" t="str">
        <f>"Q"&amp;ROUNDUP(MONTH(VolumebyClient[[#This Row],[Date]])/3,0)&amp;" "&amp;YEAR(VolumebyClient[[#This Row],[Date]])</f>
        <v>Q2 2020</v>
      </c>
      <c r="I880" s="6" t="str">
        <f>VLOOKUP(VolumebyClient[[#This Row],[Date]],Table6[],3,TRUE)</f>
        <v>Q2 2020</v>
      </c>
    </row>
    <row r="881" spans="1:9" x14ac:dyDescent="0.2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6" t="str">
        <f>VLOOKUP(VolumebyClient[[#This Row],[Index Match Region ID]],'Geo Data'!$J$2:$K$5,2,FALSE)</f>
        <v>APAC</v>
      </c>
      <c r="H881" s="6" t="str">
        <f>"Q"&amp;ROUNDUP(MONTH(VolumebyClient[[#This Row],[Date]])/3,0)&amp;" "&amp;YEAR(VolumebyClient[[#This Row],[Date]])</f>
        <v>Q2 2020</v>
      </c>
      <c r="I881" s="6" t="str">
        <f>VLOOKUP(VolumebyClient[[#This Row],[Date]],Table6[],3,TRUE)</f>
        <v>Q2 2020</v>
      </c>
    </row>
    <row r="882" spans="1:9" x14ac:dyDescent="0.2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6" t="str">
        <f>VLOOKUP(VolumebyClient[[#This Row],[Index Match Region ID]],'Geo Data'!$J$2:$K$5,2,FALSE)</f>
        <v>APAC</v>
      </c>
      <c r="H882" s="6" t="str">
        <f>"Q"&amp;ROUNDUP(MONTH(VolumebyClient[[#This Row],[Date]])/3,0)&amp;" "&amp;YEAR(VolumebyClient[[#This Row],[Date]])</f>
        <v>Q2 2020</v>
      </c>
      <c r="I882" s="6" t="str">
        <f>VLOOKUP(VolumebyClient[[#This Row],[Date]],Table6[],3,TRUE)</f>
        <v>Q2 2020</v>
      </c>
    </row>
    <row r="883" spans="1:9" x14ac:dyDescent="0.2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6" t="str">
        <f>VLOOKUP(VolumebyClient[[#This Row],[Index Match Region ID]],'Geo Data'!$J$2:$K$5,2,FALSE)</f>
        <v>APAC</v>
      </c>
      <c r="H883" s="6" t="str">
        <f>"Q"&amp;ROUNDUP(MONTH(VolumebyClient[[#This Row],[Date]])/3,0)&amp;" "&amp;YEAR(VolumebyClient[[#This Row],[Date]])</f>
        <v>Q3 2020</v>
      </c>
      <c r="I883" s="6" t="str">
        <f>VLOOKUP(VolumebyClient[[#This Row],[Date]],Table6[],3,TRUE)</f>
        <v>Q3 2020</v>
      </c>
    </row>
    <row r="884" spans="1:9" x14ac:dyDescent="0.2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6" t="str">
        <f>VLOOKUP(VolumebyClient[[#This Row],[Index Match Region ID]],'Geo Data'!$J$2:$K$5,2,FALSE)</f>
        <v>APAC</v>
      </c>
      <c r="H884" s="6" t="str">
        <f>"Q"&amp;ROUNDUP(MONTH(VolumebyClient[[#This Row],[Date]])/3,0)&amp;" "&amp;YEAR(VolumebyClient[[#This Row],[Date]])</f>
        <v>Q3 2020</v>
      </c>
      <c r="I884" s="6" t="str">
        <f>VLOOKUP(VolumebyClient[[#This Row],[Date]],Table6[],3,TRUE)</f>
        <v>Q3 2020</v>
      </c>
    </row>
    <row r="885" spans="1:9" x14ac:dyDescent="0.2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6" t="str">
        <f>VLOOKUP(VolumebyClient[[#This Row],[Index Match Region ID]],'Geo Data'!$J$2:$K$5,2,FALSE)</f>
        <v>APAC</v>
      </c>
      <c r="H885" s="6" t="str">
        <f>"Q"&amp;ROUNDUP(MONTH(VolumebyClient[[#This Row],[Date]])/3,0)&amp;" "&amp;YEAR(VolumebyClient[[#This Row],[Date]])</f>
        <v>Q3 2020</v>
      </c>
      <c r="I885" s="6" t="str">
        <f>VLOOKUP(VolumebyClient[[#This Row],[Date]],Table6[],3,TRUE)</f>
        <v>Q3 2020</v>
      </c>
    </row>
    <row r="886" spans="1:9" x14ac:dyDescent="0.2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6" t="str">
        <f>VLOOKUP(VolumebyClient[[#This Row],[Index Match Region ID]],'Geo Data'!$J$2:$K$5,2,FALSE)</f>
        <v>APAC</v>
      </c>
      <c r="H886" s="6" t="str">
        <f>"Q"&amp;ROUNDUP(MONTH(VolumebyClient[[#This Row],[Date]])/3,0)&amp;" "&amp;YEAR(VolumebyClient[[#This Row],[Date]])</f>
        <v>Q4 2020</v>
      </c>
      <c r="I886" s="6" t="str">
        <f>VLOOKUP(VolumebyClient[[#This Row],[Date]],Table6[],3,TRUE)</f>
        <v>Q4 2020</v>
      </c>
    </row>
    <row r="887" spans="1:9" x14ac:dyDescent="0.2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6" t="str">
        <f>VLOOKUP(VolumebyClient[[#This Row],[Index Match Region ID]],'Geo Data'!$J$2:$K$5,2,FALSE)</f>
        <v>APAC</v>
      </c>
      <c r="H887" s="6" t="str">
        <f>"Q"&amp;ROUNDUP(MONTH(VolumebyClient[[#This Row],[Date]])/3,0)&amp;" "&amp;YEAR(VolumebyClient[[#This Row],[Date]])</f>
        <v>Q4 2020</v>
      </c>
      <c r="I887" s="6" t="str">
        <f>VLOOKUP(VolumebyClient[[#This Row],[Date]],Table6[],3,TRUE)</f>
        <v>Q4 2020</v>
      </c>
    </row>
    <row r="888" spans="1:9" x14ac:dyDescent="0.2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6" t="str">
        <f>VLOOKUP(VolumebyClient[[#This Row],[Index Match Region ID]],'Geo Data'!$J$2:$K$5,2,FALSE)</f>
        <v>APAC</v>
      </c>
      <c r="H888" s="6" t="str">
        <f>"Q"&amp;ROUNDUP(MONTH(VolumebyClient[[#This Row],[Date]])/3,0)&amp;" "&amp;YEAR(VolumebyClient[[#This Row],[Date]])</f>
        <v>Q4 2020</v>
      </c>
      <c r="I888" s="6" t="str">
        <f>VLOOKUP(VolumebyClient[[#This Row],[Date]],Table6[],3,TRUE)</f>
        <v>Q4 2020</v>
      </c>
    </row>
    <row r="889" spans="1:9" x14ac:dyDescent="0.2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6" t="str">
        <f>VLOOKUP(VolumebyClient[[#This Row],[Index Match Region ID]],'Geo Data'!$J$2:$K$5,2,FALSE)</f>
        <v>APAC</v>
      </c>
      <c r="H889" s="6" t="str">
        <f>"Q"&amp;ROUNDUP(MONTH(VolumebyClient[[#This Row],[Date]])/3,0)&amp;" "&amp;YEAR(VolumebyClient[[#This Row],[Date]])</f>
        <v>Q1 2021</v>
      </c>
      <c r="I889" s="6" t="str">
        <f>VLOOKUP(VolumebyClient[[#This Row],[Date]],Table6[],3,TRUE)</f>
        <v>Q1 2021</v>
      </c>
    </row>
    <row r="890" spans="1:9" x14ac:dyDescent="0.2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6" t="str">
        <f>VLOOKUP(VolumebyClient[[#This Row],[Index Match Region ID]],'Geo Data'!$J$2:$K$5,2,FALSE)</f>
        <v>APAC</v>
      </c>
      <c r="H890" s="6" t="str">
        <f>"Q"&amp;ROUNDUP(MONTH(VolumebyClient[[#This Row],[Date]])/3,0)&amp;" "&amp;YEAR(VolumebyClient[[#This Row],[Date]])</f>
        <v>Q1 2021</v>
      </c>
      <c r="I890" s="6" t="str">
        <f>VLOOKUP(VolumebyClient[[#This Row],[Date]],Table6[],3,TRUE)</f>
        <v>Q1 2021</v>
      </c>
    </row>
    <row r="891" spans="1:9" x14ac:dyDescent="0.2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6" t="str">
        <f>VLOOKUP(VolumebyClient[[#This Row],[Index Match Region ID]],'Geo Data'!$J$2:$K$5,2,FALSE)</f>
        <v>APAC</v>
      </c>
      <c r="H891" s="6" t="str">
        <f>"Q"&amp;ROUNDUP(MONTH(VolumebyClient[[#This Row],[Date]])/3,0)&amp;" "&amp;YEAR(VolumebyClient[[#This Row],[Date]])</f>
        <v>Q1 2020</v>
      </c>
      <c r="I891" s="6" t="str">
        <f>VLOOKUP(VolumebyClient[[#This Row],[Date]],Table6[],3,TRUE)</f>
        <v>Q1 2020</v>
      </c>
    </row>
    <row r="892" spans="1:9" x14ac:dyDescent="0.2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6" t="str">
        <f>VLOOKUP(VolumebyClient[[#This Row],[Index Match Region ID]],'Geo Data'!$J$2:$K$5,2,FALSE)</f>
        <v>APAC</v>
      </c>
      <c r="H892" s="6" t="str">
        <f>"Q"&amp;ROUNDUP(MONTH(VolumebyClient[[#This Row],[Date]])/3,0)&amp;" "&amp;YEAR(VolumebyClient[[#This Row],[Date]])</f>
        <v>Q1 2020</v>
      </c>
      <c r="I892" s="6" t="str">
        <f>VLOOKUP(VolumebyClient[[#This Row],[Date]],Table6[],3,TRUE)</f>
        <v>Q1 2020</v>
      </c>
    </row>
    <row r="893" spans="1:9" x14ac:dyDescent="0.2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6" t="str">
        <f>VLOOKUP(VolumebyClient[[#This Row],[Index Match Region ID]],'Geo Data'!$J$2:$K$5,2,FALSE)</f>
        <v>APAC</v>
      </c>
      <c r="H893" s="6" t="str">
        <f>"Q"&amp;ROUNDUP(MONTH(VolumebyClient[[#This Row],[Date]])/3,0)&amp;" "&amp;YEAR(VolumebyClient[[#This Row],[Date]])</f>
        <v>Q1 2020</v>
      </c>
      <c r="I893" s="6" t="str">
        <f>VLOOKUP(VolumebyClient[[#This Row],[Date]],Table6[],3,TRUE)</f>
        <v>Q1 2020</v>
      </c>
    </row>
    <row r="894" spans="1:9" x14ac:dyDescent="0.2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6" t="str">
        <f>VLOOKUP(VolumebyClient[[#This Row],[Index Match Region ID]],'Geo Data'!$J$2:$K$5,2,FALSE)</f>
        <v>APAC</v>
      </c>
      <c r="H894" s="6" t="str">
        <f>"Q"&amp;ROUNDUP(MONTH(VolumebyClient[[#This Row],[Date]])/3,0)&amp;" "&amp;YEAR(VolumebyClient[[#This Row],[Date]])</f>
        <v>Q2 2020</v>
      </c>
      <c r="I894" s="6" t="str">
        <f>VLOOKUP(VolumebyClient[[#This Row],[Date]],Table6[],3,TRUE)</f>
        <v>Q2 2020</v>
      </c>
    </row>
    <row r="895" spans="1:9" x14ac:dyDescent="0.2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6" t="str">
        <f>VLOOKUP(VolumebyClient[[#This Row],[Index Match Region ID]],'Geo Data'!$J$2:$K$5,2,FALSE)</f>
        <v>APAC</v>
      </c>
      <c r="H895" s="6" t="str">
        <f>"Q"&amp;ROUNDUP(MONTH(VolumebyClient[[#This Row],[Date]])/3,0)&amp;" "&amp;YEAR(VolumebyClient[[#This Row],[Date]])</f>
        <v>Q2 2020</v>
      </c>
      <c r="I895" s="6" t="str">
        <f>VLOOKUP(VolumebyClient[[#This Row],[Date]],Table6[],3,TRUE)</f>
        <v>Q2 2020</v>
      </c>
    </row>
    <row r="896" spans="1:9" x14ac:dyDescent="0.2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6" t="str">
        <f>VLOOKUP(VolumebyClient[[#This Row],[Index Match Region ID]],'Geo Data'!$J$2:$K$5,2,FALSE)</f>
        <v>APAC</v>
      </c>
      <c r="H896" s="6" t="str">
        <f>"Q"&amp;ROUNDUP(MONTH(VolumebyClient[[#This Row],[Date]])/3,0)&amp;" "&amp;YEAR(VolumebyClient[[#This Row],[Date]])</f>
        <v>Q2 2020</v>
      </c>
      <c r="I896" s="6" t="str">
        <f>VLOOKUP(VolumebyClient[[#This Row],[Date]],Table6[],3,TRUE)</f>
        <v>Q2 2020</v>
      </c>
    </row>
    <row r="897" spans="1:9" x14ac:dyDescent="0.2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6" t="str">
        <f>VLOOKUP(VolumebyClient[[#This Row],[Index Match Region ID]],'Geo Data'!$J$2:$K$5,2,FALSE)</f>
        <v>APAC</v>
      </c>
      <c r="H897" s="6" t="str">
        <f>"Q"&amp;ROUNDUP(MONTH(VolumebyClient[[#This Row],[Date]])/3,0)&amp;" "&amp;YEAR(VolumebyClient[[#This Row],[Date]])</f>
        <v>Q3 2020</v>
      </c>
      <c r="I897" s="6" t="str">
        <f>VLOOKUP(VolumebyClient[[#This Row],[Date]],Table6[],3,TRUE)</f>
        <v>Q3 2020</v>
      </c>
    </row>
    <row r="898" spans="1:9" x14ac:dyDescent="0.2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6" t="str">
        <f>VLOOKUP(VolumebyClient[[#This Row],[Index Match Region ID]],'Geo Data'!$J$2:$K$5,2,FALSE)</f>
        <v>APAC</v>
      </c>
      <c r="H898" s="6" t="str">
        <f>"Q"&amp;ROUNDUP(MONTH(VolumebyClient[[#This Row],[Date]])/3,0)&amp;" "&amp;YEAR(VolumebyClient[[#This Row],[Date]])</f>
        <v>Q3 2020</v>
      </c>
      <c r="I898" s="6" t="str">
        <f>VLOOKUP(VolumebyClient[[#This Row],[Date]],Table6[],3,TRUE)</f>
        <v>Q3 2020</v>
      </c>
    </row>
    <row r="899" spans="1:9" x14ac:dyDescent="0.2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6" t="str">
        <f>VLOOKUP(VolumebyClient[[#This Row],[Index Match Region ID]],'Geo Data'!$J$2:$K$5,2,FALSE)</f>
        <v>APAC</v>
      </c>
      <c r="H899" s="6" t="str">
        <f>"Q"&amp;ROUNDUP(MONTH(VolumebyClient[[#This Row],[Date]])/3,0)&amp;" "&amp;YEAR(VolumebyClient[[#This Row],[Date]])</f>
        <v>Q3 2020</v>
      </c>
      <c r="I899" s="6" t="str">
        <f>VLOOKUP(VolumebyClient[[#This Row],[Date]],Table6[],3,TRUE)</f>
        <v>Q3 2020</v>
      </c>
    </row>
    <row r="900" spans="1:9" x14ac:dyDescent="0.2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6" t="str">
        <f>VLOOKUP(VolumebyClient[[#This Row],[Index Match Region ID]],'Geo Data'!$J$2:$K$5,2,FALSE)</f>
        <v>APAC</v>
      </c>
      <c r="H900" s="6" t="str">
        <f>"Q"&amp;ROUNDUP(MONTH(VolumebyClient[[#This Row],[Date]])/3,0)&amp;" "&amp;YEAR(VolumebyClient[[#This Row],[Date]])</f>
        <v>Q4 2020</v>
      </c>
      <c r="I900" s="6" t="str">
        <f>VLOOKUP(VolumebyClient[[#This Row],[Date]],Table6[],3,TRUE)</f>
        <v>Q4 2020</v>
      </c>
    </row>
    <row r="901" spans="1:9" x14ac:dyDescent="0.2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6" t="str">
        <f>VLOOKUP(VolumebyClient[[#This Row],[Index Match Region ID]],'Geo Data'!$J$2:$K$5,2,FALSE)</f>
        <v>APAC</v>
      </c>
      <c r="H901" s="6" t="str">
        <f>"Q"&amp;ROUNDUP(MONTH(VolumebyClient[[#This Row],[Date]])/3,0)&amp;" "&amp;YEAR(VolumebyClient[[#This Row],[Date]])</f>
        <v>Q4 2020</v>
      </c>
      <c r="I901" s="6" t="str">
        <f>VLOOKUP(VolumebyClient[[#This Row],[Date]],Table6[],3,TRUE)</f>
        <v>Q4 2020</v>
      </c>
    </row>
    <row r="902" spans="1:9" x14ac:dyDescent="0.2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6" t="str">
        <f>VLOOKUP(VolumebyClient[[#This Row],[Index Match Region ID]],'Geo Data'!$J$2:$K$5,2,FALSE)</f>
        <v>APAC</v>
      </c>
      <c r="H902" s="6" t="str">
        <f>"Q"&amp;ROUNDUP(MONTH(VolumebyClient[[#This Row],[Date]])/3,0)&amp;" "&amp;YEAR(VolumebyClient[[#This Row],[Date]])</f>
        <v>Q4 2020</v>
      </c>
      <c r="I902" s="6" t="str">
        <f>VLOOKUP(VolumebyClient[[#This Row],[Date]],Table6[],3,TRUE)</f>
        <v>Q4 2020</v>
      </c>
    </row>
    <row r="903" spans="1:9" x14ac:dyDescent="0.2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6" t="str">
        <f>VLOOKUP(VolumebyClient[[#This Row],[Index Match Region ID]],'Geo Data'!$J$2:$K$5,2,FALSE)</f>
        <v>APAC</v>
      </c>
      <c r="H903" s="6" t="str">
        <f>"Q"&amp;ROUNDUP(MONTH(VolumebyClient[[#This Row],[Date]])/3,0)&amp;" "&amp;YEAR(VolumebyClient[[#This Row],[Date]])</f>
        <v>Q2 2021</v>
      </c>
      <c r="I903" s="6" t="str">
        <f>VLOOKUP(VolumebyClient[[#This Row],[Date]],Table6[],3,TRUE)</f>
        <v>Q2 2021</v>
      </c>
    </row>
    <row r="904" spans="1:9" x14ac:dyDescent="0.2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6" t="str">
        <f>VLOOKUP(VolumebyClient[[#This Row],[Index Match Region ID]],'Geo Data'!$J$2:$K$5,2,FALSE)</f>
        <v>APAC</v>
      </c>
      <c r="H904" s="6" t="str">
        <f>"Q"&amp;ROUNDUP(MONTH(VolumebyClient[[#This Row],[Date]])/3,0)&amp;" "&amp;YEAR(VolumebyClient[[#This Row],[Date]])</f>
        <v>Q2 2021</v>
      </c>
      <c r="I904" s="6" t="str">
        <f>VLOOKUP(VolumebyClient[[#This Row],[Date]],Table6[],3,TRUE)</f>
        <v>Q2 2021</v>
      </c>
    </row>
    <row r="905" spans="1:9" x14ac:dyDescent="0.2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6" t="str">
        <f>VLOOKUP(VolumebyClient[[#This Row],[Index Match Region ID]],'Geo Data'!$J$2:$K$5,2,FALSE)</f>
        <v>APAC</v>
      </c>
      <c r="H905" s="6" t="str">
        <f>"Q"&amp;ROUNDUP(MONTH(VolumebyClient[[#This Row],[Date]])/3,0)&amp;" "&amp;YEAR(VolumebyClient[[#This Row],[Date]])</f>
        <v>Q2 2021</v>
      </c>
      <c r="I905" s="6" t="str">
        <f>VLOOKUP(VolumebyClient[[#This Row],[Date]],Table6[],3,TRUE)</f>
        <v>Q2 2021</v>
      </c>
    </row>
    <row r="906" spans="1:9" x14ac:dyDescent="0.2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6" t="str">
        <f>VLOOKUP(VolumebyClient[[#This Row],[Index Match Region ID]],'Geo Data'!$J$2:$K$5,2,FALSE)</f>
        <v>APAC</v>
      </c>
      <c r="H906" s="6" t="str">
        <f>"Q"&amp;ROUNDUP(MONTH(VolumebyClient[[#This Row],[Date]])/3,0)&amp;" "&amp;YEAR(VolumebyClient[[#This Row],[Date]])</f>
        <v>Q1 2021</v>
      </c>
      <c r="I906" s="6" t="str">
        <f>VLOOKUP(VolumebyClient[[#This Row],[Date]],Table6[],3,TRUE)</f>
        <v>Q1 2021</v>
      </c>
    </row>
    <row r="907" spans="1:9" x14ac:dyDescent="0.2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6" t="str">
        <f>VLOOKUP(VolumebyClient[[#This Row],[Index Match Region ID]],'Geo Data'!$J$2:$K$5,2,FALSE)</f>
        <v>APAC</v>
      </c>
      <c r="H907" s="6" t="str">
        <f>"Q"&amp;ROUNDUP(MONTH(VolumebyClient[[#This Row],[Date]])/3,0)&amp;" "&amp;YEAR(VolumebyClient[[#This Row],[Date]])</f>
        <v>Q1 2021</v>
      </c>
      <c r="I907" s="6" t="str">
        <f>VLOOKUP(VolumebyClient[[#This Row],[Date]],Table6[],3,TRUE)</f>
        <v>Q1 2021</v>
      </c>
    </row>
    <row r="908" spans="1:9" x14ac:dyDescent="0.2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6" t="str">
        <f>VLOOKUP(VolumebyClient[[#This Row],[Index Match Region ID]],'Geo Data'!$J$2:$K$5,2,FALSE)</f>
        <v>APAC</v>
      </c>
      <c r="H908" s="6" t="str">
        <f>"Q"&amp;ROUNDUP(MONTH(VolumebyClient[[#This Row],[Date]])/3,0)&amp;" "&amp;YEAR(VolumebyClient[[#This Row],[Date]])</f>
        <v>Q1 2021</v>
      </c>
      <c r="I908" s="6" t="str">
        <f>VLOOKUP(VolumebyClient[[#This Row],[Date]],Table6[],3,TRUE)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K4" sqref="K4"/>
    </sheetView>
  </sheetViews>
  <sheetFormatPr defaultColWidth="7.140625" defaultRowHeight="12.75" x14ac:dyDescent="0.2"/>
  <cols>
    <col min="1" max="1" width="10.140625" style="3" bestFit="1" customWidth="1"/>
    <col min="2" max="2" width="9.140625" style="3" bestFit="1" customWidth="1"/>
    <col min="3" max="3" width="8.42578125" style="3" bestFit="1" customWidth="1"/>
    <col min="4" max="5" width="8.28515625" style="3" bestFit="1" customWidth="1"/>
    <col min="6" max="6" width="7.140625" style="3"/>
    <col min="7" max="7" width="9.7109375" style="3" bestFit="1" customWidth="1"/>
    <col min="8" max="9" width="7.140625" style="3"/>
    <col min="10" max="10" width="11.140625" style="3" customWidth="1"/>
    <col min="11" max="11" width="13" style="3" customWidth="1"/>
    <col min="12" max="12" width="14" style="3" bestFit="1" customWidth="1"/>
    <col min="13" max="16384" width="7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922</v>
      </c>
      <c r="J1" s="3" t="s">
        <v>134</v>
      </c>
      <c r="K1" s="3" t="s">
        <v>900</v>
      </c>
      <c r="L1" s="3" t="s">
        <v>907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Row],[Mid]]=GeobyClient[[#This Row],[Right]]</f>
        <v>1</v>
      </c>
      <c r="G2" s="6" t="str">
        <f>VLOOKUP(GeobyClient[[#This Row],[GEOID]],$J$2:$K$5,2,FALSE)</f>
        <v>NAM</v>
      </c>
      <c r="J2" s="3" t="s">
        <v>57</v>
      </c>
      <c r="K2" s="3" t="s">
        <v>898</v>
      </c>
      <c r="L2" s="5">
        <f>SUMIFS(VolumebyClient[Vol],VolumebyClient[Xlookup Region ID],Table5[[#This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Row],[Mid]]=GeobyClient[[#This Row],[Right]]</f>
        <v>1</v>
      </c>
      <c r="G3" s="6" t="str">
        <f>VLOOKUP(GeobyClient[[#This Row],[GEOID]],$J$2:$K$5,2,FALSE)</f>
        <v>NAM</v>
      </c>
      <c r="J3" s="3" t="s">
        <v>56</v>
      </c>
      <c r="K3" s="33" t="s">
        <v>909</v>
      </c>
      <c r="L3" s="5">
        <f>SUMIFS(VolumebyClient[Vol],VolumebyClient[Xlookup Region ID],Table5[[#This Row],[GEOID]])</f>
        <v>562005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Row],[Mid]]=GeobyClient[[#This Row],[Right]]</f>
        <v>1</v>
      </c>
      <c r="G4" s="6" t="str">
        <f>VLOOKUP(GeobyClient[[#This Row],[GEOID]],$J$2:$K$5,2,FALSE)</f>
        <v>EMEA</v>
      </c>
      <c r="J4" s="3" t="s">
        <v>54</v>
      </c>
      <c r="K4" s="33" t="s">
        <v>899</v>
      </c>
      <c r="L4" s="5">
        <f>SUMIFS(VolumebyClient[Vol],VolumebyClient[Xlookup Region ID],Table5[[#This Row],[GEOID]])</f>
        <v>880760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Row],[Mid]]=GeobyClient[[#This Row],[Right]]</f>
        <v>1</v>
      </c>
      <c r="G5" s="6" t="str">
        <f>VLOOKUP(GeobyClient[[#This Row],[GEOID]],$J$2:$K$5,2,FALSE)</f>
        <v>NAM</v>
      </c>
      <c r="J5" s="3" t="s">
        <v>55</v>
      </c>
      <c r="K5" s="3" t="s">
        <v>908</v>
      </c>
      <c r="L5" s="5">
        <f>SUMIFS(VolumebyClient[Vol],VolumebyClient[Xlookup Region ID],Table5[[#This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Row],[Mid]]=GeobyClient[[#This Row],[Right]]</f>
        <v>1</v>
      </c>
      <c r="G6" s="6" t="str">
        <f>VLOOKUP(GeobyClient[[#This Row],[GEOID]],$J$2:$K$5,2,FALSE)</f>
        <v>EMEA</v>
      </c>
      <c r="L6" s="5">
        <f>SUM(L2:L5)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Row],[Mid]]=GeobyClient[[#This Row],[Right]]</f>
        <v>1</v>
      </c>
      <c r="G7" s="6" t="str">
        <f>VLOOKUP(GeobyClient[[#This Row],[GEOID]],$J$2:$K$5,2,FALSE)</f>
        <v>NAM</v>
      </c>
      <c r="L7" s="5"/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Row],[Mid]]=GeobyClient[[#This Row],[Right]]</f>
        <v>1</v>
      </c>
      <c r="G8" s="6" t="str">
        <f>VLOOKUP(GeobyClient[[#This Row],[GEOID]],$J$2:$K$5,2,FALSE)</f>
        <v>NAM</v>
      </c>
      <c r="J8"/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Row],[Mid]]=GeobyClient[[#This Row],[Right]]</f>
        <v>1</v>
      </c>
      <c r="G9" s="6" t="str">
        <f>VLOOKUP(GeobyClient[[#This Row],[GEOID]],$J$2:$K$5,2,FALSE)</f>
        <v>NAM</v>
      </c>
      <c r="J9"/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Row],[Mid]]=GeobyClient[[#This Row],[Right]]</f>
        <v>1</v>
      </c>
      <c r="G10" s="6" t="str">
        <f>VLOOKUP(GeobyClient[[#This Row],[GEOID]],$J$2:$K$5,2,FALSE)</f>
        <v>APAC</v>
      </c>
      <c r="J10"/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Row],[Mid]]=GeobyClient[[#This Row],[Right]]</f>
        <v>1</v>
      </c>
      <c r="G11" s="6" t="str">
        <f>VLOOKUP(GeobyClient[[#This Row],[GEOID]],$J$2:$K$5,2,FALSE)</f>
        <v>LATAM</v>
      </c>
      <c r="J11"/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Row],[Mid]]=GeobyClient[[#This Row],[Right]]</f>
        <v>1</v>
      </c>
      <c r="G12" s="6" t="str">
        <f>VLOOKUP(GeobyClient[[#This Row],[GEOID]],$J$2:$K$5,2,FALSE)</f>
        <v>NAM</v>
      </c>
      <c r="J12"/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Row],[Mid]]=GeobyClient[[#This Row],[Right]]</f>
        <v>1</v>
      </c>
      <c r="G13" s="6" t="str">
        <f>VLOOKUP(GeobyClient[[#This Row],[GEOID]],$J$2:$K$5,2,FALSE)</f>
        <v>APAC</v>
      </c>
      <c r="J13"/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Row],[Mid]]=GeobyClient[[#This Row],[Right]]</f>
        <v>1</v>
      </c>
      <c r="G14" s="6" t="str">
        <f>VLOOKUP(GeobyClient[[#This Row],[GEOID]],$J$2:$K$5,2,FALSE)</f>
        <v>NAM</v>
      </c>
      <c r="J14"/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Row],[Mid]]=GeobyClient[[#This Row],[Right]]</f>
        <v>1</v>
      </c>
      <c r="G15" s="6" t="str">
        <f>VLOOKUP(GeobyClient[[#This Row],[GEOID]],$J$2:$K$5,2,FALSE)</f>
        <v>LATAM</v>
      </c>
      <c r="J15"/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Row],[Mid]]=GeobyClient[[#This Row],[Right]]</f>
        <v>1</v>
      </c>
      <c r="G16" s="6" t="str">
        <f>VLOOKUP(GeobyClient[[#This Row],[GEOID]],$J$2:$K$5,2,FALSE)</f>
        <v>NAM</v>
      </c>
      <c r="J16"/>
    </row>
    <row r="17" spans="1:10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Row],[Mid]]=GeobyClient[[#This Row],[Right]]</f>
        <v>1</v>
      </c>
      <c r="G17" s="6" t="str">
        <f>VLOOKUP(GeobyClient[[#This Row],[GEOID]],$J$2:$K$5,2,FALSE)</f>
        <v>NAM</v>
      </c>
      <c r="J17"/>
    </row>
    <row r="18" spans="1:10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Row],[Mid]]=GeobyClient[[#This Row],[Right]]</f>
        <v>1</v>
      </c>
      <c r="G18" s="6" t="str">
        <f>VLOOKUP(GeobyClient[[#This Row],[GEOID]],$J$2:$K$5,2,FALSE)</f>
        <v>NAM</v>
      </c>
      <c r="J18"/>
    </row>
    <row r="19" spans="1:10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Row],[Mid]]=GeobyClient[[#This Row],[Right]]</f>
        <v>1</v>
      </c>
      <c r="G19" s="6" t="str">
        <f>VLOOKUP(GeobyClient[[#This Row],[GEOID]],$J$2:$K$5,2,FALSE)</f>
        <v>NAM</v>
      </c>
      <c r="J19"/>
    </row>
    <row r="20" spans="1:10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Row],[Mid]]=GeobyClient[[#This Row],[Right]]</f>
        <v>1</v>
      </c>
      <c r="G20" s="6" t="str">
        <f>VLOOKUP(GeobyClient[[#This Row],[GEOID]],$J$2:$K$5,2,FALSE)</f>
        <v>NAM</v>
      </c>
      <c r="J20"/>
    </row>
    <row r="21" spans="1:10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Row],[Mid]]=GeobyClient[[#This Row],[Right]]</f>
        <v>1</v>
      </c>
      <c r="G21" s="6" t="str">
        <f>VLOOKUP(GeobyClient[[#This Row],[GEOID]],$J$2:$K$5,2,FALSE)</f>
        <v>NAM</v>
      </c>
      <c r="J21"/>
    </row>
    <row r="22" spans="1:10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Row],[Mid]]=GeobyClient[[#This Row],[Right]]</f>
        <v>1</v>
      </c>
      <c r="G22" s="6" t="str">
        <f>VLOOKUP(GeobyClient[[#This Row],[GEOID]],$J$2:$K$5,2,FALSE)</f>
        <v>LATAM</v>
      </c>
      <c r="J22"/>
    </row>
    <row r="23" spans="1:10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Row],[Mid]]=GeobyClient[[#This Row],[Right]]</f>
        <v>1</v>
      </c>
      <c r="G23" s="6" t="str">
        <f>VLOOKUP(GeobyClient[[#This Row],[GEOID]],$J$2:$K$5,2,FALSE)</f>
        <v>APAC</v>
      </c>
      <c r="J23"/>
    </row>
    <row r="24" spans="1:10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Row],[Mid]]=GeobyClient[[#This Row],[Right]]</f>
        <v>1</v>
      </c>
      <c r="G24" s="6" t="str">
        <f>VLOOKUP(GeobyClient[[#This Row],[GEOID]],$J$2:$K$5,2,FALSE)</f>
        <v>LATAM</v>
      </c>
      <c r="J24"/>
    </row>
    <row r="25" spans="1:10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Row],[Mid]]=GeobyClient[[#This Row],[Right]]</f>
        <v>1</v>
      </c>
      <c r="G25" s="6" t="str">
        <f>VLOOKUP(GeobyClient[[#This Row],[GEOID]],$J$2:$K$5,2,FALSE)</f>
        <v>LATAM</v>
      </c>
      <c r="J25"/>
    </row>
    <row r="26" spans="1:10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Row],[Mid]]=GeobyClient[[#This Row],[Right]]</f>
        <v>1</v>
      </c>
      <c r="G26" s="6" t="str">
        <f>VLOOKUP(GeobyClient[[#This Row],[GEOID]],$J$2:$K$5,2,FALSE)</f>
        <v>APAC</v>
      </c>
      <c r="J26"/>
    </row>
    <row r="27" spans="1:10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Row],[Mid]]=GeobyClient[[#This Row],[Right]]</f>
        <v>1</v>
      </c>
      <c r="G27" s="6" t="str">
        <f>VLOOKUP(GeobyClient[[#This Row],[GEOID]],$J$2:$K$5,2,FALSE)</f>
        <v>NAM</v>
      </c>
      <c r="J27"/>
    </row>
    <row r="28" spans="1:10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Row],[Mid]]=GeobyClient[[#This Row],[Right]]</f>
        <v>1</v>
      </c>
      <c r="G28" s="6" t="str">
        <f>VLOOKUP(GeobyClient[[#This Row],[GEOID]],$J$2:$K$5,2,FALSE)</f>
        <v>NAM</v>
      </c>
      <c r="J28"/>
    </row>
    <row r="29" spans="1:10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Row],[Mid]]=GeobyClient[[#This Row],[Right]]</f>
        <v>1</v>
      </c>
      <c r="G29" s="6" t="str">
        <f>VLOOKUP(GeobyClient[[#This Row],[GEOID]],$J$2:$K$5,2,FALSE)</f>
        <v>NAM</v>
      </c>
      <c r="J29"/>
    </row>
    <row r="30" spans="1:10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Row],[Mid]]=GeobyClient[[#This Row],[Right]]</f>
        <v>1</v>
      </c>
      <c r="G30" s="6" t="str">
        <f>VLOOKUP(GeobyClient[[#This Row],[GEOID]],$J$2:$K$5,2,FALSE)</f>
        <v>NAM</v>
      </c>
      <c r="J30"/>
    </row>
    <row r="31" spans="1:10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Row],[Mid]]=GeobyClient[[#This Row],[Right]]</f>
        <v>1</v>
      </c>
      <c r="G31" s="6" t="str">
        <f>VLOOKUP(GeobyClient[[#This Row],[GEOID]],$J$2:$K$5,2,FALSE)</f>
        <v>EMEA</v>
      </c>
      <c r="J31"/>
    </row>
    <row r="32" spans="1:10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Row],[Mid]]=GeobyClient[[#This Row],[Right]]</f>
        <v>1</v>
      </c>
      <c r="G32" s="6" t="str">
        <f>VLOOKUP(GeobyClient[[#This Row],[GEOID]],$J$2:$K$5,2,FALSE)</f>
        <v>EMEA</v>
      </c>
      <c r="J32"/>
    </row>
    <row r="33" spans="1:10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Row],[Mid]]=GeobyClient[[#This Row],[Right]]</f>
        <v>1</v>
      </c>
      <c r="G33" s="6" t="str">
        <f>VLOOKUP(GeobyClient[[#This Row],[GEOID]],$J$2:$K$5,2,FALSE)</f>
        <v>APAC</v>
      </c>
      <c r="J33"/>
    </row>
    <row r="34" spans="1:10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Row],[Mid]]=GeobyClient[[#This Row],[Right]]</f>
        <v>1</v>
      </c>
      <c r="G34" s="6" t="str">
        <f>VLOOKUP(GeobyClient[[#This Row],[GEOID]],$J$2:$K$5,2,FALSE)</f>
        <v>APAC</v>
      </c>
      <c r="J34"/>
    </row>
    <row r="35" spans="1:10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Row],[Mid]]=GeobyClient[[#This Row],[Right]]</f>
        <v>1</v>
      </c>
      <c r="G35" s="6" t="str">
        <f>VLOOKUP(GeobyClient[[#This Row],[GEOID]],$J$2:$K$5,2,FALSE)</f>
        <v>LATAM</v>
      </c>
      <c r="J35"/>
    </row>
    <row r="36" spans="1:10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Row],[Mid]]=GeobyClient[[#This Row],[Right]]</f>
        <v>1</v>
      </c>
      <c r="G36" s="6" t="str">
        <f>VLOOKUP(GeobyClient[[#This Row],[GEOID]],$J$2:$K$5,2,FALSE)</f>
        <v>NAM</v>
      </c>
      <c r="J36"/>
    </row>
    <row r="37" spans="1:10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Row],[Mid]]=GeobyClient[[#This Row],[Right]]</f>
        <v>1</v>
      </c>
      <c r="G37" s="6" t="str">
        <f>VLOOKUP(GeobyClient[[#This Row],[GEOID]],$J$2:$K$5,2,FALSE)</f>
        <v>APAC</v>
      </c>
      <c r="J37"/>
    </row>
    <row r="38" spans="1:10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Row],[Mid]]=GeobyClient[[#This Row],[Right]]</f>
        <v>1</v>
      </c>
      <c r="G38" s="6" t="str">
        <f>VLOOKUP(GeobyClient[[#This Row],[GEOID]],$J$2:$K$5,2,FALSE)</f>
        <v>APAC</v>
      </c>
      <c r="J38"/>
    </row>
    <row r="39" spans="1:10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Row],[Mid]]=GeobyClient[[#This Row],[Right]]</f>
        <v>1</v>
      </c>
      <c r="G39" s="6" t="str">
        <f>VLOOKUP(GeobyClient[[#This Row],[GEOID]],$J$2:$K$5,2,FALSE)</f>
        <v>LATAM</v>
      </c>
      <c r="J39"/>
    </row>
    <row r="40" spans="1:10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Row],[Mid]]=GeobyClient[[#This Row],[Right]]</f>
        <v>1</v>
      </c>
      <c r="G40" s="6" t="str">
        <f>VLOOKUP(GeobyClient[[#This Row],[GEOID]],$J$2:$K$5,2,FALSE)</f>
        <v>EMEA</v>
      </c>
      <c r="J40"/>
    </row>
    <row r="41" spans="1:10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Row],[Mid]]=GeobyClient[[#This Row],[Right]]</f>
        <v>1</v>
      </c>
      <c r="G41" s="6" t="str">
        <f>VLOOKUP(GeobyClient[[#This Row],[GEOID]],$J$2:$K$5,2,FALSE)</f>
        <v>NAM</v>
      </c>
      <c r="J41"/>
    </row>
    <row r="42" spans="1:10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Row],[Mid]]=GeobyClient[[#This Row],[Right]]</f>
        <v>1</v>
      </c>
      <c r="G42" s="6" t="str">
        <f>VLOOKUP(GeobyClient[[#This Row],[GEOID]],$J$2:$K$5,2,FALSE)</f>
        <v>EMEA</v>
      </c>
      <c r="J42"/>
    </row>
    <row r="43" spans="1:10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Row],[Mid]]=GeobyClient[[#This Row],[Right]]</f>
        <v>1</v>
      </c>
      <c r="G43" s="6" t="str">
        <f>VLOOKUP(GeobyClient[[#This Row],[GEOID]],$J$2:$K$5,2,FALSE)</f>
        <v>LATAM</v>
      </c>
      <c r="J43"/>
    </row>
    <row r="44" spans="1:10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Row],[Mid]]=GeobyClient[[#This Row],[Right]]</f>
        <v>1</v>
      </c>
      <c r="G44" s="6" t="str">
        <f>VLOOKUP(GeobyClient[[#This Row],[GEOID]],$J$2:$K$5,2,FALSE)</f>
        <v>EMEA</v>
      </c>
      <c r="J44"/>
    </row>
    <row r="45" spans="1:10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Row],[Mid]]=GeobyClient[[#This Row],[Right]]</f>
        <v>1</v>
      </c>
      <c r="G45" s="6" t="str">
        <f>VLOOKUP(GeobyClient[[#This Row],[GEOID]],$J$2:$K$5,2,FALSE)</f>
        <v>LATAM</v>
      </c>
      <c r="J45"/>
    </row>
    <row r="46" spans="1:10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Row],[Mid]]=GeobyClient[[#This Row],[Right]]</f>
        <v>1</v>
      </c>
      <c r="G46" s="6" t="str">
        <f>VLOOKUP(GeobyClient[[#This Row],[GEOID]],$J$2:$K$5,2,FALSE)</f>
        <v>APAC</v>
      </c>
      <c r="J46"/>
    </row>
    <row r="47" spans="1:10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Row],[Mid]]=GeobyClient[[#This Row],[Right]]</f>
        <v>1</v>
      </c>
      <c r="G47" s="6" t="str">
        <f>VLOOKUP(GeobyClient[[#This Row],[GEOID]],$J$2:$K$5,2,FALSE)</f>
        <v>APAC</v>
      </c>
      <c r="J47"/>
    </row>
    <row r="48" spans="1:10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Row],[Mid]]=GeobyClient[[#This Row],[Right]]</f>
        <v>1</v>
      </c>
      <c r="G48" s="6" t="str">
        <f>VLOOKUP(GeobyClient[[#This Row],[GEOID]],$J$2:$K$5,2,FALSE)</f>
        <v>LATAM</v>
      </c>
      <c r="J48"/>
    </row>
    <row r="49" spans="1:10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Row],[Mid]]=GeobyClient[[#This Row],[Right]]</f>
        <v>1</v>
      </c>
      <c r="G49" s="6" t="str">
        <f>VLOOKUP(GeobyClient[[#This Row],[GEOID]],$J$2:$K$5,2,FALSE)</f>
        <v>APAC</v>
      </c>
      <c r="J49"/>
    </row>
    <row r="50" spans="1:10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Row],[Mid]]=GeobyClient[[#This Row],[Right]]</f>
        <v>1</v>
      </c>
      <c r="G50" s="6" t="str">
        <f>VLOOKUP(GeobyClient[[#This Row],[GEOID]],$J$2:$K$5,2,FALSE)</f>
        <v>APAC</v>
      </c>
      <c r="J50"/>
    </row>
    <row r="51" spans="1:10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Row],[Mid]]=GeobyClient[[#This Row],[Right]]</f>
        <v>1</v>
      </c>
      <c r="G51" s="6" t="str">
        <f>VLOOKUP(GeobyClient[[#This Row],[GEOID]],$J$2:$K$5,2,FALSE)</f>
        <v>LATAM</v>
      </c>
      <c r="J51"/>
    </row>
    <row r="52" spans="1:10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Row],[Mid]]=GeobyClient[[#This Row],[Right]]</f>
        <v>1</v>
      </c>
      <c r="G52" s="6" t="str">
        <f>VLOOKUP(GeobyClient[[#This Row],[GEOID]],$J$2:$K$5,2,FALSE)</f>
        <v>APAC</v>
      </c>
      <c r="J52"/>
    </row>
    <row r="53" spans="1:10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Row],[Mid]]=GeobyClient[[#This Row],[Right]]</f>
        <v>1</v>
      </c>
      <c r="G53" s="6" t="str">
        <f>VLOOKUP(GeobyClient[[#This Row],[GEOID]],$J$2:$K$5,2,FALSE)</f>
        <v>EMEA</v>
      </c>
      <c r="J53"/>
    </row>
    <row r="54" spans="1:10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Row],[Mid]]=GeobyClient[[#This Row],[Right]]</f>
        <v>1</v>
      </c>
      <c r="G54" s="6" t="str">
        <f>VLOOKUP(GeobyClient[[#This Row],[GEOID]],$J$2:$K$5,2,FALSE)</f>
        <v>APAC</v>
      </c>
      <c r="J54"/>
    </row>
  </sheetData>
  <pageMargins left="0.7" right="0.7" top="0.75" bottom="0.75" header="0.3" footer="0.3"/>
  <ignoredErrors>
    <ignoredError sqref="L6" calculatedColumn="1"/>
  </ignoredErrors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topLeftCell="A2" workbookViewId="0"/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3D1D-23EF-45AB-8F31-6ED93B845288}">
  <dimension ref="A1:C54"/>
  <sheetViews>
    <sheetView workbookViewId="0">
      <selection sqref="A1:XFD1048576"/>
    </sheetView>
  </sheetViews>
  <sheetFormatPr defaultRowHeight="12.75" x14ac:dyDescent="0.2"/>
  <cols>
    <col min="1" max="1" width="8.28515625" bestFit="1" customWidth="1"/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Summary</vt:lpstr>
      <vt:lpstr>Pivot</vt:lpstr>
      <vt:lpstr>Volume Data</vt:lpstr>
      <vt:lpstr>Geo Data</vt:lpstr>
      <vt:lpstr>EXT0070122021 (OG)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ckim6</cp:lastModifiedBy>
  <cp:lastPrinted>2021-09-08T02:36:24Z</cp:lastPrinted>
  <dcterms:created xsi:type="dcterms:W3CDTF">2009-09-15T21:43:27Z</dcterms:created>
  <dcterms:modified xsi:type="dcterms:W3CDTF">2021-09-08T02:58:20Z</dcterms:modified>
</cp:coreProperties>
</file>