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0c2599e7e6e96b/Documents/Python/Life^MExpectancy^Mand^MGDP^MCapstone/Life Expectancy and GDP Capstone/"/>
    </mc:Choice>
  </mc:AlternateContent>
  <xr:revisionPtr revIDLastSave="0" documentId="13_ncr:40009_{4AE1AA87-303D-47D8-9F8C-77B2F04B34D2}" xr6:coauthVersionLast="33" xr6:coauthVersionMax="33" xr10:uidLastSave="{00000000-0000-0000-0000-000000000000}"/>
  <bookViews>
    <workbookView xWindow="0" yWindow="0" windowWidth="20490" windowHeight="8940" activeTab="2"/>
  </bookViews>
  <sheets>
    <sheet name="Sheet1" sheetId="2" r:id="rId1"/>
    <sheet name="all_data" sheetId="1" r:id="rId2"/>
    <sheet name="Sheet2" sheetId="3" r:id="rId3"/>
  </sheets>
  <calcPr calcId="0"/>
  <pivotCaches>
    <pivotCache cacheId="21" r:id="rId4"/>
  </pivotCaches>
</workbook>
</file>

<file path=xl/calcChain.xml><?xml version="1.0" encoding="utf-8"?>
<calcChain xmlns="http://schemas.openxmlformats.org/spreadsheetml/2006/main">
  <c r="L97" i="1" l="1"/>
  <c r="L81" i="1"/>
  <c r="L65" i="1"/>
  <c r="L49" i="1"/>
  <c r="L33" i="1"/>
  <c r="L17" i="1"/>
  <c r="J97" i="1"/>
  <c r="K97" i="1" s="1"/>
  <c r="H97" i="1"/>
  <c r="I97" i="1" s="1"/>
  <c r="J81" i="1"/>
  <c r="K81" i="1" s="1"/>
  <c r="H81" i="1"/>
  <c r="I81" i="1" s="1"/>
  <c r="J65" i="1"/>
  <c r="K65" i="1" s="1"/>
  <c r="H65" i="1"/>
  <c r="I65" i="1" s="1"/>
  <c r="J49" i="1"/>
  <c r="K49" i="1" s="1"/>
  <c r="H49" i="1"/>
  <c r="I49" i="1" s="1"/>
  <c r="J33" i="1"/>
  <c r="K33" i="1" s="1"/>
  <c r="H33" i="1"/>
  <c r="I33" i="1" s="1"/>
  <c r="K17" i="1"/>
  <c r="J17" i="1"/>
  <c r="I17" i="1"/>
  <c r="H17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G3" i="1"/>
  <c r="F3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<sst xmlns="http://schemas.openxmlformats.org/spreadsheetml/2006/main" count="143" uniqueCount="29">
  <si>
    <t>Country</t>
  </si>
  <si>
    <t>Year</t>
  </si>
  <si>
    <t>Life expectancy at birth (years)</t>
  </si>
  <si>
    <t>GDP</t>
  </si>
  <si>
    <t>Chile</t>
  </si>
  <si>
    <t>China</t>
  </si>
  <si>
    <t>Germany</t>
  </si>
  <si>
    <t>Mexico</t>
  </si>
  <si>
    <t>United States of America</t>
  </si>
  <si>
    <t>Zimbabwe</t>
  </si>
  <si>
    <t>Grand Total</t>
  </si>
  <si>
    <t>(All)</t>
  </si>
  <si>
    <t>GDP/B$</t>
  </si>
  <si>
    <t>Sum of GDP/B$</t>
  </si>
  <si>
    <t>%ChgLEABY</t>
  </si>
  <si>
    <t>%ChgGDP</t>
  </si>
  <si>
    <t>G LEABY</t>
  </si>
  <si>
    <t>AG LEABY</t>
  </si>
  <si>
    <t>G GDP</t>
  </si>
  <si>
    <t>AG GDP</t>
  </si>
  <si>
    <t>USA</t>
  </si>
  <si>
    <t>2015 Life Expectancy</t>
  </si>
  <si>
    <t xml:space="preserve">LEABY Gain 2000-16 </t>
  </si>
  <si>
    <t>% LEABY Improvement</t>
  </si>
  <si>
    <t>Avg annual LEABY % gain</t>
  </si>
  <si>
    <t>% Gain in GDP</t>
  </si>
  <si>
    <t>Avg Annual % GDP gain</t>
  </si>
  <si>
    <t>% Gain in GDP 2000-16</t>
  </si>
  <si>
    <t>Average of Life expectancy at birth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</si>
</sst>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0.0%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165" fontId="0" fillId="0" borderId="0" xfId="1" applyNumberFormat="1" applyFont="1"/>
    <xf numFmtId="9" fontId="0" fillId="0" borderId="0" xfId="2" applyFont="1"/>
    <xf numFmtId="166" fontId="0" fillId="0" borderId="0" xfId="2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2" applyNumberFormat="1" applyFon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[all_data.xlsx]Sheet1!PivotTable1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Sum of GDP/B$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Sheet1!$A$4:$A$20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6"/>
                <c:pt idx="0">
                  <c:v>14229.498889752</c:v>
                </c:pt>
                <c:pt idx="1">
                  <c:v>14692.511308660001</c:v>
                </c:pt>
                <c:pt idx="2">
                  <c:v>15367.328927834998</c:v>
                </c:pt>
                <c:pt idx="3">
                  <c:v>16460.675051639999</c:v>
                </c:pt>
                <c:pt idx="4">
                  <c:v>17949.883991257997</c:v>
                </c:pt>
                <c:pt idx="5">
                  <c:v>19242.446215199998</c:v>
                </c:pt>
                <c:pt idx="6">
                  <c:v>20780.092896500002</c:v>
                </c:pt>
                <c:pt idx="7">
                  <c:v>22714.497950099998</c:v>
                </c:pt>
                <c:pt idx="8">
                  <c:v>24335.9137028</c:v>
                </c:pt>
                <c:pt idx="9">
                  <c:v>24003.919573608004</c:v>
                </c:pt>
                <c:pt idx="10">
                  <c:v>25797.519859709999</c:v>
                </c:pt>
                <c:pt idx="11">
                  <c:v>28265.790450749002</c:v>
                </c:pt>
                <c:pt idx="12">
                  <c:v>29772.494490252</c:v>
                </c:pt>
                <c:pt idx="13">
                  <c:v>31615.545768658998</c:v>
                </c:pt>
                <c:pt idx="14">
                  <c:v>33348.351049236</c:v>
                </c:pt>
                <c:pt idx="15">
                  <c:v>33951.392667807006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A07-4556-B777-BF63A0DF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995696"/>
        <c:axId val="740995368"/>
      </c:lineChar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Life expectancy at birth (years)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Sheet1!$A$4:$A$20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Sheet1!$B$4:$B$20</c:f>
              <c:numCache>
                <c:formatCode>General</c:formatCode>
                <c:ptCount val="16"/>
                <c:pt idx="0">
                  <c:v>70.766666666666666</c:v>
                </c:pt>
                <c:pt idx="1">
                  <c:v>70.833333333333343</c:v>
                </c:pt>
                <c:pt idx="2">
                  <c:v>70.95</c:v>
                </c:pt>
                <c:pt idx="3">
                  <c:v>71.033333333333331</c:v>
                </c:pt>
                <c:pt idx="4">
                  <c:v>71.3</c:v>
                </c:pt>
                <c:pt idx="5">
                  <c:v>71.483333333333334</c:v>
                </c:pt>
                <c:pt idx="6">
                  <c:v>71.95</c:v>
                </c:pt>
                <c:pt idx="7">
                  <c:v>72.300000000000011</c:v>
                </c:pt>
                <c:pt idx="8">
                  <c:v>72.666666666666671</c:v>
                </c:pt>
                <c:pt idx="9">
                  <c:v>73.066666666666663</c:v>
                </c:pt>
                <c:pt idx="10">
                  <c:v>73.48333333333332</c:v>
                </c:pt>
                <c:pt idx="11">
                  <c:v>74.2</c:v>
                </c:pt>
                <c:pt idx="12">
                  <c:v>74.600000000000009</c:v>
                </c:pt>
                <c:pt idx="13">
                  <c:v>74.966666666666654</c:v>
                </c:pt>
                <c:pt idx="14">
                  <c:v>75.316666666666677</c:v>
                </c:pt>
                <c:pt idx="15">
                  <c:v>75.716666666666669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A07-4556-B777-BF63A0DF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49224"/>
        <c:axId val="459448240"/>
      </c:lineChart>
      <c:catAx>
        <c:axId val="7409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95368"/>
        <c:crosses val="autoZero"/>
        <c:auto val="1"/>
        <c:lblAlgn val="ctr"/>
        <c:lblOffset val="100"/>
        <c:noMultiLvlLbl val="0"/>
      </c:catAx>
      <c:valAx>
        <c:axId val="74099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95696"/>
        <c:crosses val="autoZero"/>
        <c:crossBetween val="between"/>
      </c:valAx>
      <c:valAx>
        <c:axId val="459448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49224"/>
        <c:crosses val="max"/>
        <c:crossBetween val="between"/>
      </c:valAx>
      <c:catAx>
        <c:axId val="459449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4482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457187126021908"/>
          <c:y val="3.9625227992150729E-2"/>
          <c:w val="0.48542812873978086"/>
          <c:h val="9.581892666388623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all_data!$C$1</c:f>
              <c:strCache>
                <c:ptCount val="1"/>
                <c:pt idx="0">
                  <c:v>Life expectancy at birth (years)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all_data!$A$2:$A$17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all_data!$C$2:$C$17</c:f>
              <c:numCache>
                <c:formatCode>General</c:formatCode>
                <c:ptCount val="16"/>
                <c:pt idx="0">
                  <c:v>77.3</c:v>
                </c:pt>
                <c:pt idx="1">
                  <c:v>77.3</c:v>
                </c:pt>
                <c:pt idx="2">
                  <c:v>77.8</c:v>
                </c:pt>
                <c:pt idx="3">
                  <c:v>77.900000000000006</c:v>
                </c:pt>
                <c:pt idx="4">
                  <c:v>78</c:v>
                </c:pt>
                <c:pt idx="5">
                  <c:v>78.400000000000006</c:v>
                </c:pt>
                <c:pt idx="6">
                  <c:v>78.900000000000006</c:v>
                </c:pt>
                <c:pt idx="7">
                  <c:v>78.900000000000006</c:v>
                </c:pt>
                <c:pt idx="8">
                  <c:v>79.599999999999994</c:v>
                </c:pt>
                <c:pt idx="9">
                  <c:v>79.3</c:v>
                </c:pt>
                <c:pt idx="10">
                  <c:v>79.099999999999994</c:v>
                </c:pt>
                <c:pt idx="11">
                  <c:v>79.8</c:v>
                </c:pt>
                <c:pt idx="12">
                  <c:v>79.900000000000006</c:v>
                </c:pt>
                <c:pt idx="13">
                  <c:v>80.099999999999994</c:v>
                </c:pt>
                <c:pt idx="14">
                  <c:v>80.3</c:v>
                </c:pt>
                <c:pt idx="15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6-43E9-9A9E-FDD621141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769088"/>
        <c:axId val="687769744"/>
      </c:lineChart>
      <c:lineChart>
        <c:grouping val="standard"/>
        <c:varyColors val="0"/>
        <c:ser>
          <c:idx val="2"/>
          <c:order val="2"/>
          <c:tx>
            <c:strRef>
              <c:f>all_data!$E$1</c:f>
              <c:strCache>
                <c:ptCount val="1"/>
                <c:pt idx="0">
                  <c:v> GDP/B$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all_data!$A$2:$A$17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all_data!$E$2:$E$17</c:f>
              <c:numCache>
                <c:formatCode>_(* #,##0_);_(* \(#,##0\);_(* "-"??_);_(@_)</c:formatCode>
                <c:ptCount val="16"/>
                <c:pt idx="0">
                  <c:v>77.860932152000004</c:v>
                </c:pt>
                <c:pt idx="1">
                  <c:v>70.979923959999994</c:v>
                </c:pt>
                <c:pt idx="2">
                  <c:v>69.736811435000007</c:v>
                </c:pt>
                <c:pt idx="3">
                  <c:v>75.643459840000006</c:v>
                </c:pt>
                <c:pt idx="4">
                  <c:v>99.210392858000006</c:v>
                </c:pt>
                <c:pt idx="5">
                  <c:v>122.965</c:v>
                </c:pt>
                <c:pt idx="6">
                  <c:v>154.78800000000001</c:v>
                </c:pt>
                <c:pt idx="7">
                  <c:v>173.60599999999999</c:v>
                </c:pt>
                <c:pt idx="8">
                  <c:v>179.63800000000001</c:v>
                </c:pt>
                <c:pt idx="9">
                  <c:v>172.38900000000001</c:v>
                </c:pt>
                <c:pt idx="10">
                  <c:v>218.53800000000001</c:v>
                </c:pt>
                <c:pt idx="11">
                  <c:v>252.25200000000001</c:v>
                </c:pt>
                <c:pt idx="12">
                  <c:v>267.12200000000001</c:v>
                </c:pt>
                <c:pt idx="13">
                  <c:v>278.38400000000001</c:v>
                </c:pt>
                <c:pt idx="14">
                  <c:v>260.99</c:v>
                </c:pt>
                <c:pt idx="15">
                  <c:v>242.518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956-43E9-9A9E-FDD621141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61032"/>
        <c:axId val="4594607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all_data!$D$1</c15:sqref>
                        </c15:formulaRef>
                      </c:ext>
                    </c:extLst>
                    <c:strCache>
                      <c:ptCount val="1"/>
                      <c:pt idx="0">
                        <c:v> GDP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all_data!$A$2:$A$17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all_data!$D$2:$D$17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6"/>
                      <c:pt idx="0">
                        <c:v>77860932152</c:v>
                      </c:pt>
                      <c:pt idx="1">
                        <c:v>70979923960</c:v>
                      </c:pt>
                      <c:pt idx="2">
                        <c:v>69736811435</c:v>
                      </c:pt>
                      <c:pt idx="3">
                        <c:v>75643459840</c:v>
                      </c:pt>
                      <c:pt idx="4">
                        <c:v>99210392858</c:v>
                      </c:pt>
                      <c:pt idx="5">
                        <c:v>122965000000</c:v>
                      </c:pt>
                      <c:pt idx="6">
                        <c:v>154788000000</c:v>
                      </c:pt>
                      <c:pt idx="7">
                        <c:v>173606000000</c:v>
                      </c:pt>
                      <c:pt idx="8">
                        <c:v>179638000000</c:v>
                      </c:pt>
                      <c:pt idx="9">
                        <c:v>172389000000</c:v>
                      </c:pt>
                      <c:pt idx="10">
                        <c:v>218538000000</c:v>
                      </c:pt>
                      <c:pt idx="11">
                        <c:v>252252000000</c:v>
                      </c:pt>
                      <c:pt idx="12">
                        <c:v>267122000000</c:v>
                      </c:pt>
                      <c:pt idx="13">
                        <c:v>278384000000</c:v>
                      </c:pt>
                      <c:pt idx="14">
                        <c:v>260990000000</c:v>
                      </c:pt>
                      <c:pt idx="15">
                        <c:v>242518000000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956-43E9-9A9E-FDD621141AFD}"/>
                  </c:ext>
                </c:extLst>
              </c15:ser>
            </c15:filteredLineSeries>
          </c:ext>
        </c:extLst>
      </c:lineChart>
      <c:catAx>
        <c:axId val="6877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69744"/>
        <c:crosses val="autoZero"/>
        <c:auto val="1"/>
        <c:lblAlgn val="ctr"/>
        <c:lblOffset val="100"/>
        <c:noMultiLvlLbl val="0"/>
      </c:catAx>
      <c:valAx>
        <c:axId val="6877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69088"/>
        <c:crosses val="autoZero"/>
        <c:crossBetween val="between"/>
      </c:valAx>
      <c:valAx>
        <c:axId val="45946070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61032"/>
        <c:crosses val="max"/>
        <c:crossBetween val="between"/>
      </c:valAx>
      <c:catAx>
        <c:axId val="459461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460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2533649</xdr:colOff>
      <xdr:row>3</xdr:row>
      <xdr:rowOff>76201</xdr:rowOff>
    </xdr:from>
    <xdr:to>
      <xdr:col>13</xdr:col>
      <xdr:colOff>366711</xdr:colOff>
      <xdr:row>25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738143-11A7-4AE6-A817-1B9AA8AD1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528637</xdr:colOff>
      <xdr:row>1</xdr:row>
      <xdr:rowOff>80962</xdr:rowOff>
    </xdr:from>
    <xdr:to>
      <xdr:col>21</xdr:col>
      <xdr:colOff>319087</xdr:colOff>
      <xdr:row>15</xdr:row>
      <xdr:rowOff>157162</xdr:rowOff>
    </xdr:to>
    <xdr:graphicFrame macro="">
      <xdr:nvGraphicFramePr>
        <xdr:cNvPr id="5" name="Chart 4" title="Chile">
          <a:extLst>
            <a:ext uri="{FF2B5EF4-FFF2-40B4-BE49-F238E27FC236}">
              <a16:creationId xmlns:a16="http://schemas.microsoft.com/office/drawing/2014/main" id="{D1D98C14-51DC-4A15-93CB-5C492D005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Kinlan" refreshedDate="43288.66894502315" createdVersion="6" refreshedVersion="6" minRefreshableVersion="3" recordCount="96">
  <cacheSource type="worksheet">
    <worksheetSource ref="A1:G97" sheet="all_data"/>
  </cacheSource>
  <cacheFields count="7">
    <cacheField name="Year" numFmtId="0">
      <sharedItems containsSemiMixedTypes="0" containsString="0" containsNumber="1" containsInteger="1" minValue="2000" maxValue="2015" count="16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Country" numFmtId="0">
      <sharedItems count="6">
        <s v="Chile"/>
        <s v="China"/>
        <s v="Germany"/>
        <s v="Mexico"/>
        <s v="United States of America"/>
        <s v="Zimbabwe"/>
      </sharedItems>
    </cacheField>
    <cacheField name="Life expectancy at birth (years)" numFmtId="0">
      <sharedItems containsSemiMixedTypes="0" containsString="0" containsNumber="1" minValue="44.3" maxValue="81"/>
    </cacheField>
    <cacheField name="GDP" numFmtId="165">
      <sharedItems containsSemiMixedTypes="0" containsString="0" containsNumber="1" containsInteger="1" minValue="4415702800" maxValue="18100000000000"/>
    </cacheField>
    <cacheField name="GDP/B$" numFmtId="165">
      <sharedItems containsSemiMixedTypes="0" containsString="0" containsNumber="1" minValue="4.4157028" maxValue="18100"/>
    </cacheField>
    <cacheField name="%ChgLEABY" numFmtId="9">
      <sharedItems containsSemiMixedTypes="0" containsString="0" containsNumber="1" minValue="-1.5217391304347887E-2" maxValue="4.7999999999999973E-2"/>
    </cacheField>
    <cacheField name="%ChgGDP" numFmtId="9">
      <sharedItems containsSemiMixedTypes="0" containsString="0" containsNumber="1" minValue="-0.18735562254830743" maxValue="0.95248049936694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n v="77.3"/>
    <n v="77860932152"/>
    <n v="77.860932152000004"/>
    <n v="0"/>
    <n v="0"/>
  </r>
  <r>
    <x v="1"/>
    <x v="0"/>
    <n v="77.3"/>
    <n v="70979923960"/>
    <n v="70.979923959999994"/>
    <n v="0"/>
    <n v="-8.8375620504605637E-2"/>
  </r>
  <r>
    <x v="2"/>
    <x v="0"/>
    <n v="77.8"/>
    <n v="69736811435"/>
    <n v="69.736811435000007"/>
    <n v="6.4683053040103496E-3"/>
    <n v="-1.7513579272084641E-2"/>
  </r>
  <r>
    <x v="3"/>
    <x v="0"/>
    <n v="77.900000000000006"/>
    <n v="75643459840"/>
    <n v="75.643459840000006"/>
    <n v="1.2853470437019091E-3"/>
    <n v="8.4699146454458196E-2"/>
  </r>
  <r>
    <x v="4"/>
    <x v="0"/>
    <n v="78"/>
    <n v="99210392858"/>
    <n v="99.210392858000006"/>
    <n v="1.2836970474967176E-3"/>
    <n v="0.31155281722766848"/>
  </r>
  <r>
    <x v="5"/>
    <x v="0"/>
    <n v="78.400000000000006"/>
    <n v="122965000000"/>
    <n v="122.965"/>
    <n v="5.1282051282052011E-3"/>
    <n v="0.23943668055019204"/>
  </r>
  <r>
    <x v="6"/>
    <x v="0"/>
    <n v="78.900000000000006"/>
    <n v="154788000000"/>
    <n v="154.78800000000001"/>
    <n v="6.3775510204081625E-3"/>
    <n v="0.25879721872077421"/>
  </r>
  <r>
    <x v="7"/>
    <x v="0"/>
    <n v="78.900000000000006"/>
    <n v="173606000000"/>
    <n v="173.60599999999999"/>
    <n v="0"/>
    <n v="0.12157273173631031"/>
  </r>
  <r>
    <x v="8"/>
    <x v="0"/>
    <n v="79.599999999999994"/>
    <n v="179638000000"/>
    <n v="179.63800000000001"/>
    <n v="8.8719898605828726E-3"/>
    <n v="3.4745342902895063E-2"/>
  </r>
  <r>
    <x v="9"/>
    <x v="0"/>
    <n v="79.3"/>
    <n v="172389000000"/>
    <n v="172.38900000000001"/>
    <n v="-3.7688442211054923E-3"/>
    <n v="-4.0353377347777199E-2"/>
  </r>
  <r>
    <x v="10"/>
    <x v="0"/>
    <n v="79.099999999999994"/>
    <n v="218538000000"/>
    <n v="218.53800000000001"/>
    <n v="-2.5220680958386236E-3"/>
    <n v="0.2677026956476341"/>
  </r>
  <r>
    <x v="11"/>
    <x v="0"/>
    <n v="79.8"/>
    <n v="252252000000"/>
    <n v="252.25200000000001"/>
    <n v="8.8495575221239301E-3"/>
    <n v="0.15427065315871838"/>
  </r>
  <r>
    <x v="12"/>
    <x v="0"/>
    <n v="79.900000000000006"/>
    <n v="267122000000"/>
    <n v="267.12200000000001"/>
    <n v="1.2531328320803073E-3"/>
    <n v="5.8948987520416093E-2"/>
  </r>
  <r>
    <x v="13"/>
    <x v="0"/>
    <n v="80.099999999999994"/>
    <n v="278384000000"/>
    <n v="278.38400000000001"/>
    <n v="2.503128911138781E-3"/>
    <n v="4.2160510927591141E-2"/>
  </r>
  <r>
    <x v="14"/>
    <x v="0"/>
    <n v="80.3"/>
    <n v="260990000000"/>
    <n v="260.99"/>
    <n v="2.496878901373319E-3"/>
    <n v="-6.2482039197655034E-2"/>
  </r>
  <r>
    <x v="15"/>
    <x v="0"/>
    <n v="80.5"/>
    <n v="242518000000"/>
    <n v="242.518"/>
    <n v="2.4906600249066358E-3"/>
    <n v="-7.0776658109506105E-2"/>
  </r>
  <r>
    <x v="0"/>
    <x v="1"/>
    <n v="71.7"/>
    <n v="1211350000000"/>
    <n v="1211.3499999999999"/>
    <n v="0"/>
    <n v="0"/>
  </r>
  <r>
    <x v="1"/>
    <x v="1"/>
    <n v="72.2"/>
    <n v="1339400000000"/>
    <n v="1339.4"/>
    <n v="6.9735006973500697E-3"/>
    <n v="0.10570850703760268"/>
  </r>
  <r>
    <x v="2"/>
    <x v="1"/>
    <n v="72.7"/>
    <n v="1470550000000"/>
    <n v="1470.55"/>
    <n v="6.9252077562326868E-3"/>
    <n v="9.7916977751231898E-2"/>
  </r>
  <r>
    <x v="3"/>
    <x v="1"/>
    <n v="73.099999999999994"/>
    <n v="1660290000000"/>
    <n v="1660.29"/>
    <n v="5.50206327372753E-3"/>
    <n v="0.12902655469042196"/>
  </r>
  <r>
    <x v="4"/>
    <x v="1"/>
    <n v="73.5"/>
    <n v="1955350000000"/>
    <n v="1955.35"/>
    <n v="5.4719562243502832E-3"/>
    <n v="0.17771594119099676"/>
  </r>
  <r>
    <x v="5"/>
    <x v="1"/>
    <n v="73.900000000000006"/>
    <n v="2285970000000"/>
    <n v="2285.9699999999998"/>
    <n v="5.442176870748377E-3"/>
    <n v="0.16908481857467972"/>
  </r>
  <r>
    <x v="6"/>
    <x v="1"/>
    <n v="74.2"/>
    <n v="2752130000000"/>
    <n v="2752.13"/>
    <n v="4.0595399188091625E-3"/>
    <n v="0.20392218620541827"/>
  </r>
  <r>
    <x v="7"/>
    <x v="1"/>
    <n v="74.400000000000006"/>
    <n v="3552180000000"/>
    <n v="3552.18"/>
    <n v="2.6954177897574507E-3"/>
    <n v="0.29070211072878099"/>
  </r>
  <r>
    <x v="8"/>
    <x v="1"/>
    <n v="74.5"/>
    <n v="4598210000000"/>
    <n v="4598.21"/>
    <n v="1.3440860215052999E-3"/>
    <n v="0.29447550518273286"/>
  </r>
  <r>
    <x v="9"/>
    <x v="1"/>
    <n v="74.900000000000006"/>
    <n v="5109950000000"/>
    <n v="5109.95"/>
    <n v="5.3691275167785995E-3"/>
    <n v="0.11129113285387139"/>
  </r>
  <r>
    <x v="10"/>
    <x v="1"/>
    <n v="75"/>
    <n v="6100620000000"/>
    <n v="6100.62"/>
    <n v="1.335113484646119E-3"/>
    <n v="0.19387078151449622"/>
  </r>
  <r>
    <x v="11"/>
    <x v="1"/>
    <n v="75.2"/>
    <n v="7572550000000"/>
    <n v="7572.55"/>
    <n v="2.6666666666667047E-3"/>
    <n v="0.24127547691873941"/>
  </r>
  <r>
    <x v="12"/>
    <x v="1"/>
    <n v="75.400000000000006"/>
    <n v="8560550000000"/>
    <n v="8560.5499999999993"/>
    <n v="2.659574468085144E-3"/>
    <n v="0.13047124152366113"/>
  </r>
  <r>
    <x v="13"/>
    <x v="1"/>
    <n v="75.599999999999994"/>
    <n v="9607220000000"/>
    <n v="9607.2199999999993"/>
    <n v="2.6525198938990532E-3"/>
    <n v="0.12226667679062678"/>
  </r>
  <r>
    <x v="14"/>
    <x v="1"/>
    <n v="75.8"/>
    <n v="10482400000000"/>
    <n v="10482.4"/>
    <n v="2.6455026455026831E-3"/>
    <n v="9.1096071496228878E-2"/>
  </r>
  <r>
    <x v="15"/>
    <x v="1"/>
    <n v="76.099999999999994"/>
    <n v="11064700000000"/>
    <n v="11064.7"/>
    <n v="3.9577836411609129E-3"/>
    <n v="5.5550255666641228E-2"/>
  </r>
  <r>
    <x v="0"/>
    <x v="2"/>
    <n v="78"/>
    <n v="1949950000000"/>
    <n v="1949.95"/>
    <n v="0"/>
    <n v="0"/>
  </r>
  <r>
    <x v="1"/>
    <x v="2"/>
    <n v="78.3"/>
    <n v="1950650000000"/>
    <n v="1950.65"/>
    <n v="3.8461538461538095E-3"/>
    <n v="3.5898356368112001E-4"/>
  </r>
  <r>
    <x v="2"/>
    <x v="2"/>
    <n v="78.400000000000006"/>
    <n v="2079140000000"/>
    <n v="2079.14"/>
    <n v="1.2771392081737999E-3"/>
    <n v="6.5870350908671466E-2"/>
  </r>
  <r>
    <x v="3"/>
    <x v="2"/>
    <n v="78.5"/>
    <n v="2505730000000"/>
    <n v="2505.73"/>
    <n v="1.2755102040815601E-3"/>
    <n v="0.20517617861231086"/>
  </r>
  <r>
    <x v="4"/>
    <x v="2"/>
    <n v="79.099999999999994"/>
    <n v="2819250000000"/>
    <n v="2819.25"/>
    <n v="7.6433121019107552E-3"/>
    <n v="0.125121222158812"/>
  </r>
  <r>
    <x v="5"/>
    <x v="2"/>
    <n v="79.2"/>
    <n v="2861410000000"/>
    <n v="2861.41"/>
    <n v="1.2642225031606641E-3"/>
    <n v="1.4954331825840207E-2"/>
  </r>
  <r>
    <x v="6"/>
    <x v="2"/>
    <n v="79.599999999999994"/>
    <n v="3002450000000"/>
    <n v="3002.45"/>
    <n v="5.0505050505049425E-3"/>
    <n v="4.9290384810285838E-2"/>
  </r>
  <r>
    <x v="7"/>
    <x v="2"/>
    <n v="79.8"/>
    <n v="3439950000000"/>
    <n v="3439.95"/>
    <n v="2.5125628140703878E-3"/>
    <n v="0.14571433329447617"/>
  </r>
  <r>
    <x v="8"/>
    <x v="2"/>
    <n v="79.900000000000006"/>
    <n v="3752370000000"/>
    <n v="3752.37"/>
    <n v="1.2531328320803073E-3"/>
    <n v="9.082108751580692E-2"/>
  </r>
  <r>
    <x v="9"/>
    <x v="2"/>
    <n v="80"/>
    <n v="3418010000000"/>
    <n v="3418.01"/>
    <n v="1.2515644555693905E-3"/>
    <n v="-8.9106351452548652E-2"/>
  </r>
  <r>
    <x v="10"/>
    <x v="2"/>
    <n v="80.099999999999994"/>
    <n v="3417090000000"/>
    <n v="3417.09"/>
    <n v="1.2499999999999289E-3"/>
    <n v="-2.6916246587926896E-4"/>
  </r>
  <r>
    <x v="11"/>
    <x v="2"/>
    <n v="80.5"/>
    <n v="3757700000000"/>
    <n v="3757.7"/>
    <n v="4.993757802746638E-3"/>
    <n v="9.9678381312754416E-2"/>
  </r>
  <r>
    <x v="12"/>
    <x v="2"/>
    <n v="80.599999999999994"/>
    <n v="3543980000000"/>
    <n v="3543.98"/>
    <n v="1.2422360248446499E-3"/>
    <n v="-5.6875216222689408E-2"/>
  </r>
  <r>
    <x v="13"/>
    <x v="2"/>
    <n v="80.599999999999994"/>
    <n v="3752510000000"/>
    <n v="3752.51"/>
    <n v="0"/>
    <n v="5.8840625511430648E-2"/>
  </r>
  <r>
    <x v="14"/>
    <x v="2"/>
    <n v="80.900000000000006"/>
    <n v="3890610000000"/>
    <n v="3890.61"/>
    <n v="3.7220843672457989E-3"/>
    <n v="3.6802033838683974E-2"/>
  </r>
  <r>
    <x v="15"/>
    <x v="2"/>
    <n v="81"/>
    <n v="3375610000000"/>
    <n v="3375.61"/>
    <n v="1.2360939431396083E-3"/>
    <n v="-0.13236998825376997"/>
  </r>
  <r>
    <x v="0"/>
    <x v="3"/>
    <n v="74.8"/>
    <n v="683648000000"/>
    <n v="683.64800000000002"/>
    <n v="0"/>
    <n v="0"/>
  </r>
  <r>
    <x v="1"/>
    <x v="3"/>
    <n v="75"/>
    <n v="724704000000"/>
    <n v="724.70399999999995"/>
    <n v="2.6737967914438883E-3"/>
    <n v="6.0054296948137055E-2"/>
  </r>
  <r>
    <x v="2"/>
    <x v="3"/>
    <n v="75"/>
    <n v="741560000000"/>
    <n v="741.56"/>
    <n v="0"/>
    <n v="2.3259151322470969E-2"/>
  </r>
  <r>
    <x v="3"/>
    <x v="3"/>
    <n v="75"/>
    <n v="713284000000"/>
    <n v="713.28399999999999"/>
    <n v="0"/>
    <n v="-3.8130427746911916E-2"/>
  </r>
  <r>
    <x v="4"/>
    <x v="3"/>
    <n v="75.400000000000006"/>
    <n v="770268000000"/>
    <n v="770.26800000000003"/>
    <n v="5.3333333333334095E-3"/>
    <n v="7.9889637227247498E-2"/>
  </r>
  <r>
    <x v="5"/>
    <x v="3"/>
    <n v="75.3"/>
    <n v="866346000000"/>
    <n v="866.346"/>
    <n v="-1.326259946949715E-3"/>
    <n v="0.1247332097399866"/>
  </r>
  <r>
    <x v="6"/>
    <x v="3"/>
    <n v="75.8"/>
    <n v="965281000000"/>
    <n v="965.28099999999995"/>
    <n v="6.6401062416998674E-3"/>
    <n v="0.1141980224990939"/>
  </r>
  <r>
    <x v="7"/>
    <x v="3"/>
    <n v="76"/>
    <n v="1043470000000"/>
    <n v="1043.47"/>
    <n v="2.6385224274406709E-3"/>
    <n v="8.1001283564060625E-2"/>
  </r>
  <r>
    <x v="8"/>
    <x v="3"/>
    <n v="75.599999999999994"/>
    <n v="1101280000000"/>
    <n v="1101.28"/>
    <n v="-5.2631578947369166E-3"/>
    <n v="5.5401688596701387E-2"/>
  </r>
  <r>
    <x v="9"/>
    <x v="3"/>
    <n v="75.7"/>
    <n v="894949000000"/>
    <n v="894.94899999999996"/>
    <n v="1.3227513227514357E-3"/>
    <n v="-0.18735562254830743"/>
  </r>
  <r>
    <x v="10"/>
    <x v="3"/>
    <n v="75.599999999999994"/>
    <n v="1051130000000"/>
    <n v="1051.1300000000001"/>
    <n v="-1.3210039630120016E-3"/>
    <n v="0.17451385497944574"/>
  </r>
  <r>
    <x v="11"/>
    <x v="3"/>
    <n v="76.099999999999994"/>
    <n v="1171190000000"/>
    <n v="1171.19"/>
    <n v="6.6137566137566143E-3"/>
    <n v="0.11421993473690219"/>
  </r>
  <r>
    <x v="12"/>
    <x v="3"/>
    <n v="76.3"/>
    <n v="1186600000000"/>
    <n v="1186.5999999999999"/>
    <n v="2.6281208935611412E-3"/>
    <n v="1.3157557697726243E-2"/>
  </r>
  <r>
    <x v="13"/>
    <x v="3"/>
    <n v="76.599999999999994"/>
    <n v="1261980000000"/>
    <n v="1261.98"/>
    <n v="3.9318479685451794E-3"/>
    <n v="6.3526040788808358E-2"/>
  </r>
  <r>
    <x v="14"/>
    <x v="3"/>
    <n v="76.599999999999994"/>
    <n v="1298460000000"/>
    <n v="1298.46"/>
    <n v="0"/>
    <n v="2.8906955736224028E-2"/>
  </r>
  <r>
    <x v="15"/>
    <x v="3"/>
    <n v="76.7"/>
    <n v="1152260000000"/>
    <n v="1152.26"/>
    <n v="1.3054830287207381E-3"/>
    <n v="-0.11259492013616131"/>
  </r>
  <r>
    <x v="0"/>
    <x v="4"/>
    <n v="76.8"/>
    <n v="10300000000000"/>
    <n v="10300"/>
    <n v="0"/>
    <n v="0"/>
  </r>
  <r>
    <x v="1"/>
    <x v="4"/>
    <n v="76.900000000000006"/>
    <n v="10600000000000"/>
    <n v="10600"/>
    <n v="1.3020833333334445E-3"/>
    <n v="2.9126213592233011E-2"/>
  </r>
  <r>
    <x v="2"/>
    <x v="4"/>
    <n v="77"/>
    <n v="11000000000000"/>
    <n v="11000"/>
    <n v="1.3003901170350366E-3"/>
    <n v="3.7735849056603772E-2"/>
  </r>
  <r>
    <x v="3"/>
    <x v="4"/>
    <n v="77.2"/>
    <n v="11500000000000"/>
    <n v="11500"/>
    <n v="2.5974025974026343E-3"/>
    <n v="4.5454545454545456E-2"/>
  </r>
  <r>
    <x v="4"/>
    <x v="4"/>
    <n v="77.5"/>
    <n v="12300000000000"/>
    <n v="12300"/>
    <n v="3.8860103626942636E-3"/>
    <n v="6.9565217391304349E-2"/>
  </r>
  <r>
    <x v="5"/>
    <x v="4"/>
    <n v="77.5"/>
    <n v="13100000000000"/>
    <n v="13100"/>
    <n v="0"/>
    <n v="6.5040650406504072E-2"/>
  </r>
  <r>
    <x v="6"/>
    <x v="4"/>
    <n v="77.8"/>
    <n v="13900000000000"/>
    <n v="13900"/>
    <n v="3.870967741935447E-3"/>
    <n v="6.1068702290076333E-2"/>
  </r>
  <r>
    <x v="7"/>
    <x v="4"/>
    <n v="78.099999999999994"/>
    <n v="14500000000000"/>
    <n v="14500"/>
    <n v="3.856041131105362E-3"/>
    <n v="4.3165467625899283E-2"/>
  </r>
  <r>
    <x v="8"/>
    <x v="4"/>
    <n v="78.2"/>
    <n v="14700000000000"/>
    <n v="14700"/>
    <n v="1.2804097311140657E-3"/>
    <n v="1.3793103448275862E-2"/>
  </r>
  <r>
    <x v="9"/>
    <x v="4"/>
    <n v="78.5"/>
    <n v="14400000000000"/>
    <n v="14400"/>
    <n v="3.8363171355498358E-3"/>
    <n v="-2.0408163265306121E-2"/>
  </r>
  <r>
    <x v="10"/>
    <x v="4"/>
    <n v="78.7"/>
    <n v="15000000000000"/>
    <n v="15000"/>
    <n v="2.547770700636979E-3"/>
    <n v="4.1666666666666664E-2"/>
  </r>
  <r>
    <x v="11"/>
    <x v="4"/>
    <n v="78.7"/>
    <n v="15500000000000"/>
    <n v="15500"/>
    <n v="0"/>
    <n v="3.3333333333333333E-2"/>
  </r>
  <r>
    <x v="12"/>
    <x v="4"/>
    <n v="78.8"/>
    <n v="16200000000000"/>
    <n v="16200"/>
    <n v="1.2706480304954804E-3"/>
    <n v="4.5161290322580643E-2"/>
  </r>
  <r>
    <x v="13"/>
    <x v="4"/>
    <n v="78.900000000000006"/>
    <n v="16700000000000"/>
    <n v="16700"/>
    <n v="1.2690355329950322E-3"/>
    <n v="3.0864197530864196E-2"/>
  </r>
  <r>
    <x v="14"/>
    <x v="4"/>
    <n v="79.099999999999994"/>
    <n v="17400000000000"/>
    <n v="17400"/>
    <n v="2.5348542458807177E-3"/>
    <n v="4.1916167664670656E-2"/>
  </r>
  <r>
    <x v="15"/>
    <x v="4"/>
    <n v="79.3"/>
    <n v="18100000000000"/>
    <n v="18100"/>
    <n v="2.5284450063211487E-3"/>
    <n v="4.0229885057471264E-2"/>
  </r>
  <r>
    <x v="0"/>
    <x v="5"/>
    <n v="46"/>
    <n v="6689957600"/>
    <n v="6.6899575999999996"/>
    <n v="0"/>
    <n v="0"/>
  </r>
  <r>
    <x v="1"/>
    <x v="5"/>
    <n v="45.3"/>
    <n v="6777384700"/>
    <n v="6.7773846999999998"/>
    <n v="-1.5217391304347887E-2"/>
    <n v="1.3068408684682845E-2"/>
  </r>
  <r>
    <x v="2"/>
    <x v="5"/>
    <n v="44.8"/>
    <n v="6342116400"/>
    <n v="6.3421164000000001"/>
    <n v="-1.1037527593818985E-2"/>
    <n v="-6.422363776989079E-2"/>
  </r>
  <r>
    <x v="3"/>
    <x v="5"/>
    <n v="44.5"/>
    <n v="5727591800"/>
    <n v="5.7275917999999999"/>
    <n v="-6.6964285714285086E-3"/>
    <n v="-9.6895824870070188E-2"/>
  </r>
  <r>
    <x v="4"/>
    <x v="5"/>
    <n v="44.3"/>
    <n v="5805598400"/>
    <n v="5.8055984"/>
    <n v="-4.4943820224719738E-3"/>
    <n v="1.3619441245795484E-2"/>
  </r>
  <r>
    <x v="5"/>
    <x v="5"/>
    <n v="44.6"/>
    <n v="5755215200"/>
    <n v="5.7552152000000003"/>
    <n v="6.7720090293454695E-3"/>
    <n v="-8.678381887386493E-3"/>
  </r>
  <r>
    <x v="6"/>
    <x v="5"/>
    <n v="45.4"/>
    <n v="5443896500"/>
    <n v="5.4438965000000001"/>
    <n v="1.7937219730941641E-2"/>
    <n v="-5.4093320437435595E-2"/>
  </r>
  <r>
    <x v="7"/>
    <x v="5"/>
    <n v="46.6"/>
    <n v="5291950100"/>
    <n v="5.2919501000000002"/>
    <n v="2.6431718061674072E-2"/>
    <n v="-2.7911331525130943E-2"/>
  </r>
  <r>
    <x v="8"/>
    <x v="5"/>
    <n v="48.2"/>
    <n v="4415702800"/>
    <n v="4.4157028"/>
    <n v="3.4334763948497882E-2"/>
    <n v="-0.16558117205224593"/>
  </r>
  <r>
    <x v="9"/>
    <x v="5"/>
    <n v="50"/>
    <n v="8621573608"/>
    <n v="8.6215736080000003"/>
    <n v="3.7344398340248899E-2"/>
    <n v="0.95248049936694112"/>
  </r>
  <r>
    <x v="10"/>
    <x v="5"/>
    <n v="52.4"/>
    <n v="10141859710"/>
    <n v="10.14185971"/>
    <n v="4.7999999999999973E-2"/>
    <n v="0.17633510668972532"/>
  </r>
  <r>
    <x v="11"/>
    <x v="5"/>
    <n v="54.9"/>
    <n v="12098450749"/>
    <n v="12.098450749"/>
    <n v="4.7709923664122141E-2"/>
    <n v="0.19292231355466069"/>
  </r>
  <r>
    <x v="12"/>
    <x v="5"/>
    <n v="56.6"/>
    <n v="14242490252"/>
    <n v="14.242490252"/>
    <n v="3.0965391621129379E-2"/>
    <n v="0.17721603761351146"/>
  </r>
  <r>
    <x v="13"/>
    <x v="5"/>
    <n v="58"/>
    <n v="15451768659"/>
    <n v="15.451768659000001"/>
    <n v="2.4734982332155452E-2"/>
    <n v="8.4906388251182921E-2"/>
  </r>
  <r>
    <x v="14"/>
    <x v="5"/>
    <n v="59.2"/>
    <n v="15891049236"/>
    <n v="15.891049236000001"/>
    <n v="2.0689655172413841E-2"/>
    <n v="2.84291453421507E-2"/>
  </r>
  <r>
    <x v="15"/>
    <x v="5"/>
    <n v="60.7"/>
    <n v="16304667807"/>
    <n v="16.304667807000001"/>
    <n v="2.5337837837837836E-2"/>
    <n v="2.602839906020664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outline="1" outlineData="1" multipleFieldFilters="0" chartFormat="9">
  <location ref="A3:C20" firstHeaderRow="0" firstDataRow="1" firstDataCol="1" rowPageCount="1" colPageCount="1"/>
  <pivotFields count="7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dataField="1" numFmtId="165" showAll="0"/>
    <pivotField numFmtId="9" showAll="0"/>
    <pivotField numFmtId="9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Average of Life expectancy at birth (years)" fld="2" subtotal="average" baseField="0" baseItem="3"/>
    <dataField name="Sum of GDP/B$" fld="4" baseField="0" baseItem="0"/>
  </dataFields>
  <chartFormats count="2">
    <chartFormat chart="3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B1"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39.140625" bestFit="1" customWidth="1"/>
    <col min="3" max="3" width="14.5703125" bestFit="1" customWidth="1"/>
    <col min="4" max="4" width="9.140625" bestFit="1" customWidth="1"/>
    <col min="5" max="5" width="7.5703125" bestFit="1" customWidth="1"/>
    <col min="6" max="6" width="23.42578125" bestFit="1" customWidth="1"/>
    <col min="7" max="7" width="10.28515625" bestFit="1" customWidth="1"/>
    <col min="8" max="8" width="11.28515625" bestFit="1" customWidth="1"/>
    <col min="9" max="9" width="6" bestFit="1" customWidth="1"/>
    <col min="10" max="10" width="5" bestFit="1" customWidth="1"/>
    <col min="11" max="17" width="6" bestFit="1" customWidth="1"/>
    <col min="18" max="18" width="11.28515625" bestFit="1" customWidth="1"/>
  </cols>
  <sheetData>
    <row r="1" spans="1:3" x14ac:dyDescent="0.25">
      <c r="A1" s="1" t="s">
        <v>0</v>
      </c>
      <c r="B1" t="s">
        <v>11</v>
      </c>
    </row>
    <row r="3" spans="1:3" x14ac:dyDescent="0.25">
      <c r="B3" t="s">
        <v>28</v>
      </c>
      <c r="C3" t="s">
        <v>13</v>
      </c>
    </row>
    <row r="4" spans="1:3" x14ac:dyDescent="0.25">
      <c r="A4" s="2">
        <v>2000</v>
      </c>
      <c r="B4" s="3">
        <v>70.766666666666666</v>
      </c>
      <c r="C4" s="3">
        <v>14229.498889752</v>
      </c>
    </row>
    <row r="5" spans="1:3" x14ac:dyDescent="0.25">
      <c r="A5" s="2">
        <v>2001</v>
      </c>
      <c r="B5" s="3">
        <v>70.833333333333343</v>
      </c>
      <c r="C5" s="3">
        <v>14692.511308660001</v>
      </c>
    </row>
    <row r="6" spans="1:3" x14ac:dyDescent="0.25">
      <c r="A6" s="2">
        <v>2002</v>
      </c>
      <c r="B6" s="3">
        <v>70.95</v>
      </c>
      <c r="C6" s="3">
        <v>15367.328927834998</v>
      </c>
    </row>
    <row r="7" spans="1:3" x14ac:dyDescent="0.25">
      <c r="A7" s="2">
        <v>2003</v>
      </c>
      <c r="B7" s="3">
        <v>71.033333333333331</v>
      </c>
      <c r="C7" s="3">
        <v>16460.675051639999</v>
      </c>
    </row>
    <row r="8" spans="1:3" x14ac:dyDescent="0.25">
      <c r="A8" s="2">
        <v>2004</v>
      </c>
      <c r="B8" s="3">
        <v>71.3</v>
      </c>
      <c r="C8" s="3">
        <v>17949.883991257997</v>
      </c>
    </row>
    <row r="9" spans="1:3" x14ac:dyDescent="0.25">
      <c r="A9" s="2">
        <v>2005</v>
      </c>
      <c r="B9" s="3">
        <v>71.483333333333334</v>
      </c>
      <c r="C9" s="3">
        <v>19242.446215199998</v>
      </c>
    </row>
    <row r="10" spans="1:3" x14ac:dyDescent="0.25">
      <c r="A10" s="2">
        <v>2006</v>
      </c>
      <c r="B10" s="3">
        <v>71.95</v>
      </c>
      <c r="C10" s="3">
        <v>20780.092896500002</v>
      </c>
    </row>
    <row r="11" spans="1:3" x14ac:dyDescent="0.25">
      <c r="A11" s="2">
        <v>2007</v>
      </c>
      <c r="B11" s="3">
        <v>72.300000000000011</v>
      </c>
      <c r="C11" s="3">
        <v>22714.497950099998</v>
      </c>
    </row>
    <row r="12" spans="1:3" x14ac:dyDescent="0.25">
      <c r="A12" s="2">
        <v>2008</v>
      </c>
      <c r="B12" s="3">
        <v>72.666666666666671</v>
      </c>
      <c r="C12" s="3">
        <v>24335.9137028</v>
      </c>
    </row>
    <row r="13" spans="1:3" x14ac:dyDescent="0.25">
      <c r="A13" s="2">
        <v>2009</v>
      </c>
      <c r="B13" s="3">
        <v>73.066666666666663</v>
      </c>
      <c r="C13" s="3">
        <v>24003.919573608004</v>
      </c>
    </row>
    <row r="14" spans="1:3" x14ac:dyDescent="0.25">
      <c r="A14" s="2">
        <v>2010</v>
      </c>
      <c r="B14" s="3">
        <v>73.48333333333332</v>
      </c>
      <c r="C14" s="3">
        <v>25797.519859709999</v>
      </c>
    </row>
    <row r="15" spans="1:3" x14ac:dyDescent="0.25">
      <c r="A15" s="2">
        <v>2011</v>
      </c>
      <c r="B15" s="3">
        <v>74.2</v>
      </c>
      <c r="C15" s="3">
        <v>28265.790450749002</v>
      </c>
    </row>
    <row r="16" spans="1:3" x14ac:dyDescent="0.25">
      <c r="A16" s="2">
        <v>2012</v>
      </c>
      <c r="B16" s="3">
        <v>74.600000000000009</v>
      </c>
      <c r="C16" s="3">
        <v>29772.494490252</v>
      </c>
    </row>
    <row r="17" spans="1:3" x14ac:dyDescent="0.25">
      <c r="A17" s="2">
        <v>2013</v>
      </c>
      <c r="B17" s="3">
        <v>74.966666666666654</v>
      </c>
      <c r="C17" s="3">
        <v>31615.545768658998</v>
      </c>
    </row>
    <row r="18" spans="1:3" x14ac:dyDescent="0.25">
      <c r="A18" s="2">
        <v>2014</v>
      </c>
      <c r="B18" s="3">
        <v>75.316666666666677</v>
      </c>
      <c r="C18" s="3">
        <v>33348.351049236</v>
      </c>
    </row>
    <row r="19" spans="1:3" x14ac:dyDescent="0.25">
      <c r="A19" s="2">
        <v>2015</v>
      </c>
      <c r="B19" s="3">
        <v>75.716666666666669</v>
      </c>
      <c r="C19" s="3">
        <v>33951.392667807006</v>
      </c>
    </row>
    <row r="20" spans="1:3" x14ac:dyDescent="0.25">
      <c r="A20" s="2" t="s">
        <v>10</v>
      </c>
      <c r="B20" s="3">
        <v>72.789583333333368</v>
      </c>
      <c r="C20" s="3">
        <v>372527.86279376608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opLeftCell="B14" workbookViewId="0">
      <selection activeCell="N33" sqref="N33"/>
    </sheetView>
  </sheetViews>
  <sheetFormatPr defaultRowHeight="15" x14ac:dyDescent="0.25"/>
  <cols>
    <col min="1" max="1" width="5" bestFit="1" customWidth="1"/>
    <col min="2" max="2" width="23.28515625" bestFit="1" customWidth="1"/>
    <col min="3" max="3" width="28.7109375" bestFit="1" customWidth="1"/>
    <col min="4" max="4" width="21.7109375" style="5" bestFit="1" customWidth="1"/>
    <col min="5" max="5" width="10.5703125" style="5" bestFit="1" customWidth="1"/>
  </cols>
  <sheetData>
    <row r="1" spans="1:11" x14ac:dyDescent="0.25">
      <c r="A1" t="s">
        <v>1</v>
      </c>
      <c r="B1" t="s">
        <v>0</v>
      </c>
      <c r="C1" t="s">
        <v>2</v>
      </c>
      <c r="D1" s="5" t="s">
        <v>3</v>
      </c>
      <c r="E1" s="5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>
        <v>2000</v>
      </c>
      <c r="B2" t="s">
        <v>4</v>
      </c>
      <c r="C2">
        <v>77.3</v>
      </c>
      <c r="D2" s="5">
        <v>77860932152</v>
      </c>
      <c r="E2" s="5">
        <f>D2/1000000000</f>
        <v>77.860932152000004</v>
      </c>
      <c r="F2" s="6">
        <v>0</v>
      </c>
      <c r="G2" s="6">
        <v>0</v>
      </c>
    </row>
    <row r="3" spans="1:11" x14ac:dyDescent="0.25">
      <c r="A3">
        <v>2001</v>
      </c>
      <c r="B3" t="s">
        <v>4</v>
      </c>
      <c r="C3">
        <v>77.3</v>
      </c>
      <c r="D3" s="5">
        <v>70979923960</v>
      </c>
      <c r="E3" s="5">
        <f t="shared" ref="E3:E66" si="0">D3/1000000000</f>
        <v>70.979923959999994</v>
      </c>
      <c r="F3" s="6">
        <f>(C3-C2)/C2</f>
        <v>0</v>
      </c>
      <c r="G3" s="6">
        <f>(D3-D2)/D2</f>
        <v>-8.8375620504605637E-2</v>
      </c>
    </row>
    <row r="4" spans="1:11" x14ac:dyDescent="0.25">
      <c r="A4">
        <v>2002</v>
      </c>
      <c r="B4" t="s">
        <v>4</v>
      </c>
      <c r="C4">
        <v>77.8</v>
      </c>
      <c r="D4" s="5">
        <v>69736811435</v>
      </c>
      <c r="E4" s="5">
        <f t="shared" si="0"/>
        <v>69.736811435000007</v>
      </c>
      <c r="F4" s="6">
        <f t="shared" ref="F4:F17" si="1">(C4-C3)/C3</f>
        <v>6.4683053040103496E-3</v>
      </c>
      <c r="G4" s="6">
        <f t="shared" ref="G4:G17" si="2">(D4-D3)/D3</f>
        <v>-1.7513579272084641E-2</v>
      </c>
    </row>
    <row r="5" spans="1:11" x14ac:dyDescent="0.25">
      <c r="A5">
        <v>2003</v>
      </c>
      <c r="B5" t="s">
        <v>4</v>
      </c>
      <c r="C5">
        <v>77.900000000000006</v>
      </c>
      <c r="D5" s="5">
        <v>75643459840</v>
      </c>
      <c r="E5" s="5">
        <f t="shared" si="0"/>
        <v>75.643459840000006</v>
      </c>
      <c r="F5" s="6">
        <f t="shared" si="1"/>
        <v>1.2853470437019091E-3</v>
      </c>
      <c r="G5" s="6">
        <f t="shared" si="2"/>
        <v>8.4699146454458196E-2</v>
      </c>
    </row>
    <row r="6" spans="1:11" x14ac:dyDescent="0.25">
      <c r="A6">
        <v>2004</v>
      </c>
      <c r="B6" t="s">
        <v>4</v>
      </c>
      <c r="C6">
        <v>78</v>
      </c>
      <c r="D6" s="5">
        <v>99210392858</v>
      </c>
      <c r="E6" s="5">
        <f t="shared" si="0"/>
        <v>99.210392858000006</v>
      </c>
      <c r="F6" s="6">
        <f t="shared" si="1"/>
        <v>1.2836970474967176E-3</v>
      </c>
      <c r="G6" s="6">
        <f t="shared" si="2"/>
        <v>0.31155281722766848</v>
      </c>
    </row>
    <row r="7" spans="1:11" x14ac:dyDescent="0.25">
      <c r="A7">
        <v>2005</v>
      </c>
      <c r="B7" t="s">
        <v>4</v>
      </c>
      <c r="C7">
        <v>78.400000000000006</v>
      </c>
      <c r="D7" s="5">
        <v>122965000000</v>
      </c>
      <c r="E7" s="5">
        <f t="shared" si="0"/>
        <v>122.965</v>
      </c>
      <c r="F7" s="6">
        <f t="shared" si="1"/>
        <v>5.1282051282052011E-3</v>
      </c>
      <c r="G7" s="6">
        <f t="shared" si="2"/>
        <v>0.23943668055019204</v>
      </c>
    </row>
    <row r="8" spans="1:11" x14ac:dyDescent="0.25">
      <c r="A8">
        <v>2006</v>
      </c>
      <c r="B8" t="s">
        <v>4</v>
      </c>
      <c r="C8">
        <v>78.900000000000006</v>
      </c>
      <c r="D8" s="5">
        <v>154788000000</v>
      </c>
      <c r="E8" s="5">
        <f t="shared" si="0"/>
        <v>154.78800000000001</v>
      </c>
      <c r="F8" s="6">
        <f t="shared" si="1"/>
        <v>6.3775510204081625E-3</v>
      </c>
      <c r="G8" s="6">
        <f t="shared" si="2"/>
        <v>0.25879721872077421</v>
      </c>
    </row>
    <row r="9" spans="1:11" x14ac:dyDescent="0.25">
      <c r="A9">
        <v>2007</v>
      </c>
      <c r="B9" t="s">
        <v>4</v>
      </c>
      <c r="C9">
        <v>78.900000000000006</v>
      </c>
      <c r="D9" s="5">
        <v>173606000000</v>
      </c>
      <c r="E9" s="5">
        <f t="shared" si="0"/>
        <v>173.60599999999999</v>
      </c>
      <c r="F9" s="6">
        <f t="shared" si="1"/>
        <v>0</v>
      </c>
      <c r="G9" s="6">
        <f t="shared" si="2"/>
        <v>0.12157273173631031</v>
      </c>
    </row>
    <row r="10" spans="1:11" x14ac:dyDescent="0.25">
      <c r="A10">
        <v>2008</v>
      </c>
      <c r="B10" t="s">
        <v>4</v>
      </c>
      <c r="C10">
        <v>79.599999999999994</v>
      </c>
      <c r="D10" s="5">
        <v>179638000000</v>
      </c>
      <c r="E10" s="5">
        <f t="shared" si="0"/>
        <v>179.63800000000001</v>
      </c>
      <c r="F10" s="6">
        <f t="shared" si="1"/>
        <v>8.8719898605828726E-3</v>
      </c>
      <c r="G10" s="6">
        <f t="shared" si="2"/>
        <v>3.4745342902895063E-2</v>
      </c>
    </row>
    <row r="11" spans="1:11" x14ac:dyDescent="0.25">
      <c r="A11">
        <v>2009</v>
      </c>
      <c r="B11" t="s">
        <v>4</v>
      </c>
      <c r="C11">
        <v>79.3</v>
      </c>
      <c r="D11" s="5">
        <v>172389000000</v>
      </c>
      <c r="E11" s="5">
        <f t="shared" si="0"/>
        <v>172.38900000000001</v>
      </c>
      <c r="F11" s="6">
        <f t="shared" si="1"/>
        <v>-3.7688442211054923E-3</v>
      </c>
      <c r="G11" s="6">
        <f t="shared" si="2"/>
        <v>-4.0353377347777199E-2</v>
      </c>
    </row>
    <row r="12" spans="1:11" x14ac:dyDescent="0.25">
      <c r="A12">
        <v>2010</v>
      </c>
      <c r="B12" t="s">
        <v>4</v>
      </c>
      <c r="C12">
        <v>79.099999999999994</v>
      </c>
      <c r="D12" s="5">
        <v>218538000000</v>
      </c>
      <c r="E12" s="5">
        <f t="shared" si="0"/>
        <v>218.53800000000001</v>
      </c>
      <c r="F12" s="6">
        <f t="shared" si="1"/>
        <v>-2.5220680958386236E-3</v>
      </c>
      <c r="G12" s="6">
        <f t="shared" si="2"/>
        <v>0.2677026956476341</v>
      </c>
    </row>
    <row r="13" spans="1:11" x14ac:dyDescent="0.25">
      <c r="A13">
        <v>2011</v>
      </c>
      <c r="B13" t="s">
        <v>4</v>
      </c>
      <c r="C13">
        <v>79.8</v>
      </c>
      <c r="D13" s="5">
        <v>252252000000</v>
      </c>
      <c r="E13" s="5">
        <f t="shared" si="0"/>
        <v>252.25200000000001</v>
      </c>
      <c r="F13" s="6">
        <f t="shared" si="1"/>
        <v>8.8495575221239301E-3</v>
      </c>
      <c r="G13" s="6">
        <f t="shared" si="2"/>
        <v>0.15427065315871838</v>
      </c>
    </row>
    <row r="14" spans="1:11" x14ac:dyDescent="0.25">
      <c r="A14">
        <v>2012</v>
      </c>
      <c r="B14" t="s">
        <v>4</v>
      </c>
      <c r="C14">
        <v>79.900000000000006</v>
      </c>
      <c r="D14" s="5">
        <v>267122000000</v>
      </c>
      <c r="E14" s="5">
        <f t="shared" si="0"/>
        <v>267.12200000000001</v>
      </c>
      <c r="F14" s="6">
        <f t="shared" si="1"/>
        <v>1.2531328320803073E-3</v>
      </c>
      <c r="G14" s="6">
        <f t="shared" si="2"/>
        <v>5.8948987520416093E-2</v>
      </c>
    </row>
    <row r="15" spans="1:11" x14ac:dyDescent="0.25">
      <c r="A15">
        <v>2013</v>
      </c>
      <c r="B15" t="s">
        <v>4</v>
      </c>
      <c r="C15">
        <v>80.099999999999994</v>
      </c>
      <c r="D15" s="5">
        <v>278384000000</v>
      </c>
      <c r="E15" s="5">
        <f t="shared" si="0"/>
        <v>278.38400000000001</v>
      </c>
      <c r="F15" s="6">
        <f t="shared" si="1"/>
        <v>2.503128911138781E-3</v>
      </c>
      <c r="G15" s="6">
        <f t="shared" si="2"/>
        <v>4.2160510927591141E-2</v>
      </c>
    </row>
    <row r="16" spans="1:11" x14ac:dyDescent="0.25">
      <c r="A16">
        <v>2014</v>
      </c>
      <c r="B16" t="s">
        <v>4</v>
      </c>
      <c r="C16">
        <v>80.3</v>
      </c>
      <c r="D16" s="5">
        <v>260990000000</v>
      </c>
      <c r="E16" s="5">
        <f t="shared" si="0"/>
        <v>260.99</v>
      </c>
      <c r="F16" s="6">
        <f t="shared" si="1"/>
        <v>2.496878901373319E-3</v>
      </c>
      <c r="G16" s="6">
        <f t="shared" si="2"/>
        <v>-6.2482039197655034E-2</v>
      </c>
    </row>
    <row r="17" spans="1:12" x14ac:dyDescent="0.25">
      <c r="A17">
        <v>2015</v>
      </c>
      <c r="B17" t="s">
        <v>4</v>
      </c>
      <c r="C17">
        <v>80.5</v>
      </c>
      <c r="D17" s="5">
        <v>242518000000</v>
      </c>
      <c r="E17" s="5">
        <f t="shared" si="0"/>
        <v>242.518</v>
      </c>
      <c r="F17" s="6">
        <f t="shared" si="1"/>
        <v>2.4906600249066358E-3</v>
      </c>
      <c r="G17" s="6">
        <f t="shared" si="2"/>
        <v>-7.0776658109506105E-2</v>
      </c>
      <c r="H17" s="7">
        <f>(C17-C2)/C2</f>
        <v>4.1397153945666273E-2</v>
      </c>
      <c r="I17" s="7">
        <f>H17/16</f>
        <v>2.5873221216041421E-3</v>
      </c>
      <c r="J17" s="7">
        <f>(D17-D2)/D2</f>
        <v>2.1147584969385766</v>
      </c>
      <c r="K17" s="7">
        <f>J17/16</f>
        <v>0.13217240605866104</v>
      </c>
      <c r="L17">
        <f>C17-C2</f>
        <v>3.2000000000000028</v>
      </c>
    </row>
    <row r="18" spans="1:12" x14ac:dyDescent="0.25">
      <c r="A18">
        <v>2000</v>
      </c>
      <c r="B18" t="s">
        <v>5</v>
      </c>
      <c r="C18">
        <v>71.7</v>
      </c>
      <c r="D18" s="5">
        <v>1211350000000</v>
      </c>
      <c r="E18" s="5">
        <f t="shared" si="0"/>
        <v>1211.3499999999999</v>
      </c>
      <c r="F18" s="6">
        <v>0</v>
      </c>
      <c r="G18" s="6">
        <v>0</v>
      </c>
    </row>
    <row r="19" spans="1:12" x14ac:dyDescent="0.25">
      <c r="A19">
        <v>2001</v>
      </c>
      <c r="B19" t="s">
        <v>5</v>
      </c>
      <c r="C19">
        <v>72.2</v>
      </c>
      <c r="D19" s="5">
        <v>1339400000000</v>
      </c>
      <c r="E19" s="5">
        <f t="shared" si="0"/>
        <v>1339.4</v>
      </c>
      <c r="F19" s="6">
        <f>(C19-C18)/C18</f>
        <v>6.9735006973500697E-3</v>
      </c>
      <c r="G19" s="6">
        <f>(D19-D18)/D18</f>
        <v>0.10570850703760268</v>
      </c>
    </row>
    <row r="20" spans="1:12" x14ac:dyDescent="0.25">
      <c r="A20">
        <v>2002</v>
      </c>
      <c r="B20" t="s">
        <v>5</v>
      </c>
      <c r="C20">
        <v>72.7</v>
      </c>
      <c r="D20" s="5">
        <v>1470550000000</v>
      </c>
      <c r="E20" s="5">
        <f t="shared" si="0"/>
        <v>1470.55</v>
      </c>
      <c r="F20" s="6">
        <f t="shared" ref="F20:F33" si="3">(C20-C19)/C19</f>
        <v>6.9252077562326868E-3</v>
      </c>
      <c r="G20" s="6">
        <f t="shared" ref="G20:G33" si="4">(D20-D19)/D19</f>
        <v>9.7916977751231898E-2</v>
      </c>
    </row>
    <row r="21" spans="1:12" x14ac:dyDescent="0.25">
      <c r="A21">
        <v>2003</v>
      </c>
      <c r="B21" t="s">
        <v>5</v>
      </c>
      <c r="C21">
        <v>73.099999999999994</v>
      </c>
      <c r="D21" s="5">
        <v>1660290000000</v>
      </c>
      <c r="E21" s="5">
        <f t="shared" si="0"/>
        <v>1660.29</v>
      </c>
      <c r="F21" s="6">
        <f t="shared" si="3"/>
        <v>5.50206327372753E-3</v>
      </c>
      <c r="G21" s="6">
        <f t="shared" si="4"/>
        <v>0.12902655469042196</v>
      </c>
    </row>
    <row r="22" spans="1:12" x14ac:dyDescent="0.25">
      <c r="A22">
        <v>2004</v>
      </c>
      <c r="B22" t="s">
        <v>5</v>
      </c>
      <c r="C22">
        <v>73.5</v>
      </c>
      <c r="D22" s="5">
        <v>1955350000000</v>
      </c>
      <c r="E22" s="5">
        <f t="shared" si="0"/>
        <v>1955.35</v>
      </c>
      <c r="F22" s="6">
        <f t="shared" si="3"/>
        <v>5.4719562243502832E-3</v>
      </c>
      <c r="G22" s="6">
        <f t="shared" si="4"/>
        <v>0.17771594119099676</v>
      </c>
    </row>
    <row r="23" spans="1:12" x14ac:dyDescent="0.25">
      <c r="A23">
        <v>2005</v>
      </c>
      <c r="B23" t="s">
        <v>5</v>
      </c>
      <c r="C23">
        <v>73.900000000000006</v>
      </c>
      <c r="D23" s="5">
        <v>2285970000000</v>
      </c>
      <c r="E23" s="5">
        <f t="shared" si="0"/>
        <v>2285.9699999999998</v>
      </c>
      <c r="F23" s="6">
        <f t="shared" si="3"/>
        <v>5.442176870748377E-3</v>
      </c>
      <c r="G23" s="6">
        <f t="shared" si="4"/>
        <v>0.16908481857467972</v>
      </c>
    </row>
    <row r="24" spans="1:12" x14ac:dyDescent="0.25">
      <c r="A24">
        <v>2006</v>
      </c>
      <c r="B24" t="s">
        <v>5</v>
      </c>
      <c r="C24">
        <v>74.2</v>
      </c>
      <c r="D24" s="5">
        <v>2752130000000</v>
      </c>
      <c r="E24" s="5">
        <f t="shared" si="0"/>
        <v>2752.13</v>
      </c>
      <c r="F24" s="6">
        <f t="shared" si="3"/>
        <v>4.0595399188091625E-3</v>
      </c>
      <c r="G24" s="6">
        <f t="shared" si="4"/>
        <v>0.20392218620541827</v>
      </c>
    </row>
    <row r="25" spans="1:12" x14ac:dyDescent="0.25">
      <c r="A25">
        <v>2007</v>
      </c>
      <c r="B25" t="s">
        <v>5</v>
      </c>
      <c r="C25">
        <v>74.400000000000006</v>
      </c>
      <c r="D25" s="5">
        <v>3552180000000</v>
      </c>
      <c r="E25" s="5">
        <f t="shared" si="0"/>
        <v>3552.18</v>
      </c>
      <c r="F25" s="6">
        <f t="shared" si="3"/>
        <v>2.6954177897574507E-3</v>
      </c>
      <c r="G25" s="6">
        <f t="shared" si="4"/>
        <v>0.29070211072878099</v>
      </c>
    </row>
    <row r="26" spans="1:12" x14ac:dyDescent="0.25">
      <c r="A26">
        <v>2008</v>
      </c>
      <c r="B26" t="s">
        <v>5</v>
      </c>
      <c r="C26">
        <v>74.5</v>
      </c>
      <c r="D26" s="5">
        <v>4598210000000</v>
      </c>
      <c r="E26" s="5">
        <f t="shared" si="0"/>
        <v>4598.21</v>
      </c>
      <c r="F26" s="6">
        <f t="shared" si="3"/>
        <v>1.3440860215052999E-3</v>
      </c>
      <c r="G26" s="6">
        <f t="shared" si="4"/>
        <v>0.29447550518273286</v>
      </c>
    </row>
    <row r="27" spans="1:12" x14ac:dyDescent="0.25">
      <c r="A27">
        <v>2009</v>
      </c>
      <c r="B27" t="s">
        <v>5</v>
      </c>
      <c r="C27">
        <v>74.900000000000006</v>
      </c>
      <c r="D27" s="5">
        <v>5109950000000</v>
      </c>
      <c r="E27" s="5">
        <f t="shared" si="0"/>
        <v>5109.95</v>
      </c>
      <c r="F27" s="6">
        <f t="shared" si="3"/>
        <v>5.3691275167785995E-3</v>
      </c>
      <c r="G27" s="6">
        <f t="shared" si="4"/>
        <v>0.11129113285387139</v>
      </c>
    </row>
    <row r="28" spans="1:12" x14ac:dyDescent="0.25">
      <c r="A28">
        <v>2010</v>
      </c>
      <c r="B28" t="s">
        <v>5</v>
      </c>
      <c r="C28">
        <v>75</v>
      </c>
      <c r="D28" s="5">
        <v>6100620000000</v>
      </c>
      <c r="E28" s="5">
        <f t="shared" si="0"/>
        <v>6100.62</v>
      </c>
      <c r="F28" s="6">
        <f t="shared" si="3"/>
        <v>1.335113484646119E-3</v>
      </c>
      <c r="G28" s="6">
        <f t="shared" si="4"/>
        <v>0.19387078151449622</v>
      </c>
    </row>
    <row r="29" spans="1:12" x14ac:dyDescent="0.25">
      <c r="A29">
        <v>2011</v>
      </c>
      <c r="B29" t="s">
        <v>5</v>
      </c>
      <c r="C29">
        <v>75.2</v>
      </c>
      <c r="D29" s="5">
        <v>7572550000000</v>
      </c>
      <c r="E29" s="5">
        <f t="shared" si="0"/>
        <v>7572.55</v>
      </c>
      <c r="F29" s="6">
        <f t="shared" si="3"/>
        <v>2.6666666666667047E-3</v>
      </c>
      <c r="G29" s="6">
        <f t="shared" si="4"/>
        <v>0.24127547691873941</v>
      </c>
    </row>
    <row r="30" spans="1:12" x14ac:dyDescent="0.25">
      <c r="A30">
        <v>2012</v>
      </c>
      <c r="B30" t="s">
        <v>5</v>
      </c>
      <c r="C30">
        <v>75.400000000000006</v>
      </c>
      <c r="D30" s="5">
        <v>8560550000000</v>
      </c>
      <c r="E30" s="5">
        <f t="shared" si="0"/>
        <v>8560.5499999999993</v>
      </c>
      <c r="F30" s="6">
        <f t="shared" si="3"/>
        <v>2.659574468085144E-3</v>
      </c>
      <c r="G30" s="6">
        <f t="shared" si="4"/>
        <v>0.13047124152366113</v>
      </c>
    </row>
    <row r="31" spans="1:12" x14ac:dyDescent="0.25">
      <c r="A31">
        <v>2013</v>
      </c>
      <c r="B31" t="s">
        <v>5</v>
      </c>
      <c r="C31">
        <v>75.599999999999994</v>
      </c>
      <c r="D31" s="5">
        <v>9607220000000</v>
      </c>
      <c r="E31" s="5">
        <f t="shared" si="0"/>
        <v>9607.2199999999993</v>
      </c>
      <c r="F31" s="6">
        <f t="shared" si="3"/>
        <v>2.6525198938990532E-3</v>
      </c>
      <c r="G31" s="6">
        <f t="shared" si="4"/>
        <v>0.12226667679062678</v>
      </c>
    </row>
    <row r="32" spans="1:12" x14ac:dyDescent="0.25">
      <c r="A32">
        <v>2014</v>
      </c>
      <c r="B32" t="s">
        <v>5</v>
      </c>
      <c r="C32">
        <v>75.8</v>
      </c>
      <c r="D32" s="5">
        <v>10482400000000</v>
      </c>
      <c r="E32" s="5">
        <f t="shared" si="0"/>
        <v>10482.4</v>
      </c>
      <c r="F32" s="6">
        <f t="shared" si="3"/>
        <v>2.6455026455026831E-3</v>
      </c>
      <c r="G32" s="6">
        <f t="shared" si="4"/>
        <v>9.1096071496228878E-2</v>
      </c>
    </row>
    <row r="33" spans="1:14" x14ac:dyDescent="0.25">
      <c r="A33">
        <v>2015</v>
      </c>
      <c r="B33" t="s">
        <v>5</v>
      </c>
      <c r="C33">
        <v>76.099999999999994</v>
      </c>
      <c r="D33" s="5">
        <v>11064700000000</v>
      </c>
      <c r="E33" s="5">
        <f t="shared" si="0"/>
        <v>11064.7</v>
      </c>
      <c r="F33" s="6">
        <f t="shared" si="3"/>
        <v>3.9577836411609129E-3</v>
      </c>
      <c r="G33" s="6">
        <f t="shared" si="4"/>
        <v>5.5550255666641228E-2</v>
      </c>
      <c r="H33" s="7">
        <f>(C33-C18)/C18</f>
        <v>6.1366806136680489E-2</v>
      </c>
      <c r="I33" s="7">
        <f>H33/16</f>
        <v>3.8354253835425306E-3</v>
      </c>
      <c r="J33" s="7">
        <f>(D33-D18)/D18</f>
        <v>8.1341891278325829</v>
      </c>
      <c r="K33" s="7">
        <f>J33/16</f>
        <v>0.50838682048953643</v>
      </c>
      <c r="L33">
        <f>C33-C18</f>
        <v>4.3999999999999915</v>
      </c>
      <c r="N33" s="4"/>
    </row>
    <row r="34" spans="1:14" x14ac:dyDescent="0.25">
      <c r="A34">
        <v>2000</v>
      </c>
      <c r="B34" t="s">
        <v>6</v>
      </c>
      <c r="C34">
        <v>78</v>
      </c>
      <c r="D34" s="5">
        <v>1949950000000</v>
      </c>
      <c r="E34" s="5">
        <f t="shared" si="0"/>
        <v>1949.95</v>
      </c>
      <c r="F34" s="6">
        <v>0</v>
      </c>
      <c r="G34" s="6">
        <v>0</v>
      </c>
    </row>
    <row r="35" spans="1:14" x14ac:dyDescent="0.25">
      <c r="A35">
        <v>2001</v>
      </c>
      <c r="B35" t="s">
        <v>6</v>
      </c>
      <c r="C35">
        <v>78.3</v>
      </c>
      <c r="D35" s="5">
        <v>1950650000000</v>
      </c>
      <c r="E35" s="5">
        <f t="shared" si="0"/>
        <v>1950.65</v>
      </c>
      <c r="F35" s="6">
        <f>(C35-C34)/C34</f>
        <v>3.8461538461538095E-3</v>
      </c>
      <c r="G35" s="6">
        <f>(D35-D34)/D34</f>
        <v>3.5898356368112001E-4</v>
      </c>
    </row>
    <row r="36" spans="1:14" x14ac:dyDescent="0.25">
      <c r="A36">
        <v>2002</v>
      </c>
      <c r="B36" t="s">
        <v>6</v>
      </c>
      <c r="C36">
        <v>78.400000000000006</v>
      </c>
      <c r="D36" s="5">
        <v>2079140000000</v>
      </c>
      <c r="E36" s="5">
        <f t="shared" si="0"/>
        <v>2079.14</v>
      </c>
      <c r="F36" s="6">
        <f t="shared" ref="F36:F49" si="5">(C36-C35)/C35</f>
        <v>1.2771392081737999E-3</v>
      </c>
      <c r="G36" s="6">
        <f t="shared" ref="G36:G49" si="6">(D36-D35)/D35</f>
        <v>6.5870350908671466E-2</v>
      </c>
    </row>
    <row r="37" spans="1:14" x14ac:dyDescent="0.25">
      <c r="A37">
        <v>2003</v>
      </c>
      <c r="B37" t="s">
        <v>6</v>
      </c>
      <c r="C37">
        <v>78.5</v>
      </c>
      <c r="D37" s="5">
        <v>2505730000000</v>
      </c>
      <c r="E37" s="5">
        <f t="shared" si="0"/>
        <v>2505.73</v>
      </c>
      <c r="F37" s="6">
        <f t="shared" si="5"/>
        <v>1.2755102040815601E-3</v>
      </c>
      <c r="G37" s="6">
        <f t="shared" si="6"/>
        <v>0.20517617861231086</v>
      </c>
    </row>
    <row r="38" spans="1:14" x14ac:dyDescent="0.25">
      <c r="A38">
        <v>2004</v>
      </c>
      <c r="B38" t="s">
        <v>6</v>
      </c>
      <c r="C38">
        <v>79.099999999999994</v>
      </c>
      <c r="D38" s="5">
        <v>2819250000000</v>
      </c>
      <c r="E38" s="5">
        <f t="shared" si="0"/>
        <v>2819.25</v>
      </c>
      <c r="F38" s="6">
        <f t="shared" si="5"/>
        <v>7.6433121019107552E-3</v>
      </c>
      <c r="G38" s="6">
        <f t="shared" si="6"/>
        <v>0.125121222158812</v>
      </c>
    </row>
    <row r="39" spans="1:14" x14ac:dyDescent="0.25">
      <c r="A39">
        <v>2005</v>
      </c>
      <c r="B39" t="s">
        <v>6</v>
      </c>
      <c r="C39">
        <v>79.2</v>
      </c>
      <c r="D39" s="5">
        <v>2861410000000</v>
      </c>
      <c r="E39" s="5">
        <f t="shared" si="0"/>
        <v>2861.41</v>
      </c>
      <c r="F39" s="6">
        <f t="shared" si="5"/>
        <v>1.2642225031606641E-3</v>
      </c>
      <c r="G39" s="6">
        <f t="shared" si="6"/>
        <v>1.4954331825840207E-2</v>
      </c>
    </row>
    <row r="40" spans="1:14" x14ac:dyDescent="0.25">
      <c r="A40">
        <v>2006</v>
      </c>
      <c r="B40" t="s">
        <v>6</v>
      </c>
      <c r="C40">
        <v>79.599999999999994</v>
      </c>
      <c r="D40" s="5">
        <v>3002450000000</v>
      </c>
      <c r="E40" s="5">
        <f t="shared" si="0"/>
        <v>3002.45</v>
      </c>
      <c r="F40" s="6">
        <f t="shared" si="5"/>
        <v>5.0505050505049425E-3</v>
      </c>
      <c r="G40" s="6">
        <f t="shared" si="6"/>
        <v>4.9290384810285838E-2</v>
      </c>
    </row>
    <row r="41" spans="1:14" x14ac:dyDescent="0.25">
      <c r="A41">
        <v>2007</v>
      </c>
      <c r="B41" t="s">
        <v>6</v>
      </c>
      <c r="C41">
        <v>79.8</v>
      </c>
      <c r="D41" s="5">
        <v>3439950000000</v>
      </c>
      <c r="E41" s="5">
        <f t="shared" si="0"/>
        <v>3439.95</v>
      </c>
      <c r="F41" s="6">
        <f t="shared" si="5"/>
        <v>2.5125628140703878E-3</v>
      </c>
      <c r="G41" s="6">
        <f t="shared" si="6"/>
        <v>0.14571433329447617</v>
      </c>
    </row>
    <row r="42" spans="1:14" x14ac:dyDescent="0.25">
      <c r="A42">
        <v>2008</v>
      </c>
      <c r="B42" t="s">
        <v>6</v>
      </c>
      <c r="C42">
        <v>79.900000000000006</v>
      </c>
      <c r="D42" s="5">
        <v>3752370000000</v>
      </c>
      <c r="E42" s="5">
        <f t="shared" si="0"/>
        <v>3752.37</v>
      </c>
      <c r="F42" s="6">
        <f t="shared" si="5"/>
        <v>1.2531328320803073E-3</v>
      </c>
      <c r="G42" s="6">
        <f t="shared" si="6"/>
        <v>9.082108751580692E-2</v>
      </c>
    </row>
    <row r="43" spans="1:14" x14ac:dyDescent="0.25">
      <c r="A43">
        <v>2009</v>
      </c>
      <c r="B43" t="s">
        <v>6</v>
      </c>
      <c r="C43">
        <v>80</v>
      </c>
      <c r="D43" s="5">
        <v>3418010000000</v>
      </c>
      <c r="E43" s="5">
        <f t="shared" si="0"/>
        <v>3418.01</v>
      </c>
      <c r="F43" s="6">
        <f t="shared" si="5"/>
        <v>1.2515644555693905E-3</v>
      </c>
      <c r="G43" s="6">
        <f t="shared" si="6"/>
        <v>-8.9106351452548652E-2</v>
      </c>
    </row>
    <row r="44" spans="1:14" x14ac:dyDescent="0.25">
      <c r="A44">
        <v>2010</v>
      </c>
      <c r="B44" t="s">
        <v>6</v>
      </c>
      <c r="C44">
        <v>80.099999999999994</v>
      </c>
      <c r="D44" s="5">
        <v>3417090000000</v>
      </c>
      <c r="E44" s="5">
        <f t="shared" si="0"/>
        <v>3417.09</v>
      </c>
      <c r="F44" s="6">
        <f t="shared" si="5"/>
        <v>1.2499999999999289E-3</v>
      </c>
      <c r="G44" s="6">
        <f t="shared" si="6"/>
        <v>-2.6916246587926896E-4</v>
      </c>
    </row>
    <row r="45" spans="1:14" x14ac:dyDescent="0.25">
      <c r="A45">
        <v>2011</v>
      </c>
      <c r="B45" t="s">
        <v>6</v>
      </c>
      <c r="C45">
        <v>80.5</v>
      </c>
      <c r="D45" s="5">
        <v>3757700000000</v>
      </c>
      <c r="E45" s="5">
        <f t="shared" si="0"/>
        <v>3757.7</v>
      </c>
      <c r="F45" s="6">
        <f t="shared" si="5"/>
        <v>4.993757802746638E-3</v>
      </c>
      <c r="G45" s="6">
        <f t="shared" si="6"/>
        <v>9.9678381312754416E-2</v>
      </c>
    </row>
    <row r="46" spans="1:14" x14ac:dyDescent="0.25">
      <c r="A46">
        <v>2012</v>
      </c>
      <c r="B46" t="s">
        <v>6</v>
      </c>
      <c r="C46">
        <v>80.599999999999994</v>
      </c>
      <c r="D46" s="5">
        <v>3543980000000</v>
      </c>
      <c r="E46" s="5">
        <f t="shared" si="0"/>
        <v>3543.98</v>
      </c>
      <c r="F46" s="6">
        <f t="shared" si="5"/>
        <v>1.2422360248446499E-3</v>
      </c>
      <c r="G46" s="6">
        <f t="shared" si="6"/>
        <v>-5.6875216222689408E-2</v>
      </c>
    </row>
    <row r="47" spans="1:14" x14ac:dyDescent="0.25">
      <c r="A47">
        <v>2013</v>
      </c>
      <c r="B47" t="s">
        <v>6</v>
      </c>
      <c r="C47">
        <v>80.599999999999994</v>
      </c>
      <c r="D47" s="5">
        <v>3752510000000</v>
      </c>
      <c r="E47" s="5">
        <f t="shared" si="0"/>
        <v>3752.51</v>
      </c>
      <c r="F47" s="6">
        <f t="shared" si="5"/>
        <v>0</v>
      </c>
      <c r="G47" s="6">
        <f t="shared" si="6"/>
        <v>5.8840625511430648E-2</v>
      </c>
    </row>
    <row r="48" spans="1:14" x14ac:dyDescent="0.25">
      <c r="A48">
        <v>2014</v>
      </c>
      <c r="B48" t="s">
        <v>6</v>
      </c>
      <c r="C48">
        <v>80.900000000000006</v>
      </c>
      <c r="D48" s="5">
        <v>3890610000000</v>
      </c>
      <c r="E48" s="5">
        <f t="shared" si="0"/>
        <v>3890.61</v>
      </c>
      <c r="F48" s="6">
        <f t="shared" si="5"/>
        <v>3.7220843672457989E-3</v>
      </c>
      <c r="G48" s="6">
        <f t="shared" si="6"/>
        <v>3.6802033838683974E-2</v>
      </c>
    </row>
    <row r="49" spans="1:12" x14ac:dyDescent="0.25">
      <c r="A49">
        <v>2015</v>
      </c>
      <c r="B49" t="s">
        <v>6</v>
      </c>
      <c r="C49">
        <v>81</v>
      </c>
      <c r="D49" s="5">
        <v>3375610000000</v>
      </c>
      <c r="E49" s="5">
        <f t="shared" si="0"/>
        <v>3375.61</v>
      </c>
      <c r="F49" s="6">
        <f t="shared" si="5"/>
        <v>1.2360939431396083E-3</v>
      </c>
      <c r="G49" s="6">
        <f t="shared" si="6"/>
        <v>-0.13236998825376997</v>
      </c>
      <c r="H49" s="7">
        <f>(C49-C34)/C34</f>
        <v>3.8461538461538464E-2</v>
      </c>
      <c r="I49" s="7">
        <f>H49/16</f>
        <v>2.403846153846154E-3</v>
      </c>
      <c r="J49" s="7">
        <f>(D49-D34)/D34</f>
        <v>0.73112643913946507</v>
      </c>
      <c r="K49" s="7">
        <f>J49/16</f>
        <v>4.5695402446216567E-2</v>
      </c>
      <c r="L49">
        <f>C49-C34</f>
        <v>3</v>
      </c>
    </row>
    <row r="50" spans="1:12" x14ac:dyDescent="0.25">
      <c r="A50">
        <v>2000</v>
      </c>
      <c r="B50" t="s">
        <v>7</v>
      </c>
      <c r="C50">
        <v>74.8</v>
      </c>
      <c r="D50" s="5">
        <v>683648000000</v>
      </c>
      <c r="E50" s="5">
        <f t="shared" si="0"/>
        <v>683.64800000000002</v>
      </c>
      <c r="F50" s="6">
        <v>0</v>
      </c>
      <c r="G50" s="6">
        <v>0</v>
      </c>
    </row>
    <row r="51" spans="1:12" x14ac:dyDescent="0.25">
      <c r="A51">
        <v>2001</v>
      </c>
      <c r="B51" t="s">
        <v>7</v>
      </c>
      <c r="C51">
        <v>75</v>
      </c>
      <c r="D51" s="5">
        <v>724704000000</v>
      </c>
      <c r="E51" s="5">
        <f t="shared" si="0"/>
        <v>724.70399999999995</v>
      </c>
      <c r="F51" s="6">
        <f>(C51-C50)/C50</f>
        <v>2.6737967914438883E-3</v>
      </c>
      <c r="G51" s="6">
        <f>(D51-D50)/D50</f>
        <v>6.0054296948137055E-2</v>
      </c>
    </row>
    <row r="52" spans="1:12" x14ac:dyDescent="0.25">
      <c r="A52">
        <v>2002</v>
      </c>
      <c r="B52" t="s">
        <v>7</v>
      </c>
      <c r="C52">
        <v>75</v>
      </c>
      <c r="D52" s="5">
        <v>741560000000</v>
      </c>
      <c r="E52" s="5">
        <f t="shared" si="0"/>
        <v>741.56</v>
      </c>
      <c r="F52" s="6">
        <f t="shared" ref="F52:F65" si="7">(C52-C51)/C51</f>
        <v>0</v>
      </c>
      <c r="G52" s="6">
        <f t="shared" ref="G52:G65" si="8">(D52-D51)/D51</f>
        <v>2.3259151322470969E-2</v>
      </c>
    </row>
    <row r="53" spans="1:12" x14ac:dyDescent="0.25">
      <c r="A53">
        <v>2003</v>
      </c>
      <c r="B53" t="s">
        <v>7</v>
      </c>
      <c r="C53">
        <v>75</v>
      </c>
      <c r="D53" s="5">
        <v>713284000000</v>
      </c>
      <c r="E53" s="5">
        <f t="shared" si="0"/>
        <v>713.28399999999999</v>
      </c>
      <c r="F53" s="6">
        <f t="shared" si="7"/>
        <v>0</v>
      </c>
      <c r="G53" s="6">
        <f t="shared" si="8"/>
        <v>-3.8130427746911916E-2</v>
      </c>
    </row>
    <row r="54" spans="1:12" x14ac:dyDescent="0.25">
      <c r="A54">
        <v>2004</v>
      </c>
      <c r="B54" t="s">
        <v>7</v>
      </c>
      <c r="C54">
        <v>75.400000000000006</v>
      </c>
      <c r="D54" s="5">
        <v>770268000000</v>
      </c>
      <c r="E54" s="5">
        <f t="shared" si="0"/>
        <v>770.26800000000003</v>
      </c>
      <c r="F54" s="6">
        <f t="shared" si="7"/>
        <v>5.3333333333334095E-3</v>
      </c>
      <c r="G54" s="6">
        <f t="shared" si="8"/>
        <v>7.9889637227247498E-2</v>
      </c>
    </row>
    <row r="55" spans="1:12" x14ac:dyDescent="0.25">
      <c r="A55">
        <v>2005</v>
      </c>
      <c r="B55" t="s">
        <v>7</v>
      </c>
      <c r="C55">
        <v>75.3</v>
      </c>
      <c r="D55" s="5">
        <v>866346000000</v>
      </c>
      <c r="E55" s="5">
        <f t="shared" si="0"/>
        <v>866.346</v>
      </c>
      <c r="F55" s="6">
        <f t="shared" si="7"/>
        <v>-1.326259946949715E-3</v>
      </c>
      <c r="G55" s="6">
        <f t="shared" si="8"/>
        <v>0.1247332097399866</v>
      </c>
    </row>
    <row r="56" spans="1:12" x14ac:dyDescent="0.25">
      <c r="A56">
        <v>2006</v>
      </c>
      <c r="B56" t="s">
        <v>7</v>
      </c>
      <c r="C56">
        <v>75.8</v>
      </c>
      <c r="D56" s="5">
        <v>965281000000</v>
      </c>
      <c r="E56" s="5">
        <f t="shared" si="0"/>
        <v>965.28099999999995</v>
      </c>
      <c r="F56" s="6">
        <f t="shared" si="7"/>
        <v>6.6401062416998674E-3</v>
      </c>
      <c r="G56" s="6">
        <f t="shared" si="8"/>
        <v>0.1141980224990939</v>
      </c>
    </row>
    <row r="57" spans="1:12" x14ac:dyDescent="0.25">
      <c r="A57">
        <v>2007</v>
      </c>
      <c r="B57" t="s">
        <v>7</v>
      </c>
      <c r="C57">
        <v>76</v>
      </c>
      <c r="D57" s="5">
        <v>1043470000000</v>
      </c>
      <c r="E57" s="5">
        <f t="shared" si="0"/>
        <v>1043.47</v>
      </c>
      <c r="F57" s="6">
        <f t="shared" si="7"/>
        <v>2.6385224274406709E-3</v>
      </c>
      <c r="G57" s="6">
        <f t="shared" si="8"/>
        <v>8.1001283564060625E-2</v>
      </c>
    </row>
    <row r="58" spans="1:12" x14ac:dyDescent="0.25">
      <c r="A58">
        <v>2008</v>
      </c>
      <c r="B58" t="s">
        <v>7</v>
      </c>
      <c r="C58">
        <v>75.599999999999994</v>
      </c>
      <c r="D58" s="5">
        <v>1101280000000</v>
      </c>
      <c r="E58" s="5">
        <f t="shared" si="0"/>
        <v>1101.28</v>
      </c>
      <c r="F58" s="6">
        <f t="shared" si="7"/>
        <v>-5.2631578947369166E-3</v>
      </c>
      <c r="G58" s="6">
        <f t="shared" si="8"/>
        <v>5.5401688596701387E-2</v>
      </c>
    </row>
    <row r="59" spans="1:12" x14ac:dyDescent="0.25">
      <c r="A59">
        <v>2009</v>
      </c>
      <c r="B59" t="s">
        <v>7</v>
      </c>
      <c r="C59">
        <v>75.7</v>
      </c>
      <c r="D59" s="5">
        <v>894949000000</v>
      </c>
      <c r="E59" s="5">
        <f t="shared" si="0"/>
        <v>894.94899999999996</v>
      </c>
      <c r="F59" s="6">
        <f t="shared" si="7"/>
        <v>1.3227513227514357E-3</v>
      </c>
      <c r="G59" s="6">
        <f t="shared" si="8"/>
        <v>-0.18735562254830743</v>
      </c>
    </row>
    <row r="60" spans="1:12" x14ac:dyDescent="0.25">
      <c r="A60">
        <v>2010</v>
      </c>
      <c r="B60" t="s">
        <v>7</v>
      </c>
      <c r="C60">
        <v>75.599999999999994</v>
      </c>
      <c r="D60" s="5">
        <v>1051130000000</v>
      </c>
      <c r="E60" s="5">
        <f t="shared" si="0"/>
        <v>1051.1300000000001</v>
      </c>
      <c r="F60" s="6">
        <f t="shared" si="7"/>
        <v>-1.3210039630120016E-3</v>
      </c>
      <c r="G60" s="6">
        <f t="shared" si="8"/>
        <v>0.17451385497944574</v>
      </c>
    </row>
    <row r="61" spans="1:12" x14ac:dyDescent="0.25">
      <c r="A61">
        <v>2011</v>
      </c>
      <c r="B61" t="s">
        <v>7</v>
      </c>
      <c r="C61">
        <v>76.099999999999994</v>
      </c>
      <c r="D61" s="5">
        <v>1171190000000</v>
      </c>
      <c r="E61" s="5">
        <f t="shared" si="0"/>
        <v>1171.19</v>
      </c>
      <c r="F61" s="6">
        <f t="shared" si="7"/>
        <v>6.6137566137566143E-3</v>
      </c>
      <c r="G61" s="6">
        <f t="shared" si="8"/>
        <v>0.11421993473690219</v>
      </c>
    </row>
    <row r="62" spans="1:12" x14ac:dyDescent="0.25">
      <c r="A62">
        <v>2012</v>
      </c>
      <c r="B62" t="s">
        <v>7</v>
      </c>
      <c r="C62">
        <v>76.3</v>
      </c>
      <c r="D62" s="5">
        <v>1186600000000</v>
      </c>
      <c r="E62" s="5">
        <f t="shared" si="0"/>
        <v>1186.5999999999999</v>
      </c>
      <c r="F62" s="6">
        <f t="shared" si="7"/>
        <v>2.6281208935611412E-3</v>
      </c>
      <c r="G62" s="6">
        <f t="shared" si="8"/>
        <v>1.3157557697726243E-2</v>
      </c>
    </row>
    <row r="63" spans="1:12" x14ac:dyDescent="0.25">
      <c r="A63">
        <v>2013</v>
      </c>
      <c r="B63" t="s">
        <v>7</v>
      </c>
      <c r="C63">
        <v>76.599999999999994</v>
      </c>
      <c r="D63" s="5">
        <v>1261980000000</v>
      </c>
      <c r="E63" s="5">
        <f t="shared" si="0"/>
        <v>1261.98</v>
      </c>
      <c r="F63" s="6">
        <f t="shared" si="7"/>
        <v>3.9318479685451794E-3</v>
      </c>
      <c r="G63" s="6">
        <f t="shared" si="8"/>
        <v>6.3526040788808358E-2</v>
      </c>
    </row>
    <row r="64" spans="1:12" x14ac:dyDescent="0.25">
      <c r="A64">
        <v>2014</v>
      </c>
      <c r="B64" t="s">
        <v>7</v>
      </c>
      <c r="C64">
        <v>76.599999999999994</v>
      </c>
      <c r="D64" s="5">
        <v>1298460000000</v>
      </c>
      <c r="E64" s="5">
        <f t="shared" si="0"/>
        <v>1298.46</v>
      </c>
      <c r="F64" s="6">
        <f t="shared" si="7"/>
        <v>0</v>
      </c>
      <c r="G64" s="6">
        <f t="shared" si="8"/>
        <v>2.8906955736224028E-2</v>
      </c>
    </row>
    <row r="65" spans="1:12" x14ac:dyDescent="0.25">
      <c r="A65">
        <v>2015</v>
      </c>
      <c r="B65" t="s">
        <v>7</v>
      </c>
      <c r="C65">
        <v>76.7</v>
      </c>
      <c r="D65" s="5">
        <v>1152260000000</v>
      </c>
      <c r="E65" s="5">
        <f t="shared" si="0"/>
        <v>1152.26</v>
      </c>
      <c r="F65" s="6">
        <f t="shared" si="7"/>
        <v>1.3054830287207381E-3</v>
      </c>
      <c r="G65" s="6">
        <f t="shared" si="8"/>
        <v>-0.11259492013616131</v>
      </c>
      <c r="H65" s="7">
        <f>(C65-C50)/C50</f>
        <v>2.5401069518716655E-2</v>
      </c>
      <c r="I65" s="7">
        <f>H65/16</f>
        <v>1.5875668449197909E-3</v>
      </c>
      <c r="J65" s="7">
        <f>(D65-D50)/D50</f>
        <v>0.68545801348062163</v>
      </c>
      <c r="K65" s="7">
        <f>J65/16</f>
        <v>4.2841125842538852E-2</v>
      </c>
      <c r="L65">
        <f>C65-C50</f>
        <v>1.9000000000000057</v>
      </c>
    </row>
    <row r="66" spans="1:12" x14ac:dyDescent="0.25">
      <c r="A66">
        <v>2000</v>
      </c>
      <c r="B66" t="s">
        <v>8</v>
      </c>
      <c r="C66">
        <v>76.8</v>
      </c>
      <c r="D66" s="5">
        <v>10300000000000</v>
      </c>
      <c r="E66" s="5">
        <f t="shared" si="0"/>
        <v>10300</v>
      </c>
      <c r="F66" s="6">
        <v>0</v>
      </c>
      <c r="G66" s="6">
        <v>0</v>
      </c>
    </row>
    <row r="67" spans="1:12" x14ac:dyDescent="0.25">
      <c r="A67">
        <v>2001</v>
      </c>
      <c r="B67" t="s">
        <v>8</v>
      </c>
      <c r="C67">
        <v>76.900000000000006</v>
      </c>
      <c r="D67" s="5">
        <v>10600000000000</v>
      </c>
      <c r="E67" s="5">
        <f t="shared" ref="E67:E97" si="9">D67/1000000000</f>
        <v>10600</v>
      </c>
      <c r="F67" s="6">
        <f>(C67-C66)/C66</f>
        <v>1.3020833333334445E-3</v>
      </c>
      <c r="G67" s="6">
        <f>(D67-D66)/D66</f>
        <v>2.9126213592233011E-2</v>
      </c>
    </row>
    <row r="68" spans="1:12" x14ac:dyDescent="0.25">
      <c r="A68">
        <v>2002</v>
      </c>
      <c r="B68" t="s">
        <v>8</v>
      </c>
      <c r="C68">
        <v>77</v>
      </c>
      <c r="D68" s="5">
        <v>11000000000000</v>
      </c>
      <c r="E68" s="5">
        <f t="shared" si="9"/>
        <v>11000</v>
      </c>
      <c r="F68" s="6">
        <f t="shared" ref="F68:F81" si="10">(C68-C67)/C67</f>
        <v>1.3003901170350366E-3</v>
      </c>
      <c r="G68" s="6">
        <f t="shared" ref="G68:G81" si="11">(D68-D67)/D67</f>
        <v>3.7735849056603772E-2</v>
      </c>
    </row>
    <row r="69" spans="1:12" x14ac:dyDescent="0.25">
      <c r="A69">
        <v>2003</v>
      </c>
      <c r="B69" t="s">
        <v>8</v>
      </c>
      <c r="C69">
        <v>77.2</v>
      </c>
      <c r="D69" s="5">
        <v>11500000000000</v>
      </c>
      <c r="E69" s="5">
        <f t="shared" si="9"/>
        <v>11500</v>
      </c>
      <c r="F69" s="6">
        <f t="shared" si="10"/>
        <v>2.5974025974026343E-3</v>
      </c>
      <c r="G69" s="6">
        <f t="shared" si="11"/>
        <v>4.5454545454545456E-2</v>
      </c>
    </row>
    <row r="70" spans="1:12" x14ac:dyDescent="0.25">
      <c r="A70">
        <v>2004</v>
      </c>
      <c r="B70" t="s">
        <v>8</v>
      </c>
      <c r="C70">
        <v>77.5</v>
      </c>
      <c r="D70" s="5">
        <v>12300000000000</v>
      </c>
      <c r="E70" s="5">
        <f t="shared" si="9"/>
        <v>12300</v>
      </c>
      <c r="F70" s="6">
        <f t="shared" si="10"/>
        <v>3.8860103626942636E-3</v>
      </c>
      <c r="G70" s="6">
        <f t="shared" si="11"/>
        <v>6.9565217391304349E-2</v>
      </c>
    </row>
    <row r="71" spans="1:12" x14ac:dyDescent="0.25">
      <c r="A71">
        <v>2005</v>
      </c>
      <c r="B71" t="s">
        <v>8</v>
      </c>
      <c r="C71">
        <v>77.5</v>
      </c>
      <c r="D71" s="5">
        <v>13100000000000</v>
      </c>
      <c r="E71" s="5">
        <f t="shared" si="9"/>
        <v>13100</v>
      </c>
      <c r="F71" s="6">
        <f t="shared" si="10"/>
        <v>0</v>
      </c>
      <c r="G71" s="6">
        <f t="shared" si="11"/>
        <v>6.5040650406504072E-2</v>
      </c>
    </row>
    <row r="72" spans="1:12" x14ac:dyDescent="0.25">
      <c r="A72">
        <v>2006</v>
      </c>
      <c r="B72" t="s">
        <v>8</v>
      </c>
      <c r="C72">
        <v>77.8</v>
      </c>
      <c r="D72" s="5">
        <v>13900000000000</v>
      </c>
      <c r="E72" s="5">
        <f t="shared" si="9"/>
        <v>13900</v>
      </c>
      <c r="F72" s="6">
        <f t="shared" si="10"/>
        <v>3.870967741935447E-3</v>
      </c>
      <c r="G72" s="6">
        <f t="shared" si="11"/>
        <v>6.1068702290076333E-2</v>
      </c>
    </row>
    <row r="73" spans="1:12" x14ac:dyDescent="0.25">
      <c r="A73">
        <v>2007</v>
      </c>
      <c r="B73" t="s">
        <v>8</v>
      </c>
      <c r="C73">
        <v>78.099999999999994</v>
      </c>
      <c r="D73" s="5">
        <v>14500000000000</v>
      </c>
      <c r="E73" s="5">
        <f t="shared" si="9"/>
        <v>14500</v>
      </c>
      <c r="F73" s="6">
        <f t="shared" si="10"/>
        <v>3.856041131105362E-3</v>
      </c>
      <c r="G73" s="6">
        <f t="shared" si="11"/>
        <v>4.3165467625899283E-2</v>
      </c>
    </row>
    <row r="74" spans="1:12" x14ac:dyDescent="0.25">
      <c r="A74">
        <v>2008</v>
      </c>
      <c r="B74" t="s">
        <v>8</v>
      </c>
      <c r="C74">
        <v>78.2</v>
      </c>
      <c r="D74" s="5">
        <v>14700000000000</v>
      </c>
      <c r="E74" s="5">
        <f t="shared" si="9"/>
        <v>14700</v>
      </c>
      <c r="F74" s="6">
        <f t="shared" si="10"/>
        <v>1.2804097311140657E-3</v>
      </c>
      <c r="G74" s="6">
        <f t="shared" si="11"/>
        <v>1.3793103448275862E-2</v>
      </c>
    </row>
    <row r="75" spans="1:12" x14ac:dyDescent="0.25">
      <c r="A75">
        <v>2009</v>
      </c>
      <c r="B75" t="s">
        <v>8</v>
      </c>
      <c r="C75">
        <v>78.5</v>
      </c>
      <c r="D75" s="5">
        <v>14400000000000</v>
      </c>
      <c r="E75" s="5">
        <f t="shared" si="9"/>
        <v>14400</v>
      </c>
      <c r="F75" s="6">
        <f t="shared" si="10"/>
        <v>3.8363171355498358E-3</v>
      </c>
      <c r="G75" s="6">
        <f t="shared" si="11"/>
        <v>-2.0408163265306121E-2</v>
      </c>
    </row>
    <row r="76" spans="1:12" x14ac:dyDescent="0.25">
      <c r="A76">
        <v>2010</v>
      </c>
      <c r="B76" t="s">
        <v>8</v>
      </c>
      <c r="C76">
        <v>78.7</v>
      </c>
      <c r="D76" s="5">
        <v>15000000000000</v>
      </c>
      <c r="E76" s="5">
        <f t="shared" si="9"/>
        <v>15000</v>
      </c>
      <c r="F76" s="6">
        <f t="shared" si="10"/>
        <v>2.547770700636979E-3</v>
      </c>
      <c r="G76" s="6">
        <f t="shared" si="11"/>
        <v>4.1666666666666664E-2</v>
      </c>
    </row>
    <row r="77" spans="1:12" x14ac:dyDescent="0.25">
      <c r="A77">
        <v>2011</v>
      </c>
      <c r="B77" t="s">
        <v>8</v>
      </c>
      <c r="C77">
        <v>78.7</v>
      </c>
      <c r="D77" s="5">
        <v>15500000000000</v>
      </c>
      <c r="E77" s="5">
        <f t="shared" si="9"/>
        <v>15500</v>
      </c>
      <c r="F77" s="6">
        <f t="shared" si="10"/>
        <v>0</v>
      </c>
      <c r="G77" s="6">
        <f t="shared" si="11"/>
        <v>3.3333333333333333E-2</v>
      </c>
    </row>
    <row r="78" spans="1:12" x14ac:dyDescent="0.25">
      <c r="A78">
        <v>2012</v>
      </c>
      <c r="B78" t="s">
        <v>8</v>
      </c>
      <c r="C78">
        <v>78.8</v>
      </c>
      <c r="D78" s="5">
        <v>16200000000000</v>
      </c>
      <c r="E78" s="5">
        <f t="shared" si="9"/>
        <v>16200</v>
      </c>
      <c r="F78" s="6">
        <f t="shared" si="10"/>
        <v>1.2706480304954804E-3</v>
      </c>
      <c r="G78" s="6">
        <f t="shared" si="11"/>
        <v>4.5161290322580643E-2</v>
      </c>
    </row>
    <row r="79" spans="1:12" x14ac:dyDescent="0.25">
      <c r="A79">
        <v>2013</v>
      </c>
      <c r="B79" t="s">
        <v>8</v>
      </c>
      <c r="C79">
        <v>78.900000000000006</v>
      </c>
      <c r="D79" s="5">
        <v>16700000000000</v>
      </c>
      <c r="E79" s="5">
        <f t="shared" si="9"/>
        <v>16700</v>
      </c>
      <c r="F79" s="6">
        <f t="shared" si="10"/>
        <v>1.2690355329950322E-3</v>
      </c>
      <c r="G79" s="6">
        <f t="shared" si="11"/>
        <v>3.0864197530864196E-2</v>
      </c>
    </row>
    <row r="80" spans="1:12" x14ac:dyDescent="0.25">
      <c r="A80">
        <v>2014</v>
      </c>
      <c r="B80" t="s">
        <v>8</v>
      </c>
      <c r="C80">
        <v>79.099999999999994</v>
      </c>
      <c r="D80" s="5">
        <v>17400000000000</v>
      </c>
      <c r="E80" s="5">
        <f t="shared" si="9"/>
        <v>17400</v>
      </c>
      <c r="F80" s="6">
        <f t="shared" si="10"/>
        <v>2.5348542458807177E-3</v>
      </c>
      <c r="G80" s="6">
        <f t="shared" si="11"/>
        <v>4.1916167664670656E-2</v>
      </c>
    </row>
    <row r="81" spans="1:12" x14ac:dyDescent="0.25">
      <c r="A81">
        <v>2015</v>
      </c>
      <c r="B81" t="s">
        <v>8</v>
      </c>
      <c r="C81">
        <v>79.3</v>
      </c>
      <c r="D81" s="5">
        <v>18100000000000</v>
      </c>
      <c r="E81" s="5">
        <f t="shared" si="9"/>
        <v>18100</v>
      </c>
      <c r="F81" s="6">
        <f t="shared" si="10"/>
        <v>2.5284450063211487E-3</v>
      </c>
      <c r="G81" s="6">
        <f t="shared" si="11"/>
        <v>4.0229885057471264E-2</v>
      </c>
      <c r="H81" s="7">
        <f>(C81-C66)/C66</f>
        <v>3.2552083333333336E-2</v>
      </c>
      <c r="I81" s="7">
        <f>H81/16</f>
        <v>2.0345052083333335E-3</v>
      </c>
      <c r="J81" s="7">
        <f>(D81-D66)/D66</f>
        <v>0.75728155339805825</v>
      </c>
      <c r="K81" s="7">
        <f>J81/16</f>
        <v>4.7330097087378641E-2</v>
      </c>
      <c r="L81">
        <f>C81-C66</f>
        <v>2.5</v>
      </c>
    </row>
    <row r="82" spans="1:12" x14ac:dyDescent="0.25">
      <c r="A82">
        <v>2000</v>
      </c>
      <c r="B82" t="s">
        <v>9</v>
      </c>
      <c r="C82">
        <v>46</v>
      </c>
      <c r="D82" s="5">
        <v>6689957600</v>
      </c>
      <c r="E82" s="5">
        <f t="shared" si="9"/>
        <v>6.6899575999999996</v>
      </c>
      <c r="F82" s="6">
        <v>0</v>
      </c>
      <c r="G82" s="6">
        <v>0</v>
      </c>
    </row>
    <row r="83" spans="1:12" x14ac:dyDescent="0.25">
      <c r="A83">
        <v>2001</v>
      </c>
      <c r="B83" t="s">
        <v>9</v>
      </c>
      <c r="C83">
        <v>45.3</v>
      </c>
      <c r="D83" s="5">
        <v>6777384700</v>
      </c>
      <c r="E83" s="5">
        <f t="shared" si="9"/>
        <v>6.7773846999999998</v>
      </c>
      <c r="F83" s="6">
        <f>(C83-C82)/C82</f>
        <v>-1.5217391304347887E-2</v>
      </c>
      <c r="G83" s="6">
        <f>(D83-D82)/D82</f>
        <v>1.3068408684682845E-2</v>
      </c>
    </row>
    <row r="84" spans="1:12" x14ac:dyDescent="0.25">
      <c r="A84">
        <v>2002</v>
      </c>
      <c r="B84" t="s">
        <v>9</v>
      </c>
      <c r="C84">
        <v>44.8</v>
      </c>
      <c r="D84" s="5">
        <v>6342116400</v>
      </c>
      <c r="E84" s="5">
        <f t="shared" si="9"/>
        <v>6.3421164000000001</v>
      </c>
      <c r="F84" s="6">
        <f t="shared" ref="F84:F97" si="12">(C84-C83)/C83</f>
        <v>-1.1037527593818985E-2</v>
      </c>
      <c r="G84" s="6">
        <f t="shared" ref="G84:G97" si="13">(D84-D83)/D83</f>
        <v>-6.422363776989079E-2</v>
      </c>
    </row>
    <row r="85" spans="1:12" x14ac:dyDescent="0.25">
      <c r="A85">
        <v>2003</v>
      </c>
      <c r="B85" t="s">
        <v>9</v>
      </c>
      <c r="C85">
        <v>44.5</v>
      </c>
      <c r="D85" s="5">
        <v>5727591800</v>
      </c>
      <c r="E85" s="5">
        <f t="shared" si="9"/>
        <v>5.7275917999999999</v>
      </c>
      <c r="F85" s="6">
        <f t="shared" si="12"/>
        <v>-6.6964285714285086E-3</v>
      </c>
      <c r="G85" s="6">
        <f t="shared" si="13"/>
        <v>-9.6895824870070188E-2</v>
      </c>
    </row>
    <row r="86" spans="1:12" x14ac:dyDescent="0.25">
      <c r="A86">
        <v>2004</v>
      </c>
      <c r="B86" t="s">
        <v>9</v>
      </c>
      <c r="C86">
        <v>44.3</v>
      </c>
      <c r="D86" s="5">
        <v>5805598400</v>
      </c>
      <c r="E86" s="5">
        <f t="shared" si="9"/>
        <v>5.8055984</v>
      </c>
      <c r="F86" s="6">
        <f t="shared" si="12"/>
        <v>-4.4943820224719738E-3</v>
      </c>
      <c r="G86" s="6">
        <f t="shared" si="13"/>
        <v>1.3619441245795484E-2</v>
      </c>
    </row>
    <row r="87" spans="1:12" x14ac:dyDescent="0.25">
      <c r="A87">
        <v>2005</v>
      </c>
      <c r="B87" t="s">
        <v>9</v>
      </c>
      <c r="C87">
        <v>44.6</v>
      </c>
      <c r="D87" s="5">
        <v>5755215200</v>
      </c>
      <c r="E87" s="5">
        <f t="shared" si="9"/>
        <v>5.7552152000000003</v>
      </c>
      <c r="F87" s="6">
        <f t="shared" si="12"/>
        <v>6.7720090293454695E-3</v>
      </c>
      <c r="G87" s="6">
        <f t="shared" si="13"/>
        <v>-8.678381887386493E-3</v>
      </c>
    </row>
    <row r="88" spans="1:12" x14ac:dyDescent="0.25">
      <c r="A88">
        <v>2006</v>
      </c>
      <c r="B88" t="s">
        <v>9</v>
      </c>
      <c r="C88">
        <v>45.4</v>
      </c>
      <c r="D88" s="5">
        <v>5443896500</v>
      </c>
      <c r="E88" s="5">
        <f t="shared" si="9"/>
        <v>5.4438965000000001</v>
      </c>
      <c r="F88" s="6">
        <f t="shared" si="12"/>
        <v>1.7937219730941641E-2</v>
      </c>
      <c r="G88" s="6">
        <f t="shared" si="13"/>
        <v>-5.4093320437435595E-2</v>
      </c>
    </row>
    <row r="89" spans="1:12" x14ac:dyDescent="0.25">
      <c r="A89">
        <v>2007</v>
      </c>
      <c r="B89" t="s">
        <v>9</v>
      </c>
      <c r="C89">
        <v>46.6</v>
      </c>
      <c r="D89" s="5">
        <v>5291950100</v>
      </c>
      <c r="E89" s="5">
        <f t="shared" si="9"/>
        <v>5.2919501000000002</v>
      </c>
      <c r="F89" s="6">
        <f t="shared" si="12"/>
        <v>2.6431718061674072E-2</v>
      </c>
      <c r="G89" s="6">
        <f t="shared" si="13"/>
        <v>-2.7911331525130943E-2</v>
      </c>
    </row>
    <row r="90" spans="1:12" x14ac:dyDescent="0.25">
      <c r="A90">
        <v>2008</v>
      </c>
      <c r="B90" t="s">
        <v>9</v>
      </c>
      <c r="C90">
        <v>48.2</v>
      </c>
      <c r="D90" s="5">
        <v>4415702800</v>
      </c>
      <c r="E90" s="5">
        <f t="shared" si="9"/>
        <v>4.4157028</v>
      </c>
      <c r="F90" s="6">
        <f t="shared" si="12"/>
        <v>3.4334763948497882E-2</v>
      </c>
      <c r="G90" s="6">
        <f t="shared" si="13"/>
        <v>-0.16558117205224593</v>
      </c>
    </row>
    <row r="91" spans="1:12" x14ac:dyDescent="0.25">
      <c r="A91">
        <v>2009</v>
      </c>
      <c r="B91" t="s">
        <v>9</v>
      </c>
      <c r="C91">
        <v>50</v>
      </c>
      <c r="D91" s="5">
        <v>8621573608</v>
      </c>
      <c r="E91" s="5">
        <f t="shared" si="9"/>
        <v>8.6215736080000003</v>
      </c>
      <c r="F91" s="6">
        <f t="shared" si="12"/>
        <v>3.7344398340248899E-2</v>
      </c>
      <c r="G91" s="6">
        <f t="shared" si="13"/>
        <v>0.95248049936694112</v>
      </c>
    </row>
    <row r="92" spans="1:12" x14ac:dyDescent="0.25">
      <c r="A92">
        <v>2010</v>
      </c>
      <c r="B92" t="s">
        <v>9</v>
      </c>
      <c r="C92">
        <v>52.4</v>
      </c>
      <c r="D92" s="5">
        <v>10141859710</v>
      </c>
      <c r="E92" s="5">
        <f t="shared" si="9"/>
        <v>10.14185971</v>
      </c>
      <c r="F92" s="6">
        <f t="shared" si="12"/>
        <v>4.7999999999999973E-2</v>
      </c>
      <c r="G92" s="6">
        <f t="shared" si="13"/>
        <v>0.17633510668972532</v>
      </c>
    </row>
    <row r="93" spans="1:12" x14ac:dyDescent="0.25">
      <c r="A93">
        <v>2011</v>
      </c>
      <c r="B93" t="s">
        <v>9</v>
      </c>
      <c r="C93">
        <v>54.9</v>
      </c>
      <c r="D93" s="5">
        <v>12098450749</v>
      </c>
      <c r="E93" s="5">
        <f t="shared" si="9"/>
        <v>12.098450749</v>
      </c>
      <c r="F93" s="6">
        <f t="shared" si="12"/>
        <v>4.7709923664122141E-2</v>
      </c>
      <c r="G93" s="6">
        <f t="shared" si="13"/>
        <v>0.19292231355466069</v>
      </c>
    </row>
    <row r="94" spans="1:12" x14ac:dyDescent="0.25">
      <c r="A94">
        <v>2012</v>
      </c>
      <c r="B94" t="s">
        <v>9</v>
      </c>
      <c r="C94">
        <v>56.6</v>
      </c>
      <c r="D94" s="5">
        <v>14242490252</v>
      </c>
      <c r="E94" s="5">
        <f t="shared" si="9"/>
        <v>14.242490252</v>
      </c>
      <c r="F94" s="6">
        <f t="shared" si="12"/>
        <v>3.0965391621129379E-2</v>
      </c>
      <c r="G94" s="6">
        <f t="shared" si="13"/>
        <v>0.17721603761351146</v>
      </c>
    </row>
    <row r="95" spans="1:12" x14ac:dyDescent="0.25">
      <c r="A95">
        <v>2013</v>
      </c>
      <c r="B95" t="s">
        <v>9</v>
      </c>
      <c r="C95">
        <v>58</v>
      </c>
      <c r="D95" s="5">
        <v>15451768659</v>
      </c>
      <c r="E95" s="5">
        <f t="shared" si="9"/>
        <v>15.451768659000001</v>
      </c>
      <c r="F95" s="6">
        <f t="shared" si="12"/>
        <v>2.4734982332155452E-2</v>
      </c>
      <c r="G95" s="6">
        <f t="shared" si="13"/>
        <v>8.4906388251182921E-2</v>
      </c>
    </row>
    <row r="96" spans="1:12" x14ac:dyDescent="0.25">
      <c r="A96">
        <v>2014</v>
      </c>
      <c r="B96" t="s">
        <v>9</v>
      </c>
      <c r="C96">
        <v>59.2</v>
      </c>
      <c r="D96" s="5">
        <v>15891049236</v>
      </c>
      <c r="E96" s="5">
        <f t="shared" si="9"/>
        <v>15.891049236000001</v>
      </c>
      <c r="F96" s="6">
        <f t="shared" si="12"/>
        <v>2.0689655172413841E-2</v>
      </c>
      <c r="G96" s="6">
        <f t="shared" si="13"/>
        <v>2.84291453421507E-2</v>
      </c>
    </row>
    <row r="97" spans="1:12" x14ac:dyDescent="0.25">
      <c r="A97">
        <v>2015</v>
      </c>
      <c r="B97" t="s">
        <v>9</v>
      </c>
      <c r="C97">
        <v>60.7</v>
      </c>
      <c r="D97" s="5">
        <v>16304667807</v>
      </c>
      <c r="E97" s="5">
        <f t="shared" si="9"/>
        <v>16.304667807000001</v>
      </c>
      <c r="F97" s="6">
        <f t="shared" si="12"/>
        <v>2.5337837837837836E-2</v>
      </c>
      <c r="G97" s="6">
        <f t="shared" si="13"/>
        <v>2.6028399060206649E-2</v>
      </c>
      <c r="H97" s="7">
        <f>(C97-C82)/C82</f>
        <v>0.31956521739130439</v>
      </c>
      <c r="I97" s="7">
        <f>H97/16</f>
        <v>1.9972826086956524E-2</v>
      </c>
      <c r="J97" s="7">
        <f>(D97-D82)/D82</f>
        <v>1.4371855222221439</v>
      </c>
      <c r="K97" s="7">
        <f>J97/16</f>
        <v>8.9824095138883994E-2</v>
      </c>
      <c r="L97">
        <f>C97-C82</f>
        <v>14.700000000000003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1" workbookViewId="0">
      <selection activeCell="A19" sqref="A19:C25"/>
    </sheetView>
  </sheetViews>
  <sheetFormatPr defaultRowHeight="15" x14ac:dyDescent="0.25"/>
  <cols>
    <col min="1" max="1" width="10.28515625" bestFit="1" customWidth="1"/>
    <col min="2" max="2" width="13.42578125" customWidth="1"/>
    <col min="3" max="3" width="13" customWidth="1"/>
    <col min="4" max="4" width="13.28515625" customWidth="1"/>
    <col min="5" max="5" width="14.42578125" customWidth="1"/>
    <col min="6" max="6" width="7.140625" bestFit="1" customWidth="1"/>
    <col min="7" max="7" width="13" customWidth="1"/>
  </cols>
  <sheetData>
    <row r="1" spans="1:7" s="8" customFormat="1" ht="30" x14ac:dyDescent="0.25">
      <c r="A1" s="8" t="s">
        <v>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</row>
    <row r="2" spans="1:7" x14ac:dyDescent="0.25">
      <c r="A2" s="9" t="s">
        <v>4</v>
      </c>
      <c r="B2" s="10">
        <v>80.5</v>
      </c>
      <c r="C2" s="9">
        <v>3.2000000000000028</v>
      </c>
      <c r="D2" s="11">
        <v>4.1397153945666273E-2</v>
      </c>
      <c r="E2" s="11">
        <v>2.5873221216041421E-3</v>
      </c>
      <c r="F2" s="11">
        <v>2.1147584969385766</v>
      </c>
      <c r="G2" s="11">
        <v>0.13217240605866104</v>
      </c>
    </row>
    <row r="3" spans="1:7" x14ac:dyDescent="0.25">
      <c r="A3" s="9" t="s">
        <v>5</v>
      </c>
      <c r="B3" s="10">
        <v>76.099999999999994</v>
      </c>
      <c r="C3" s="9">
        <v>4.3999999999999915</v>
      </c>
      <c r="D3" s="11">
        <v>6.1366806136680489E-2</v>
      </c>
      <c r="E3" s="11">
        <v>3.8354253835425306E-3</v>
      </c>
      <c r="F3" s="11">
        <v>8.1341891278325829</v>
      </c>
      <c r="G3" s="11">
        <v>0.50838682048953643</v>
      </c>
    </row>
    <row r="4" spans="1:7" x14ac:dyDescent="0.25">
      <c r="A4" s="9" t="s">
        <v>6</v>
      </c>
      <c r="B4" s="10">
        <v>81</v>
      </c>
      <c r="C4" s="9">
        <v>3</v>
      </c>
      <c r="D4" s="11">
        <v>3.8461538461538464E-2</v>
      </c>
      <c r="E4" s="11">
        <v>2.403846153846154E-3</v>
      </c>
      <c r="F4" s="11">
        <v>0.73112643913946507</v>
      </c>
      <c r="G4" s="11">
        <v>4.5695402446216567E-2</v>
      </c>
    </row>
    <row r="5" spans="1:7" x14ac:dyDescent="0.25">
      <c r="A5" s="9" t="s">
        <v>7</v>
      </c>
      <c r="B5" s="10">
        <v>76.7</v>
      </c>
      <c r="C5" s="9">
        <v>1.9000000000000057</v>
      </c>
      <c r="D5" s="11">
        <v>2.5401069518716655E-2</v>
      </c>
      <c r="E5" s="11">
        <v>1.5875668449197909E-3</v>
      </c>
      <c r="F5" s="11">
        <v>0.68545801348062163</v>
      </c>
      <c r="G5" s="11">
        <v>4.2841125842538852E-2</v>
      </c>
    </row>
    <row r="6" spans="1:7" x14ac:dyDescent="0.25">
      <c r="A6" s="9" t="s">
        <v>20</v>
      </c>
      <c r="B6" s="10">
        <v>79.3</v>
      </c>
      <c r="C6" s="9">
        <v>2.5</v>
      </c>
      <c r="D6" s="11">
        <v>3.2552083333333336E-2</v>
      </c>
      <c r="E6" s="11">
        <v>2.0345052083333335E-3</v>
      </c>
      <c r="F6" s="11">
        <v>0.75728155339805825</v>
      </c>
      <c r="G6" s="11">
        <v>4.7330097087378641E-2</v>
      </c>
    </row>
    <row r="7" spans="1:7" x14ac:dyDescent="0.25">
      <c r="A7" s="9" t="s">
        <v>9</v>
      </c>
      <c r="B7" s="10">
        <v>60.7</v>
      </c>
      <c r="C7" s="9">
        <v>14.700000000000003</v>
      </c>
      <c r="D7" s="11">
        <v>0.31956521739130439</v>
      </c>
      <c r="E7" s="11">
        <v>1.9972826086956524E-2</v>
      </c>
      <c r="F7" s="11">
        <v>1.4371855222221439</v>
      </c>
      <c r="G7" s="11">
        <v>8.9824095138883994E-2</v>
      </c>
    </row>
    <row r="10" spans="1:7" ht="30" x14ac:dyDescent="0.25">
      <c r="A10" s="8" t="s">
        <v>0</v>
      </c>
      <c r="B10" s="8" t="s">
        <v>27</v>
      </c>
      <c r="C10" s="8" t="s">
        <v>26</v>
      </c>
    </row>
    <row r="11" spans="1:7" x14ac:dyDescent="0.25">
      <c r="A11" s="9" t="s">
        <v>4</v>
      </c>
      <c r="B11" s="11">
        <v>2.1147584969385766</v>
      </c>
      <c r="C11" s="11">
        <v>0.13217240605866104</v>
      </c>
    </row>
    <row r="12" spans="1:7" x14ac:dyDescent="0.25">
      <c r="A12" s="9" t="s">
        <v>5</v>
      </c>
      <c r="B12" s="11">
        <v>8.1341891278325829</v>
      </c>
      <c r="C12" s="11">
        <v>0.50838682048953643</v>
      </c>
    </row>
    <row r="13" spans="1:7" x14ac:dyDescent="0.25">
      <c r="A13" s="9" t="s">
        <v>6</v>
      </c>
      <c r="B13" s="11">
        <v>0.73112643913946507</v>
      </c>
      <c r="C13" s="11">
        <v>4.5695402446216567E-2</v>
      </c>
    </row>
    <row r="14" spans="1:7" x14ac:dyDescent="0.25">
      <c r="A14" s="9" t="s">
        <v>7</v>
      </c>
      <c r="B14" s="11">
        <v>0.68545801348062163</v>
      </c>
      <c r="C14" s="11">
        <v>4.2841125842538852E-2</v>
      </c>
    </row>
    <row r="15" spans="1:7" x14ac:dyDescent="0.25">
      <c r="A15" s="9" t="s">
        <v>20</v>
      </c>
      <c r="B15" s="11">
        <v>0.75728155339805825</v>
      </c>
      <c r="C15" s="11">
        <v>4.7330097087378641E-2</v>
      </c>
    </row>
    <row r="16" spans="1:7" x14ac:dyDescent="0.25">
      <c r="A16" s="9" t="s">
        <v>9</v>
      </c>
      <c r="B16" s="11">
        <v>1.4371855222221439</v>
      </c>
      <c r="C16" s="11">
        <v>8.9824095138883994E-2</v>
      </c>
    </row>
    <row r="19" spans="1:3" ht="45" x14ac:dyDescent="0.25">
      <c r="A19" s="8" t="s">
        <v>0</v>
      </c>
      <c r="B19" s="8" t="s">
        <v>27</v>
      </c>
      <c r="C19" s="8" t="s">
        <v>23</v>
      </c>
    </row>
    <row r="20" spans="1:3" x14ac:dyDescent="0.25">
      <c r="A20" s="9" t="s">
        <v>4</v>
      </c>
      <c r="B20" s="11">
        <v>2.1147584969385766</v>
      </c>
      <c r="C20" s="11">
        <v>4.1397153945666273E-2</v>
      </c>
    </row>
    <row r="21" spans="1:3" x14ac:dyDescent="0.25">
      <c r="A21" s="9" t="s">
        <v>5</v>
      </c>
      <c r="B21" s="11">
        <v>8.1341891278325829</v>
      </c>
      <c r="C21" s="11">
        <v>6.1366806136680489E-2</v>
      </c>
    </row>
    <row r="22" spans="1:3" x14ac:dyDescent="0.25">
      <c r="A22" s="9" t="s">
        <v>6</v>
      </c>
      <c r="B22" s="11">
        <v>0.73112643913946507</v>
      </c>
      <c r="C22" s="11">
        <v>3.8461538461538464E-2</v>
      </c>
    </row>
    <row r="23" spans="1:3" x14ac:dyDescent="0.25">
      <c r="A23" s="9" t="s">
        <v>7</v>
      </c>
      <c r="B23" s="11">
        <v>0.68545801348062163</v>
      </c>
      <c r="C23" s="11">
        <v>2.5401069518716655E-2</v>
      </c>
    </row>
    <row r="24" spans="1:3" x14ac:dyDescent="0.25">
      <c r="A24" s="9" t="s">
        <v>20</v>
      </c>
      <c r="B24" s="11">
        <v>0.75728155339805825</v>
      </c>
      <c r="C24" s="11">
        <v>3.2552083333333336E-2</v>
      </c>
    </row>
    <row r="25" spans="1:3" x14ac:dyDescent="0.25">
      <c r="A25" s="9" t="s">
        <v>9</v>
      </c>
      <c r="B25" s="11">
        <v>1.4371855222221439</v>
      </c>
      <c r="C25" s="11">
        <v>0.31956521739130439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Kinlan</dc:creator>
  <cp:lastModifiedBy>Christopher Kinlan</cp:lastModifiedBy>
  <dcterms:created xsi:type="dcterms:W3CDTF">2018-07-05T20:49:13Z</dcterms:created>
  <dcterms:modified xsi:type="dcterms:W3CDTF">2018-07-09T22:24:04Z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7234c3a2-ce2d-4416-9889-22fefdecc3a8</vt:lpwstr>
  </property>
</Properties>
</file>