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NRCan_CanmetENERGY_2018-02_19_to_present\work_at_home\Building_data\"/>
    </mc:Choice>
  </mc:AlternateContent>
  <xr:revisionPtr revIDLastSave="0" documentId="13_ncr:1_{6045AA2B-8372-456F-9C9D-7DB9BC5645C7}" xr6:coauthVersionLast="45" xr6:coauthVersionMax="45" xr10:uidLastSave="{00000000-0000-0000-0000-000000000000}"/>
  <bookViews>
    <workbookView xWindow="9765" yWindow="900" windowWidth="33705" windowHeight="16740" activeTab="2" xr2:uid="{00000000-000D-0000-FFFF-FFFF00000000}"/>
  </bookViews>
  <sheets>
    <sheet name="Pop_Diff_Provincial" sheetId="2" r:id="rId1"/>
    <sheet name="Pop_Abs_Diff_Provincial" sheetId="3" r:id="rId2"/>
    <sheet name="T201E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161" i="1" l="1"/>
  <c r="AO161" i="1" s="1"/>
  <c r="AU15" i="1" s="1"/>
  <c r="AU16" i="1"/>
  <c r="AT16" i="1"/>
  <c r="AS16" i="1"/>
  <c r="AR16" i="1"/>
  <c r="AQ16" i="1"/>
  <c r="AT15" i="1"/>
  <c r="AS15" i="1"/>
  <c r="AR15" i="1"/>
  <c r="AQ15" i="1"/>
  <c r="AU14" i="1"/>
  <c r="AT14" i="1"/>
  <c r="AS14" i="1"/>
  <c r="AR14" i="1"/>
  <c r="AQ14" i="1"/>
  <c r="AU13" i="1"/>
  <c r="AT13" i="1"/>
  <c r="AS13" i="1"/>
  <c r="AR13" i="1"/>
  <c r="AQ13" i="1"/>
  <c r="AU12" i="1"/>
  <c r="AT12" i="1"/>
  <c r="AS12" i="1"/>
  <c r="AR12" i="1"/>
  <c r="AQ12" i="1"/>
  <c r="AU11" i="1"/>
  <c r="AT11" i="1"/>
  <c r="AS11" i="1"/>
  <c r="AR11" i="1"/>
  <c r="AQ11" i="1"/>
  <c r="AU10" i="1"/>
  <c r="AT10" i="1"/>
  <c r="AS10" i="1"/>
  <c r="AR10" i="1"/>
  <c r="AQ10" i="1"/>
  <c r="AU9" i="1"/>
  <c r="AT9" i="1"/>
  <c r="AS9" i="1"/>
  <c r="AR9" i="1"/>
  <c r="AQ9" i="1"/>
  <c r="AU8" i="1"/>
  <c r="AT8" i="1"/>
  <c r="AS8" i="1"/>
  <c r="AR8" i="1"/>
  <c r="AQ8" i="1"/>
  <c r="AU7" i="1"/>
  <c r="AT7" i="1"/>
  <c r="AS7" i="1"/>
  <c r="AR7" i="1"/>
  <c r="AQ7" i="1"/>
  <c r="AU6" i="1"/>
  <c r="AT6" i="1"/>
  <c r="AS6" i="1"/>
  <c r="AR6" i="1"/>
  <c r="AQ6" i="1"/>
  <c r="AU5" i="1"/>
  <c r="AT5" i="1"/>
  <c r="AS5" i="1"/>
  <c r="AR5" i="1"/>
  <c r="AQ5" i="1"/>
  <c r="AU4" i="1"/>
  <c r="AT4" i="1"/>
  <c r="AS4" i="1"/>
  <c r="AR4" i="1"/>
  <c r="AQ4" i="1"/>
  <c r="AQ3" i="1"/>
  <c r="AT3" i="1"/>
  <c r="AU3" i="1"/>
  <c r="AR3" i="1"/>
  <c r="AS3" i="1"/>
  <c r="AL161" i="1"/>
  <c r="AM162" i="1" l="1"/>
  <c r="AL162" i="1"/>
  <c r="AN162" i="1" s="1"/>
  <c r="AO162" i="1" s="1"/>
  <c r="AP162" i="1" s="1"/>
  <c r="AN159" i="1"/>
  <c r="AO159" i="1" s="1"/>
  <c r="AL159" i="1"/>
  <c r="AL149" i="1"/>
  <c r="AN149" i="1"/>
  <c r="AO149" i="1" s="1"/>
  <c r="AO119" i="1"/>
  <c r="AN119" i="1"/>
  <c r="AL119" i="1"/>
  <c r="AN116" i="1"/>
  <c r="AO116" i="1" s="1"/>
  <c r="AL116" i="1"/>
  <c r="AO71" i="1"/>
  <c r="AN71" i="1"/>
  <c r="AL71" i="1"/>
  <c r="AN66" i="1"/>
  <c r="AO66" i="1"/>
  <c r="AL66" i="1"/>
  <c r="AN65" i="1"/>
  <c r="AO65" i="1" s="1"/>
  <c r="AL65" i="1"/>
  <c r="AN60" i="1"/>
  <c r="AO60" i="1" s="1"/>
  <c r="AL60" i="1"/>
  <c r="AN53" i="1"/>
  <c r="AO53" i="1" s="1"/>
  <c r="AL53" i="1"/>
  <c r="AN47" i="1"/>
  <c r="AO47" i="1" s="1"/>
  <c r="AL47" i="1"/>
  <c r="AL21" i="1"/>
  <c r="AN21" i="1"/>
  <c r="AO21" i="1" s="1"/>
  <c r="AO3" i="1"/>
  <c r="AN3" i="1"/>
  <c r="AL3" i="1"/>
  <c r="J118" i="1" l="1"/>
</calcChain>
</file>

<file path=xl/sharedStrings.xml><?xml version="1.0" encoding="utf-8"?>
<sst xmlns="http://schemas.openxmlformats.org/spreadsheetml/2006/main" count="1826" uniqueCount="272">
  <si>
    <t>Geographic code</t>
  </si>
  <si>
    <t>Geographic name, english</t>
  </si>
  <si>
    <t>Geographic name, french</t>
  </si>
  <si>
    <t>Geographic type, english</t>
  </si>
  <si>
    <t>Geographic type, french</t>
  </si>
  <si>
    <t>Province / territory, english</t>
  </si>
  <si>
    <t>Province / territory, french</t>
  </si>
  <si>
    <t>Geographic code, Province / territory</t>
  </si>
  <si>
    <t>Additional province code</t>
  </si>
  <si>
    <t>Population, 2016</t>
  </si>
  <si>
    <t>Incompletely enumerated Indian reserves and Indian settlements, 2016</t>
  </si>
  <si>
    <t>Population, 2011</t>
  </si>
  <si>
    <t>2011 adjusted population flag</t>
  </si>
  <si>
    <t>Incompletely enumerated Indian reserves and Indian settlements, 2011</t>
  </si>
  <si>
    <t>Population, % change</t>
  </si>
  <si>
    <t>Total private dwellings, 2016</t>
  </si>
  <si>
    <t>Total private dwellings, 2011</t>
  </si>
  <si>
    <t>2011 adjusted total private dwellings flag</t>
  </si>
  <si>
    <t>Total private dwellings, % change</t>
  </si>
  <si>
    <t>Private dwellings occupied by usual residents, 2016</t>
  </si>
  <si>
    <t>Private dwellings occupied by usual residents, 2011</t>
  </si>
  <si>
    <t>2011 adjusted private dwellings occupied by usual residents flag</t>
  </si>
  <si>
    <t>Private dwellings occupied by usual residents, % change</t>
  </si>
  <si>
    <t>Land area in square kilometres, 2016</t>
  </si>
  <si>
    <t>Population density per square kilometre, 2016</t>
  </si>
  <si>
    <t>National population rank, 2016</t>
  </si>
  <si>
    <t>Provincial/territorial population rank, 2016</t>
  </si>
  <si>
    <t>St. John's</t>
  </si>
  <si>
    <t>Census metropolitan area (CMA)</t>
  </si>
  <si>
    <t>Région métropolitaine de recensement (RMR)</t>
  </si>
  <si>
    <t>Newfoundland and Labrador</t>
  </si>
  <si>
    <t>Terre-Neuve-et-Labrador</t>
  </si>
  <si>
    <t>F</t>
  </si>
  <si>
    <t>T</t>
  </si>
  <si>
    <t>Bay Roberts</t>
  </si>
  <si>
    <t>Census agglomeration (CA)</t>
  </si>
  <si>
    <t>Agglomération de recensement (AR)</t>
  </si>
  <si>
    <t>Grand Falls-Windsor</t>
  </si>
  <si>
    <t>Gander</t>
  </si>
  <si>
    <t>Corner Brook</t>
  </si>
  <si>
    <t>Charlottetown</t>
  </si>
  <si>
    <t>Prince Edward Island</t>
  </si>
  <si>
    <t>Île-du-Prince-Édouard</t>
  </si>
  <si>
    <t>Summerside</t>
  </si>
  <si>
    <t>Halifax</t>
  </si>
  <si>
    <t>Nova Scotia</t>
  </si>
  <si>
    <t>Nouvelle-Écosse</t>
  </si>
  <si>
    <t>Kentville</t>
  </si>
  <si>
    <t>Truro</t>
  </si>
  <si>
    <t>New Glasgow</t>
  </si>
  <si>
    <t>Cape Breton</t>
  </si>
  <si>
    <t>Moncton</t>
  </si>
  <si>
    <t>New Brunswick</t>
  </si>
  <si>
    <t>Nouveau-Brunswick</t>
  </si>
  <si>
    <t>Saint John</t>
  </si>
  <si>
    <t>Fredericton</t>
  </si>
  <si>
    <t>Bathurst</t>
  </si>
  <si>
    <t>Miramichi</t>
  </si>
  <si>
    <t>Campbellton (New Brunswick part)</t>
  </si>
  <si>
    <t>Campbellton (partie du Nouveau-Brunswick)</t>
  </si>
  <si>
    <t>Census agglomeration (CA) – provincial part</t>
  </si>
  <si>
    <t>Agglomération de recensement (AR) – partie provinciale</t>
  </si>
  <si>
    <t>Campbellton (Quebec part)</t>
  </si>
  <si>
    <t>Campbellton (partie du Québec)</t>
  </si>
  <si>
    <t>Quebec</t>
  </si>
  <si>
    <t>Québec</t>
  </si>
  <si>
    <t>Edmundston</t>
  </si>
  <si>
    <t>Matane</t>
  </si>
  <si>
    <t>Rimouski</t>
  </si>
  <si>
    <t>Rivière-du-Loup</t>
  </si>
  <si>
    <t>Baie-Comeau</t>
  </si>
  <si>
    <t>Saguenay</t>
  </si>
  <si>
    <t>Alma</t>
  </si>
  <si>
    <t>Dolbeau-Mistassini</t>
  </si>
  <si>
    <t>Sept-Îles</t>
  </si>
  <si>
    <t>Sainte-Marie</t>
  </si>
  <si>
    <t>Saint-Georges</t>
  </si>
  <si>
    <t>Thetford Mines</t>
  </si>
  <si>
    <t>Sherbrooke</t>
  </si>
  <si>
    <t>Cowansville</t>
  </si>
  <si>
    <t>Victoriaville</t>
  </si>
  <si>
    <t>Trois-Rivières</t>
  </si>
  <si>
    <t>Shawinigan</t>
  </si>
  <si>
    <t>Drummondville</t>
  </si>
  <si>
    <t>Granby</t>
  </si>
  <si>
    <t>Saint-Hyacinthe</t>
  </si>
  <si>
    <t>Sorel-Tracy</t>
  </si>
  <si>
    <t>Joliette</t>
  </si>
  <si>
    <t>Montréal</t>
  </si>
  <si>
    <t>Salaberry-de-Valleyfield</t>
  </si>
  <si>
    <t>Lachute</t>
  </si>
  <si>
    <t>Val-d'Or</t>
  </si>
  <si>
    <t>Rouyn-Noranda</t>
  </si>
  <si>
    <t>Cornwall</t>
  </si>
  <si>
    <t>Ontario</t>
  </si>
  <si>
    <t>Hawkesbury (Quebec part)</t>
  </si>
  <si>
    <t>Hawkesbury (partie du Québec)</t>
  </si>
  <si>
    <t>Hawkesbury (Ontario part)</t>
  </si>
  <si>
    <t>Hawkesbury (partie de l'Ontario)</t>
  </si>
  <si>
    <t>Ottawa - Gatineau (Quebec part)</t>
  </si>
  <si>
    <t>Ottawa - Gatineau (partie du Québec)</t>
  </si>
  <si>
    <t>Census metropolitan area (CMA) – provincial part</t>
  </si>
  <si>
    <t>Région métropolitaine de recensement (RMR) – partie provinciale</t>
  </si>
  <si>
    <t>Ottawa - Gatineau (Ontario part)</t>
  </si>
  <si>
    <t>Ottawa - Gatineau (partie de l'Ontario)</t>
  </si>
  <si>
    <t>Arnprior</t>
  </si>
  <si>
    <t>Carleton Place</t>
  </si>
  <si>
    <t>Brockville</t>
  </si>
  <si>
    <t>Pembroke</t>
  </si>
  <si>
    <t>Petawawa</t>
  </si>
  <si>
    <t>Kingston</t>
  </si>
  <si>
    <t>Belleville</t>
  </si>
  <si>
    <t>Cobourg</t>
  </si>
  <si>
    <t>Port Hope</t>
  </si>
  <si>
    <t>Peterborough</t>
  </si>
  <si>
    <t>Kawartha Lakes</t>
  </si>
  <si>
    <t>Centre Wellington</t>
  </si>
  <si>
    <t>Oshawa</t>
  </si>
  <si>
    <t>Ingersoll</t>
  </si>
  <si>
    <t>Toronto</t>
  </si>
  <si>
    <t>Hamilton</t>
  </si>
  <si>
    <t>St. Catharines - Niagara</t>
  </si>
  <si>
    <t>Kitchener - Cambridge - Waterloo</t>
  </si>
  <si>
    <t>Brantford</t>
  </si>
  <si>
    <t>Woodstock</t>
  </si>
  <si>
    <t>Tillsonburg</t>
  </si>
  <si>
    <t>Norfolk</t>
  </si>
  <si>
    <t>Guelph</t>
  </si>
  <si>
    <t>Stratford</t>
  </si>
  <si>
    <t>London</t>
  </si>
  <si>
    <t>Chatham-Kent</t>
  </si>
  <si>
    <t>Leamington</t>
  </si>
  <si>
    <t>Windsor</t>
  </si>
  <si>
    <t>Sarnia</t>
  </si>
  <si>
    <t>Wasaga Beach</t>
  </si>
  <si>
    <t>Owen Sound</t>
  </si>
  <si>
    <t>Collingwood</t>
  </si>
  <si>
    <t>Barrie</t>
  </si>
  <si>
    <t>Orillia</t>
  </si>
  <si>
    <t>Midland</t>
  </si>
  <si>
    <t>North Bay</t>
  </si>
  <si>
    <t>Greater Sudbury</t>
  </si>
  <si>
    <t>Grand Sudbury</t>
  </si>
  <si>
    <t>Elliot Lake</t>
  </si>
  <si>
    <t>Timmins</t>
  </si>
  <si>
    <t>Sault Ste. Marie</t>
  </si>
  <si>
    <t>Thunder Bay</t>
  </si>
  <si>
    <t>Kenora</t>
  </si>
  <si>
    <t>Winnipeg</t>
  </si>
  <si>
    <t>Manitoba</t>
  </si>
  <si>
    <t>Winkler</t>
  </si>
  <si>
    <t>Steinbach</t>
  </si>
  <si>
    <t>Portage la Prairie</t>
  </si>
  <si>
    <t>Brandon</t>
  </si>
  <si>
    <t>Thompson</t>
  </si>
  <si>
    <t>Regina</t>
  </si>
  <si>
    <t>Saskatchewan</t>
  </si>
  <si>
    <t>Yorkton</t>
  </si>
  <si>
    <t>Moose Jaw</t>
  </si>
  <si>
    <t>Swift Current</t>
  </si>
  <si>
    <t>Saskatoon</t>
  </si>
  <si>
    <t>North Battleford</t>
  </si>
  <si>
    <t>Prince Albert</t>
  </si>
  <si>
    <t>Estevan</t>
  </si>
  <si>
    <t>Weyburn</t>
  </si>
  <si>
    <t>Medicine Hat</t>
  </si>
  <si>
    <t>Alberta</t>
  </si>
  <si>
    <t>Brooks</t>
  </si>
  <si>
    <t>Lethbridge</t>
  </si>
  <si>
    <t>Okotoks</t>
  </si>
  <si>
    <t>High River</t>
  </si>
  <si>
    <t>Calgary</t>
  </si>
  <si>
    <t>Strathmore</t>
  </si>
  <si>
    <t>Canmore</t>
  </si>
  <si>
    <t>Red Deer</t>
  </si>
  <si>
    <t>Sylvan Lake</t>
  </si>
  <si>
    <t>Lacombe</t>
  </si>
  <si>
    <t>Camrose</t>
  </si>
  <si>
    <t>Edmonton</t>
  </si>
  <si>
    <t>Lloydminster (Saskatchewan part)</t>
  </si>
  <si>
    <t>Lloydminster (partie de la Saskatchewan)</t>
  </si>
  <si>
    <t>Lloydminster (Alberta part)</t>
  </si>
  <si>
    <t>Lloydminster (partie de l'Alberta)</t>
  </si>
  <si>
    <t>Cold Lake</t>
  </si>
  <si>
    <t>Grande Prairie</t>
  </si>
  <si>
    <t>Wood Buffalo</t>
  </si>
  <si>
    <t>Wetaskiwin</t>
  </si>
  <si>
    <t>Cranbrook</t>
  </si>
  <si>
    <t>British Columbia</t>
  </si>
  <si>
    <t>Colombie-Britannique</t>
  </si>
  <si>
    <t>Nelson</t>
  </si>
  <si>
    <t>Penticton</t>
  </si>
  <si>
    <t>Kelowna</t>
  </si>
  <si>
    <t>Vernon</t>
  </si>
  <si>
    <t>Salmon Arm</t>
  </si>
  <si>
    <t>Kamloops</t>
  </si>
  <si>
    <t>Chilliwack</t>
  </si>
  <si>
    <t>Abbotsford - Mission</t>
  </si>
  <si>
    <t>Vancouver</t>
  </si>
  <si>
    <t>Squamish</t>
  </si>
  <si>
    <t>Victoria</t>
  </si>
  <si>
    <t>Duncan</t>
  </si>
  <si>
    <t>Nanaimo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</si>
  <si>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</si>
  <si>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</si>
  <si>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</si>
  <si>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</si>
  <si>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</si>
  <si>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</si>
  <si>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</si>
  <si>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</si>
  <si>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</si>
  <si>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</si>
  <si>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</si>
  <si>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</si>
  <si>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Whitehorse</t>
  </si>
  <si>
    <t>Yukon</t>
  </si>
  <si>
    <t>Yellowknife</t>
  </si>
  <si>
    <t>Northwest Territories</t>
  </si>
  <si>
    <t>Territoires du Nord-Ouest</t>
  </si>
  <si>
    <t>Note:</t>
  </si>
  <si>
    <t>T = excludes census data for one or more incompletely enumerated Indian reserves or Indian settlements.</t>
  </si>
  <si>
    <t>T = adjusted figure due to boundary change.</t>
  </si>
  <si>
    <t>For further information, refer to: http://www12.statcan.gc.ca/census-recensement/2016/dp-pd/hlt-fst/pd-pl/About.cfm.</t>
  </si>
  <si>
    <t>Source: Statistics Canada, 2016 Census of Population.</t>
  </si>
  <si>
    <t>How to cite: Statistics Canada. 2017. Population and Dwelling Count Highlight Tables. 2016 Census.</t>
  </si>
  <si>
    <t>Statistics Canada Catalogue no. 98-402-X2016001. Ottawa. Released February 8, 2017.</t>
  </si>
  <si>
    <t>HDD 18C</t>
  </si>
  <si>
    <t>HDD 15C</t>
  </si>
  <si>
    <t>Zone 4</t>
  </si>
  <si>
    <t>Zone 5</t>
  </si>
  <si>
    <t>Zone 6</t>
  </si>
  <si>
    <t>Zone 7A</t>
  </si>
  <si>
    <t>Zone 7B</t>
  </si>
  <si>
    <t>Zone 8</t>
  </si>
  <si>
    <t>5000 - 5999</t>
  </si>
  <si>
    <t>6000-6999</t>
  </si>
  <si>
    <t>&gt;7000</t>
  </si>
  <si>
    <t>2000-3000</t>
  </si>
  <si>
    <t>3000-4000</t>
  </si>
  <si>
    <t>4000-5000</t>
  </si>
  <si>
    <t>HDD Range</t>
  </si>
  <si>
    <t>Vancouver (City Hall)</t>
  </si>
  <si>
    <t>Not in NECB2017, A little South of Calgary</t>
  </si>
  <si>
    <t>Not in NECB2017, A little East of Calgary</t>
  </si>
  <si>
    <t>Not in NECB2017, A little West of Red Deer</t>
  </si>
  <si>
    <t>Region in AB containing Fort McMurray, using Fort McMurray NECB2017 data</t>
  </si>
  <si>
    <t>Considered CZ 6</t>
  </si>
  <si>
    <t>Not in NECB2017, A little East of Morden.  Use Morden climate zone.</t>
  </si>
  <si>
    <t>Onario Region not in NECB2017, contains Fergus.</t>
  </si>
  <si>
    <t>Using Chatham entry for NECB2017.</t>
  </si>
  <si>
    <t>Onario Region not in NECB2017, contains Lindsay.</t>
  </si>
  <si>
    <t>Ontario Region not in NECB2017, contains Simcoe.</t>
  </si>
  <si>
    <t>Ottawa (City Hall)</t>
  </si>
  <si>
    <t>Toronto (City Hall)</t>
  </si>
  <si>
    <t>Montréal (City Hall)</t>
  </si>
  <si>
    <t>Not in NECB2017.  Using Collingwood which is a little east.</t>
  </si>
  <si>
    <t>Not in NECB2017.  Use Québec instead which is a little north.</t>
  </si>
  <si>
    <t>NS Region not in NECB2017.  Contains Sydney</t>
  </si>
  <si>
    <t>Halifax (note that Halifax Region contains Dartmouth which has 4100 HDD 18 so use zone 6)</t>
  </si>
  <si>
    <t>Not in NECB2017.  Use St. John's which is a little East.</t>
  </si>
  <si>
    <t>Rest_of_Province</t>
  </si>
  <si>
    <t>Met Pop</t>
  </si>
  <si>
    <t>Tot Pop</t>
  </si>
  <si>
    <t>Province</t>
  </si>
  <si>
    <t>diff (%)</t>
  </si>
  <si>
    <t>diff (abs)</t>
  </si>
  <si>
    <t>Newfoundland and labrador</t>
  </si>
  <si>
    <t>Canada</t>
  </si>
  <si>
    <t>Nunavut</t>
  </si>
  <si>
    <t>Iqaluit</t>
  </si>
  <si>
    <t>Population from Google search of "2016 iqaluit population"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</si>
</sst>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T201EN!$AQ$3:$AQ$15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  <c:pt idx="12">
                  <c:v>Nunavut</c:v>
                </c:pt>
              </c:strCache>
            </c:strRef>
          </c:cat>
          <c:val>
            <c:numRef>
              <c:f>T201EN!$AT$3:$AT$15</c:f>
              <c:numCache>
                <c:formatCode>General</c:formatCode>
                <c:ptCount val="13"/>
                <c:pt idx="0">
                  <c:v>733083</c:v>
                </c:pt>
                <c:pt idx="1">
                  <c:v>539927</c:v>
                </c:pt>
                <c:pt idx="2">
                  <c:v>368765</c:v>
                </c:pt>
                <c:pt idx="3">
                  <c:v>279058</c:v>
                </c:pt>
                <c:pt idx="4">
                  <c:v>243356</c:v>
                </c:pt>
                <c:pt idx="5">
                  <c:v>22217</c:v>
                </c:pt>
                <c:pt idx="6">
                  <c:v>315024</c:v>
                </c:pt>
                <c:pt idx="7">
                  <c:v>1386173</c:v>
                </c:pt>
                <c:pt idx="8">
                  <c:v>0</c:v>
                </c:pt>
                <c:pt idx="9">
                  <c:v>1539504</c:v>
                </c:pt>
                <c:pt idx="10">
                  <c:v>391076</c:v>
                </c:pt>
                <c:pt idx="11">
                  <c:v>7649</c:v>
                </c:pt>
                <c:pt idx="12">
                  <c:v>28204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B-457B-A63A-E15443C061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7691791"/>
        <c:axId val="751610431"/>
      </c:barChart>
      <c:catAx>
        <c:axId val="75769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610431"/>
        <c:crosses val="autoZero"/>
        <c:auto val="1"/>
        <c:lblAlgn val="ctr"/>
        <c:lblOffset val="100"/>
        <c:noMultiLvlLbl val="0"/>
      </c:catAx>
      <c:valAx>
        <c:axId val="75161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69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T201EN!$AQ$3:$AQ$15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  <c:pt idx="12">
                  <c:v>Nunavut</c:v>
                </c:pt>
              </c:strCache>
            </c:strRef>
          </c:cat>
          <c:val>
            <c:numRef>
              <c:f>T201EN!$AR$3:$AR$15</c:f>
              <c:numCache>
                <c:formatCode>General</c:formatCode>
                <c:ptCount val="13"/>
                <c:pt idx="0">
                  <c:v>3334092</c:v>
                </c:pt>
                <c:pt idx="1">
                  <c:v>4108128</c:v>
                </c:pt>
                <c:pt idx="2">
                  <c:v>909600</c:v>
                </c:pt>
                <c:pt idx="3">
                  <c:v>468043</c:v>
                </c:pt>
                <c:pt idx="4">
                  <c:v>276360</c:v>
                </c:pt>
                <c:pt idx="5">
                  <c:v>19569</c:v>
                </c:pt>
                <c:pt idx="6">
                  <c:v>608574</c:v>
                </c:pt>
                <c:pt idx="7">
                  <c:v>12062321</c:v>
                </c:pt>
                <c:pt idx="8">
                  <c:v>142907</c:v>
                </c:pt>
                <c:pt idx="9">
                  <c:v>6624857</c:v>
                </c:pt>
                <c:pt idx="10">
                  <c:v>707276</c:v>
                </c:pt>
                <c:pt idx="11">
                  <c:v>28225</c:v>
                </c:pt>
                <c:pt idx="12">
                  <c:v>7740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3-4CAF-9F80-0E9CB38C9A4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T201EN!$AQ$3:$AQ$15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 and labrador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Ontario</c:v>
                </c:pt>
                <c:pt idx="8">
                  <c:v>Prince Edward Island</c:v>
                </c:pt>
                <c:pt idx="9">
                  <c:v>Quebec</c:v>
                </c:pt>
                <c:pt idx="10">
                  <c:v>Saskatchewan</c:v>
                </c:pt>
                <c:pt idx="11">
                  <c:v>Yukon</c:v>
                </c:pt>
                <c:pt idx="12">
                  <c:v>Nunavut</c:v>
                </c:pt>
              </c:strCache>
            </c:strRef>
          </c:cat>
          <c:val>
            <c:numRef>
              <c:f>T201EN!$AT$3:$AT$15</c:f>
              <c:numCache>
                <c:formatCode>General</c:formatCode>
                <c:ptCount val="13"/>
                <c:pt idx="0">
                  <c:v>733083</c:v>
                </c:pt>
                <c:pt idx="1">
                  <c:v>539927</c:v>
                </c:pt>
                <c:pt idx="2">
                  <c:v>368765</c:v>
                </c:pt>
                <c:pt idx="3">
                  <c:v>279058</c:v>
                </c:pt>
                <c:pt idx="4">
                  <c:v>243356</c:v>
                </c:pt>
                <c:pt idx="5">
                  <c:v>22217</c:v>
                </c:pt>
                <c:pt idx="6">
                  <c:v>315024</c:v>
                </c:pt>
                <c:pt idx="7">
                  <c:v>1386173</c:v>
                </c:pt>
                <c:pt idx="8">
                  <c:v>0</c:v>
                </c:pt>
                <c:pt idx="9">
                  <c:v>1539504</c:v>
                </c:pt>
                <c:pt idx="10">
                  <c:v>391076</c:v>
                </c:pt>
                <c:pt idx="11">
                  <c:v>7649</c:v>
                </c:pt>
                <c:pt idx="12">
                  <c:v>28204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E3-4CAF-9F80-0E9CB38C9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2803264"/>
        <c:axId val="1949149984"/>
      </c:barChart>
      <c:catAx>
        <c:axId val="194280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149984"/>
        <c:crosses val="autoZero"/>
        <c:auto val="1"/>
        <c:lblAlgn val="ctr"/>
        <c:lblOffset val="100"/>
        <c:noMultiLvlLbl val="0"/>
      </c:catAx>
      <c:valAx>
        <c:axId val="194914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8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47A5A4-4838-4F79-B7DA-49146FFB386D}">
  <sheetPr/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9698F9-DDEA-4936-922E-2463AACDB22C}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85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66050-F9AF-478C-A650-4A5966A4FC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07" cy="60757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BA4EB-B0C2-424B-B0C1-963B623028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tabSelected="1" topLeftCell="B1" workbookViewId="0">
      <pane ySplit="900" activePane="bottomLeft"/>
      <selection activeCell="E1" sqref="E1:E1048576"/>
      <selection pane="bottomLeft" activeCell="AW4" sqref="AW4"/>
    </sheetView>
  </sheetViews>
  <sheetFormatPr defaultRowHeight="15" x14ac:dyDescent="0.25"/>
  <cols>
    <col min="1" max="1" width="111" hidden="1" customWidth="1"/>
    <col min="2" max="2" width="36" customWidth="1"/>
    <col min="3" max="3" width="41.42578125" hidden="1" customWidth="1"/>
    <col min="4" max="4" width="45.42578125" hidden="1" customWidth="1"/>
    <col min="5" max="5" width="60.85546875" hidden="1" customWidth="1"/>
    <col min="6" max="6" width="26.7109375" bestFit="1" customWidth="1"/>
    <col min="7" max="9" width="0" hidden="1" customWidth="1"/>
    <col min="10" max="10" width="15.85546875" bestFit="1" customWidth="1"/>
    <col min="11" max="27" width="0" hidden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227</v>
      </c>
      <c r="AC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264</v>
      </c>
      <c r="AL1" t="s">
        <v>262</v>
      </c>
      <c r="AM1" t="s">
        <v>263</v>
      </c>
      <c r="AN1" t="s">
        <v>266</v>
      </c>
      <c r="AO1" t="s">
        <v>265</v>
      </c>
      <c r="AQ1" t="s">
        <v>264</v>
      </c>
      <c r="AR1" t="s">
        <v>262</v>
      </c>
      <c r="AS1" t="s">
        <v>263</v>
      </c>
      <c r="AT1" t="s">
        <v>266</v>
      </c>
      <c r="AU1" t="s">
        <v>265</v>
      </c>
    </row>
    <row r="2" spans="1:47" x14ac:dyDescent="0.25">
      <c r="AD2" t="s">
        <v>241</v>
      </c>
      <c r="AE2" t="s">
        <v>238</v>
      </c>
      <c r="AF2" t="s">
        <v>239</v>
      </c>
      <c r="AG2" t="s">
        <v>240</v>
      </c>
      <c r="AH2" t="s">
        <v>235</v>
      </c>
      <c r="AI2" t="s">
        <v>236</v>
      </c>
      <c r="AJ2" t="s">
        <v>237</v>
      </c>
    </row>
    <row r="3" spans="1:47" x14ac:dyDescent="0.25">
      <c r="A3">
        <v>806</v>
      </c>
      <c r="B3" t="s">
        <v>167</v>
      </c>
      <c r="C3" t="s">
        <v>167</v>
      </c>
      <c r="D3" t="s">
        <v>35</v>
      </c>
      <c r="E3" t="s">
        <v>36</v>
      </c>
      <c r="F3" t="s">
        <v>166</v>
      </c>
      <c r="G3" t="s">
        <v>166</v>
      </c>
      <c r="H3">
        <v>48</v>
      </c>
      <c r="J3">
        <v>24662</v>
      </c>
      <c r="K3" t="s">
        <v>32</v>
      </c>
      <c r="L3">
        <v>23430</v>
      </c>
      <c r="M3" t="s">
        <v>32</v>
      </c>
      <c r="N3" t="s">
        <v>32</v>
      </c>
      <c r="O3">
        <v>5.3</v>
      </c>
      <c r="P3">
        <v>9135</v>
      </c>
      <c r="Q3">
        <v>9246</v>
      </c>
      <c r="R3" t="s">
        <v>32</v>
      </c>
      <c r="S3">
        <v>-1.2</v>
      </c>
      <c r="T3">
        <v>8511</v>
      </c>
      <c r="U3">
        <v>8425</v>
      </c>
      <c r="V3" t="s">
        <v>32</v>
      </c>
      <c r="W3">
        <v>1</v>
      </c>
      <c r="X3">
        <v>5931.03</v>
      </c>
      <c r="Y3">
        <v>4.2</v>
      </c>
      <c r="Z3">
        <v>103</v>
      </c>
      <c r="AA3">
        <v>9</v>
      </c>
      <c r="AB3">
        <v>4880</v>
      </c>
      <c r="AC3">
        <v>3940</v>
      </c>
      <c r="AK3" t="s">
        <v>166</v>
      </c>
      <c r="AL3">
        <f>SUM(J3:J20)</f>
        <v>3334092</v>
      </c>
      <c r="AM3">
        <v>4067175</v>
      </c>
      <c r="AN3">
        <f>AM3-AL3</f>
        <v>733083</v>
      </c>
      <c r="AO3">
        <f>AN3/AM3</f>
        <v>0.18024378100278449</v>
      </c>
      <c r="AQ3" t="str">
        <f t="shared" ref="AQ3:AS3" si="0">AK3</f>
        <v>Alberta</v>
      </c>
      <c r="AR3">
        <f t="shared" si="0"/>
        <v>3334092</v>
      </c>
      <c r="AS3">
        <f t="shared" si="0"/>
        <v>4067175</v>
      </c>
      <c r="AT3">
        <f t="shared" ref="AT3" si="1">AN3</f>
        <v>733083</v>
      </c>
      <c r="AU3">
        <f t="shared" ref="AU3" si="2">AO3</f>
        <v>0.18024378100278449</v>
      </c>
    </row>
    <row r="4" spans="1:47" x14ac:dyDescent="0.25">
      <c r="A4">
        <v>825</v>
      </c>
      <c r="B4" t="s">
        <v>171</v>
      </c>
      <c r="C4" t="s">
        <v>171</v>
      </c>
      <c r="D4" t="s">
        <v>28</v>
      </c>
      <c r="E4" t="s">
        <v>29</v>
      </c>
      <c r="F4" t="s">
        <v>166</v>
      </c>
      <c r="G4" t="s">
        <v>166</v>
      </c>
      <c r="H4">
        <v>48</v>
      </c>
      <c r="J4">
        <v>1392609</v>
      </c>
      <c r="K4" t="s">
        <v>32</v>
      </c>
      <c r="L4">
        <v>1214839</v>
      </c>
      <c r="M4" t="s">
        <v>32</v>
      </c>
      <c r="N4" t="s">
        <v>32</v>
      </c>
      <c r="O4">
        <v>14.6</v>
      </c>
      <c r="P4">
        <v>544870</v>
      </c>
      <c r="Q4">
        <v>488451</v>
      </c>
      <c r="R4" t="s">
        <v>32</v>
      </c>
      <c r="S4">
        <v>11.6</v>
      </c>
      <c r="T4">
        <v>519693</v>
      </c>
      <c r="U4">
        <v>464001</v>
      </c>
      <c r="V4" t="s">
        <v>32</v>
      </c>
      <c r="W4">
        <v>12</v>
      </c>
      <c r="X4">
        <v>5110.21</v>
      </c>
      <c r="Y4">
        <v>272.5</v>
      </c>
      <c r="Z4">
        <v>4</v>
      </c>
      <c r="AA4">
        <v>1</v>
      </c>
      <c r="AB4">
        <v>4999</v>
      </c>
      <c r="AC4">
        <v>4050</v>
      </c>
      <c r="AD4" t="s">
        <v>247</v>
      </c>
      <c r="AQ4" t="str">
        <f>AK21</f>
        <v>British Columbia</v>
      </c>
      <c r="AR4">
        <f>AL21</f>
        <v>4108128</v>
      </c>
      <c r="AS4">
        <f>AM21</f>
        <v>4648055</v>
      </c>
      <c r="AT4">
        <f>AN21</f>
        <v>539927</v>
      </c>
      <c r="AU4">
        <f>AO21</f>
        <v>0.11616192149189285</v>
      </c>
    </row>
    <row r="5" spans="1:47" x14ac:dyDescent="0.25">
      <c r="A5">
        <v>833</v>
      </c>
      <c r="B5" t="s">
        <v>177</v>
      </c>
      <c r="C5" t="s">
        <v>177</v>
      </c>
      <c r="D5" t="s">
        <v>35</v>
      </c>
      <c r="E5" t="s">
        <v>36</v>
      </c>
      <c r="F5" t="s">
        <v>166</v>
      </c>
      <c r="G5" t="s">
        <v>166</v>
      </c>
      <c r="H5">
        <v>48</v>
      </c>
      <c r="J5">
        <v>18742</v>
      </c>
      <c r="K5" t="s">
        <v>32</v>
      </c>
      <c r="L5">
        <v>17286</v>
      </c>
      <c r="M5" t="s">
        <v>32</v>
      </c>
      <c r="N5" t="s">
        <v>32</v>
      </c>
      <c r="O5">
        <v>8.4</v>
      </c>
      <c r="P5">
        <v>8520</v>
      </c>
      <c r="Q5">
        <v>7945</v>
      </c>
      <c r="R5" t="s">
        <v>32</v>
      </c>
      <c r="S5">
        <v>7.2</v>
      </c>
      <c r="T5">
        <v>8055</v>
      </c>
      <c r="U5">
        <v>7460</v>
      </c>
      <c r="V5" t="s">
        <v>32</v>
      </c>
      <c r="W5">
        <v>8</v>
      </c>
      <c r="X5">
        <v>42.62</v>
      </c>
      <c r="Y5">
        <v>439.8</v>
      </c>
      <c r="Z5">
        <v>114</v>
      </c>
      <c r="AA5">
        <v>11</v>
      </c>
      <c r="AB5">
        <v>5500</v>
      </c>
      <c r="AC5">
        <v>4520</v>
      </c>
      <c r="AQ5" t="str">
        <f>AK47</f>
        <v>Manitoba</v>
      </c>
      <c r="AR5">
        <f>AL47</f>
        <v>909600</v>
      </c>
      <c r="AS5">
        <f>AM47</f>
        <v>1278365</v>
      </c>
      <c r="AT5">
        <f>AN47</f>
        <v>368765</v>
      </c>
      <c r="AU5">
        <f>AO47</f>
        <v>0.28846612665396815</v>
      </c>
    </row>
    <row r="6" spans="1:47" x14ac:dyDescent="0.25">
      <c r="A6">
        <v>828</v>
      </c>
      <c r="B6" t="s">
        <v>173</v>
      </c>
      <c r="C6" t="s">
        <v>173</v>
      </c>
      <c r="D6" t="s">
        <v>35</v>
      </c>
      <c r="E6" t="s">
        <v>36</v>
      </c>
      <c r="F6" t="s">
        <v>166</v>
      </c>
      <c r="G6" t="s">
        <v>166</v>
      </c>
      <c r="H6">
        <v>48</v>
      </c>
      <c r="J6">
        <v>13992</v>
      </c>
      <c r="K6" t="s">
        <v>32</v>
      </c>
      <c r="L6">
        <v>12288</v>
      </c>
      <c r="M6" t="s">
        <v>32</v>
      </c>
      <c r="N6" t="s">
        <v>32</v>
      </c>
      <c r="O6">
        <v>13.9</v>
      </c>
      <c r="P6">
        <v>7963</v>
      </c>
      <c r="Q6">
        <v>7973</v>
      </c>
      <c r="R6" t="s">
        <v>32</v>
      </c>
      <c r="S6">
        <v>-0.1</v>
      </c>
      <c r="T6">
        <v>5738</v>
      </c>
      <c r="U6">
        <v>5176</v>
      </c>
      <c r="V6" t="s">
        <v>32</v>
      </c>
      <c r="W6">
        <v>10.9</v>
      </c>
      <c r="X6">
        <v>69.430000000000007</v>
      </c>
      <c r="Y6">
        <v>201.5</v>
      </c>
      <c r="Z6">
        <v>134</v>
      </c>
      <c r="AA6">
        <v>14</v>
      </c>
      <c r="AB6">
        <v>5400</v>
      </c>
      <c r="AC6">
        <v>4430</v>
      </c>
      <c r="AQ6" t="str">
        <f>AK53</f>
        <v>New Brunswick</v>
      </c>
      <c r="AR6">
        <f>AL53</f>
        <v>468043</v>
      </c>
      <c r="AS6">
        <f>AM53</f>
        <v>747101</v>
      </c>
      <c r="AT6">
        <f>AN53</f>
        <v>279058</v>
      </c>
      <c r="AU6">
        <f>AO53</f>
        <v>0.37352111695741275</v>
      </c>
    </row>
    <row r="7" spans="1:47" x14ac:dyDescent="0.25">
      <c r="A7">
        <v>845</v>
      </c>
      <c r="B7" t="s">
        <v>183</v>
      </c>
      <c r="C7" t="s">
        <v>183</v>
      </c>
      <c r="D7" t="s">
        <v>35</v>
      </c>
      <c r="E7" t="s">
        <v>36</v>
      </c>
      <c r="F7" t="s">
        <v>166</v>
      </c>
      <c r="G7" t="s">
        <v>166</v>
      </c>
      <c r="H7">
        <v>48</v>
      </c>
      <c r="J7">
        <v>14961</v>
      </c>
      <c r="K7" t="s">
        <v>32</v>
      </c>
      <c r="L7">
        <v>13839</v>
      </c>
      <c r="M7" t="s">
        <v>32</v>
      </c>
      <c r="N7" t="s">
        <v>32</v>
      </c>
      <c r="O7">
        <v>8.1</v>
      </c>
      <c r="P7">
        <v>6657</v>
      </c>
      <c r="Q7">
        <v>5626</v>
      </c>
      <c r="R7" t="s">
        <v>32</v>
      </c>
      <c r="S7">
        <v>18.3</v>
      </c>
      <c r="T7">
        <v>5597</v>
      </c>
      <c r="U7">
        <v>5150</v>
      </c>
      <c r="V7" t="s">
        <v>32</v>
      </c>
      <c r="W7">
        <v>8.6999999999999993</v>
      </c>
      <c r="X7">
        <v>59.92</v>
      </c>
      <c r="Y7">
        <v>249.7</v>
      </c>
      <c r="Z7">
        <v>132</v>
      </c>
      <c r="AA7">
        <v>13</v>
      </c>
      <c r="AB7">
        <v>5860</v>
      </c>
      <c r="AC7">
        <v>4860</v>
      </c>
      <c r="AQ7" t="str">
        <f>AK60</f>
        <v>Newfoundland and labrador</v>
      </c>
      <c r="AR7">
        <f>AL60</f>
        <v>276360</v>
      </c>
      <c r="AS7">
        <f>AM60</f>
        <v>519716</v>
      </c>
      <c r="AT7">
        <f>AN60</f>
        <v>243356</v>
      </c>
      <c r="AU7">
        <f>AO60</f>
        <v>0.46824804316203467</v>
      </c>
    </row>
    <row r="8" spans="1:47" x14ac:dyDescent="0.25">
      <c r="A8">
        <v>835</v>
      </c>
      <c r="B8" t="s">
        <v>178</v>
      </c>
      <c r="C8" t="s">
        <v>178</v>
      </c>
      <c r="D8" t="s">
        <v>28</v>
      </c>
      <c r="E8" t="s">
        <v>29</v>
      </c>
      <c r="F8" t="s">
        <v>166</v>
      </c>
      <c r="G8" t="s">
        <v>166</v>
      </c>
      <c r="H8">
        <v>48</v>
      </c>
      <c r="J8">
        <v>1321426</v>
      </c>
      <c r="K8" t="s">
        <v>32</v>
      </c>
      <c r="L8">
        <v>1159869</v>
      </c>
      <c r="M8" t="s">
        <v>32</v>
      </c>
      <c r="N8" t="s">
        <v>32</v>
      </c>
      <c r="O8">
        <v>13.9</v>
      </c>
      <c r="P8">
        <v>537634</v>
      </c>
      <c r="Q8">
        <v>482250</v>
      </c>
      <c r="R8" t="s">
        <v>33</v>
      </c>
      <c r="S8">
        <v>11.5</v>
      </c>
      <c r="T8">
        <v>502143</v>
      </c>
      <c r="U8">
        <v>450787</v>
      </c>
      <c r="V8" t="s">
        <v>33</v>
      </c>
      <c r="W8">
        <v>11.4</v>
      </c>
      <c r="X8">
        <v>9438.86</v>
      </c>
      <c r="Y8">
        <v>140</v>
      </c>
      <c r="Z8">
        <v>6</v>
      </c>
      <c r="AA8">
        <v>2</v>
      </c>
      <c r="AB8">
        <v>5120</v>
      </c>
      <c r="AC8">
        <v>4160</v>
      </c>
      <c r="AQ8" t="str">
        <f t="shared" ref="AQ8:AU9" si="3">AK65</f>
        <v>Northwest Territories</v>
      </c>
      <c r="AR8">
        <f t="shared" si="3"/>
        <v>19569</v>
      </c>
      <c r="AS8">
        <f t="shared" si="3"/>
        <v>41786</v>
      </c>
      <c r="AT8">
        <f t="shared" si="3"/>
        <v>22217</v>
      </c>
      <c r="AU8">
        <f t="shared" si="3"/>
        <v>0.53168525343416451</v>
      </c>
    </row>
    <row r="9" spans="1:47" x14ac:dyDescent="0.25">
      <c r="A9">
        <v>850</v>
      </c>
      <c r="B9" t="s">
        <v>184</v>
      </c>
      <c r="C9" t="s">
        <v>184</v>
      </c>
      <c r="D9" t="s">
        <v>35</v>
      </c>
      <c r="E9" t="s">
        <v>36</v>
      </c>
      <c r="F9" t="s">
        <v>166</v>
      </c>
      <c r="G9" t="s">
        <v>166</v>
      </c>
      <c r="H9">
        <v>48</v>
      </c>
      <c r="J9">
        <v>63166</v>
      </c>
      <c r="K9" t="s">
        <v>32</v>
      </c>
      <c r="L9">
        <v>55655</v>
      </c>
      <c r="M9" t="s">
        <v>33</v>
      </c>
      <c r="N9" t="s">
        <v>32</v>
      </c>
      <c r="O9">
        <v>13.5</v>
      </c>
      <c r="P9">
        <v>26204</v>
      </c>
      <c r="Q9">
        <v>23243</v>
      </c>
      <c r="R9" t="s">
        <v>33</v>
      </c>
      <c r="S9">
        <v>12.7</v>
      </c>
      <c r="T9">
        <v>23676</v>
      </c>
      <c r="U9">
        <v>21428</v>
      </c>
      <c r="V9" t="s">
        <v>33</v>
      </c>
      <c r="W9">
        <v>10.5</v>
      </c>
      <c r="X9">
        <v>132.72999999999999</v>
      </c>
      <c r="Y9">
        <v>475.9</v>
      </c>
      <c r="Z9">
        <v>54</v>
      </c>
      <c r="AA9">
        <v>7</v>
      </c>
      <c r="AB9">
        <v>5790</v>
      </c>
      <c r="AC9">
        <v>4800</v>
      </c>
      <c r="AQ9" t="str">
        <f t="shared" si="3"/>
        <v>Nova Scotia</v>
      </c>
      <c r="AR9">
        <f t="shared" si="3"/>
        <v>608574</v>
      </c>
      <c r="AS9">
        <f t="shared" si="3"/>
        <v>923598</v>
      </c>
      <c r="AT9">
        <f t="shared" si="3"/>
        <v>315024</v>
      </c>
      <c r="AU9">
        <f t="shared" si="3"/>
        <v>0.34108345838774012</v>
      </c>
    </row>
    <row r="10" spans="1:47" x14ac:dyDescent="0.25">
      <c r="A10">
        <v>821</v>
      </c>
      <c r="B10" t="s">
        <v>170</v>
      </c>
      <c r="C10" t="s">
        <v>170</v>
      </c>
      <c r="D10" t="s">
        <v>35</v>
      </c>
      <c r="E10" t="s">
        <v>36</v>
      </c>
      <c r="F10" t="s">
        <v>166</v>
      </c>
      <c r="G10" t="s">
        <v>166</v>
      </c>
      <c r="H10">
        <v>48</v>
      </c>
      <c r="J10">
        <v>13584</v>
      </c>
      <c r="K10" t="s">
        <v>32</v>
      </c>
      <c r="L10">
        <v>12930</v>
      </c>
      <c r="M10" t="s">
        <v>33</v>
      </c>
      <c r="N10" t="s">
        <v>32</v>
      </c>
      <c r="O10">
        <v>5.0999999999999996</v>
      </c>
      <c r="P10">
        <v>5655</v>
      </c>
      <c r="Q10">
        <v>5479</v>
      </c>
      <c r="R10" t="s">
        <v>33</v>
      </c>
      <c r="S10">
        <v>3.2</v>
      </c>
      <c r="T10">
        <v>5367</v>
      </c>
      <c r="U10">
        <v>5267</v>
      </c>
      <c r="V10" t="s">
        <v>33</v>
      </c>
      <c r="W10">
        <v>1.9</v>
      </c>
      <c r="X10">
        <v>21.39</v>
      </c>
      <c r="Y10">
        <v>635.1</v>
      </c>
      <c r="Z10">
        <v>139</v>
      </c>
      <c r="AA10">
        <v>16</v>
      </c>
      <c r="AB10">
        <v>4900</v>
      </c>
      <c r="AC10">
        <v>3960</v>
      </c>
      <c r="AQ10" t="str">
        <f>AK71</f>
        <v>Ontario</v>
      </c>
      <c r="AR10">
        <f>AL71</f>
        <v>12062321</v>
      </c>
      <c r="AS10">
        <f>AM71</f>
        <v>13448494</v>
      </c>
      <c r="AT10">
        <f>AN71</f>
        <v>1386173</v>
      </c>
      <c r="AU10">
        <f>AO71</f>
        <v>0.10307273067155326</v>
      </c>
    </row>
    <row r="11" spans="1:47" x14ac:dyDescent="0.25">
      <c r="A11">
        <v>832</v>
      </c>
      <c r="B11" t="s">
        <v>176</v>
      </c>
      <c r="C11" t="s">
        <v>176</v>
      </c>
      <c r="D11" t="s">
        <v>35</v>
      </c>
      <c r="E11" t="s">
        <v>36</v>
      </c>
      <c r="F11" t="s">
        <v>166</v>
      </c>
      <c r="G11" t="s">
        <v>166</v>
      </c>
      <c r="H11">
        <v>48</v>
      </c>
      <c r="J11">
        <v>13057</v>
      </c>
      <c r="K11" t="s">
        <v>32</v>
      </c>
      <c r="L11">
        <v>11707</v>
      </c>
      <c r="M11" t="s">
        <v>32</v>
      </c>
      <c r="N11" t="s">
        <v>32</v>
      </c>
      <c r="O11">
        <v>11.5</v>
      </c>
      <c r="P11">
        <v>5034</v>
      </c>
      <c r="Q11">
        <v>4686</v>
      </c>
      <c r="R11" t="s">
        <v>32</v>
      </c>
      <c r="S11">
        <v>7.4</v>
      </c>
      <c r="T11">
        <v>4797</v>
      </c>
      <c r="U11">
        <v>4413</v>
      </c>
      <c r="V11" t="s">
        <v>32</v>
      </c>
      <c r="W11">
        <v>8.6999999999999993</v>
      </c>
      <c r="X11">
        <v>20.81</v>
      </c>
      <c r="Y11">
        <v>627.5</v>
      </c>
      <c r="Z11">
        <v>143</v>
      </c>
      <c r="AA11">
        <v>17</v>
      </c>
      <c r="AB11">
        <v>5500</v>
      </c>
      <c r="AC11">
        <v>4520</v>
      </c>
      <c r="AQ11" t="str">
        <f>AK116</f>
        <v>Prince Edward Island</v>
      </c>
      <c r="AR11">
        <f>AL116</f>
        <v>142907</v>
      </c>
      <c r="AS11">
        <f>AM116</f>
        <v>142907</v>
      </c>
      <c r="AT11">
        <f>AN116</f>
        <v>0</v>
      </c>
      <c r="AU11">
        <f>AO116</f>
        <v>0</v>
      </c>
    </row>
    <row r="12" spans="1:47" x14ac:dyDescent="0.25">
      <c r="A12">
        <v>810</v>
      </c>
      <c r="B12" t="s">
        <v>168</v>
      </c>
      <c r="C12" t="s">
        <v>168</v>
      </c>
      <c r="D12" t="s">
        <v>28</v>
      </c>
      <c r="E12" t="s">
        <v>29</v>
      </c>
      <c r="F12" t="s">
        <v>166</v>
      </c>
      <c r="G12" t="s">
        <v>166</v>
      </c>
      <c r="H12">
        <v>48</v>
      </c>
      <c r="J12">
        <v>117394</v>
      </c>
      <c r="K12" t="s">
        <v>32</v>
      </c>
      <c r="L12">
        <v>105999</v>
      </c>
      <c r="M12" t="s">
        <v>32</v>
      </c>
      <c r="N12" t="s">
        <v>32</v>
      </c>
      <c r="O12">
        <v>10.8</v>
      </c>
      <c r="P12">
        <v>48317</v>
      </c>
      <c r="Q12">
        <v>45251</v>
      </c>
      <c r="R12" t="s">
        <v>32</v>
      </c>
      <c r="S12">
        <v>6.8</v>
      </c>
      <c r="T12">
        <v>45696</v>
      </c>
      <c r="U12">
        <v>41555</v>
      </c>
      <c r="V12" t="s">
        <v>32</v>
      </c>
      <c r="W12">
        <v>10</v>
      </c>
      <c r="X12">
        <v>2975.08</v>
      </c>
      <c r="Y12">
        <v>39.5</v>
      </c>
      <c r="Z12">
        <v>34</v>
      </c>
      <c r="AA12">
        <v>3</v>
      </c>
      <c r="AB12">
        <v>4500</v>
      </c>
      <c r="AC12">
        <v>3580</v>
      </c>
      <c r="AQ12" t="str">
        <f>AK119</f>
        <v>Quebec</v>
      </c>
      <c r="AR12">
        <f>AL119</f>
        <v>6624857</v>
      </c>
      <c r="AS12">
        <f>AM119</f>
        <v>8164361</v>
      </c>
      <c r="AT12">
        <f>AN119</f>
        <v>1539504</v>
      </c>
      <c r="AU12">
        <f>AO119</f>
        <v>0.18856393047784145</v>
      </c>
    </row>
    <row r="13" spans="1:47" x14ac:dyDescent="0.25">
      <c r="A13">
        <v>48840</v>
      </c>
      <c r="B13" t="s">
        <v>181</v>
      </c>
      <c r="C13" t="s">
        <v>182</v>
      </c>
      <c r="D13" t="s">
        <v>60</v>
      </c>
      <c r="E13" t="s">
        <v>61</v>
      </c>
      <c r="F13" t="s">
        <v>166</v>
      </c>
      <c r="G13" t="s">
        <v>166</v>
      </c>
      <c r="H13">
        <v>48</v>
      </c>
      <c r="I13">
        <v>47</v>
      </c>
      <c r="J13">
        <v>19645</v>
      </c>
      <c r="K13" t="s">
        <v>32</v>
      </c>
      <c r="L13">
        <v>18032</v>
      </c>
      <c r="M13" t="s">
        <v>32</v>
      </c>
      <c r="N13" t="s">
        <v>32</v>
      </c>
      <c r="O13">
        <v>8.9</v>
      </c>
      <c r="P13">
        <v>8444</v>
      </c>
      <c r="Q13">
        <v>7451</v>
      </c>
      <c r="R13" t="s">
        <v>32</v>
      </c>
      <c r="S13">
        <v>13.3</v>
      </c>
      <c r="T13">
        <v>7444</v>
      </c>
      <c r="U13">
        <v>6930</v>
      </c>
      <c r="V13" t="s">
        <v>32</v>
      </c>
      <c r="W13">
        <v>7.4</v>
      </c>
      <c r="X13">
        <v>24.04</v>
      </c>
      <c r="Y13">
        <v>817.3</v>
      </c>
      <c r="AA13">
        <v>10</v>
      </c>
      <c r="AB13">
        <v>5880</v>
      </c>
      <c r="AC13">
        <v>4970</v>
      </c>
      <c r="AQ13" t="str">
        <f>AK149</f>
        <v>Saskatchewan</v>
      </c>
      <c r="AR13">
        <f>AL149</f>
        <v>707276</v>
      </c>
      <c r="AS13">
        <f>AM149</f>
        <v>1098352</v>
      </c>
      <c r="AT13">
        <f>AN149</f>
        <v>391076</v>
      </c>
      <c r="AU13">
        <f>AO149</f>
        <v>0.35605707459903563</v>
      </c>
    </row>
    <row r="14" spans="1:47" x14ac:dyDescent="0.25">
      <c r="A14">
        <v>805</v>
      </c>
      <c r="B14" t="s">
        <v>165</v>
      </c>
      <c r="C14" t="s">
        <v>165</v>
      </c>
      <c r="D14" t="s">
        <v>35</v>
      </c>
      <c r="E14" t="s">
        <v>36</v>
      </c>
      <c r="F14" t="s">
        <v>166</v>
      </c>
      <c r="G14" t="s">
        <v>166</v>
      </c>
      <c r="H14">
        <v>48</v>
      </c>
      <c r="J14">
        <v>76522</v>
      </c>
      <c r="K14" t="s">
        <v>32</v>
      </c>
      <c r="L14">
        <v>72807</v>
      </c>
      <c r="M14" t="s">
        <v>32</v>
      </c>
      <c r="N14" t="s">
        <v>32</v>
      </c>
      <c r="O14">
        <v>5.0999999999999996</v>
      </c>
      <c r="P14">
        <v>33424</v>
      </c>
      <c r="Q14">
        <v>32577</v>
      </c>
      <c r="R14" t="s">
        <v>32</v>
      </c>
      <c r="S14">
        <v>2.6</v>
      </c>
      <c r="T14">
        <v>31500</v>
      </c>
      <c r="U14">
        <v>30046</v>
      </c>
      <c r="V14" t="s">
        <v>32</v>
      </c>
      <c r="W14">
        <v>4.8</v>
      </c>
      <c r="X14">
        <v>13301.54</v>
      </c>
      <c r="Y14">
        <v>5.8</v>
      </c>
      <c r="Z14">
        <v>48</v>
      </c>
      <c r="AA14">
        <v>5</v>
      </c>
      <c r="AB14">
        <v>4540</v>
      </c>
      <c r="AC14">
        <v>3610</v>
      </c>
      <c r="AQ14" t="str">
        <f>AK159</f>
        <v>Yukon</v>
      </c>
      <c r="AR14">
        <f>AL159</f>
        <v>28225</v>
      </c>
      <c r="AS14">
        <f>AM159</f>
        <v>35874</v>
      </c>
      <c r="AT14">
        <f>AN159</f>
        <v>7649</v>
      </c>
      <c r="AU14">
        <f>AO159</f>
        <v>0.21321848692646486</v>
      </c>
    </row>
    <row r="15" spans="1:47" x14ac:dyDescent="0.25">
      <c r="A15">
        <v>820</v>
      </c>
      <c r="B15" t="s">
        <v>169</v>
      </c>
      <c r="C15" t="s">
        <v>169</v>
      </c>
      <c r="D15" t="s">
        <v>35</v>
      </c>
      <c r="E15" t="s">
        <v>36</v>
      </c>
      <c r="F15" t="s">
        <v>166</v>
      </c>
      <c r="G15" t="s">
        <v>166</v>
      </c>
      <c r="H15">
        <v>48</v>
      </c>
      <c r="J15">
        <v>28881</v>
      </c>
      <c r="K15" t="s">
        <v>32</v>
      </c>
      <c r="L15">
        <v>24511</v>
      </c>
      <c r="M15" t="s">
        <v>32</v>
      </c>
      <c r="N15" t="s">
        <v>32</v>
      </c>
      <c r="O15">
        <v>17.8</v>
      </c>
      <c r="P15">
        <v>9840</v>
      </c>
      <c r="Q15">
        <v>8704</v>
      </c>
      <c r="R15" t="s">
        <v>32</v>
      </c>
      <c r="S15">
        <v>13.1</v>
      </c>
      <c r="T15">
        <v>9667</v>
      </c>
      <c r="U15">
        <v>8423</v>
      </c>
      <c r="V15" t="s">
        <v>32</v>
      </c>
      <c r="W15">
        <v>14.8</v>
      </c>
      <c r="X15">
        <v>19.63</v>
      </c>
      <c r="Y15">
        <v>1471</v>
      </c>
      <c r="Z15">
        <v>92</v>
      </c>
      <c r="AA15">
        <v>8</v>
      </c>
      <c r="AB15">
        <v>4999</v>
      </c>
      <c r="AD15" t="s">
        <v>243</v>
      </c>
      <c r="AQ15" t="str">
        <f t="shared" ref="AQ15:AU16" si="4">AK161</f>
        <v>Nunavut</v>
      </c>
      <c r="AR15">
        <f t="shared" si="4"/>
        <v>7740</v>
      </c>
      <c r="AS15">
        <f t="shared" si="4"/>
        <v>35944</v>
      </c>
      <c r="AT15">
        <f t="shared" si="4"/>
        <v>28204</v>
      </c>
      <c r="AU15">
        <f t="shared" si="4"/>
        <v>0.7846650344981082</v>
      </c>
    </row>
    <row r="16" spans="1:47" x14ac:dyDescent="0.25">
      <c r="A16">
        <v>830</v>
      </c>
      <c r="B16" t="s">
        <v>174</v>
      </c>
      <c r="C16" t="s">
        <v>174</v>
      </c>
      <c r="D16" t="s">
        <v>35</v>
      </c>
      <c r="E16" t="s">
        <v>36</v>
      </c>
      <c r="F16" t="s">
        <v>166</v>
      </c>
      <c r="G16" t="s">
        <v>166</v>
      </c>
      <c r="H16">
        <v>48</v>
      </c>
      <c r="J16">
        <v>100418</v>
      </c>
      <c r="K16" t="s">
        <v>32</v>
      </c>
      <c r="L16">
        <v>90564</v>
      </c>
      <c r="M16" t="s">
        <v>32</v>
      </c>
      <c r="N16" t="s">
        <v>32</v>
      </c>
      <c r="O16">
        <v>10.9</v>
      </c>
      <c r="P16">
        <v>42285</v>
      </c>
      <c r="Q16">
        <v>38789</v>
      </c>
      <c r="R16" t="s">
        <v>32</v>
      </c>
      <c r="S16">
        <v>9</v>
      </c>
      <c r="T16">
        <v>39982</v>
      </c>
      <c r="U16">
        <v>36346</v>
      </c>
      <c r="V16" t="s">
        <v>32</v>
      </c>
      <c r="W16">
        <v>10</v>
      </c>
      <c r="X16">
        <v>104.73</v>
      </c>
      <c r="Y16">
        <v>958.8</v>
      </c>
      <c r="Z16">
        <v>41</v>
      </c>
      <c r="AA16">
        <v>4</v>
      </c>
      <c r="AB16">
        <v>5550</v>
      </c>
      <c r="AC16">
        <v>4570</v>
      </c>
      <c r="AQ16" t="str">
        <f t="shared" si="4"/>
        <v>Canada</v>
      </c>
      <c r="AR16">
        <f t="shared" si="4"/>
        <v>29297692</v>
      </c>
      <c r="AS16">
        <f t="shared" si="4"/>
        <v>35151728</v>
      </c>
      <c r="AT16">
        <f t="shared" si="4"/>
        <v>5854036</v>
      </c>
      <c r="AU16">
        <f t="shared" si="4"/>
        <v>0.1665362226289416</v>
      </c>
    </row>
    <row r="17" spans="1:41" x14ac:dyDescent="0.25">
      <c r="A17">
        <v>826</v>
      </c>
      <c r="B17" t="s">
        <v>172</v>
      </c>
      <c r="C17" t="s">
        <v>172</v>
      </c>
      <c r="D17" t="s">
        <v>35</v>
      </c>
      <c r="E17" t="s">
        <v>36</v>
      </c>
      <c r="F17" t="s">
        <v>166</v>
      </c>
      <c r="G17" t="s">
        <v>166</v>
      </c>
      <c r="H17">
        <v>48</v>
      </c>
      <c r="J17">
        <v>13756</v>
      </c>
      <c r="K17" t="s">
        <v>32</v>
      </c>
      <c r="L17">
        <v>12305</v>
      </c>
      <c r="M17" t="s">
        <v>32</v>
      </c>
      <c r="N17" t="s">
        <v>32</v>
      </c>
      <c r="O17">
        <v>11.8</v>
      </c>
      <c r="P17">
        <v>5358</v>
      </c>
      <c r="Q17">
        <v>4930</v>
      </c>
      <c r="R17" t="s">
        <v>32</v>
      </c>
      <c r="S17">
        <v>8.6999999999999993</v>
      </c>
      <c r="T17">
        <v>5148</v>
      </c>
      <c r="U17">
        <v>4577</v>
      </c>
      <c r="V17" t="s">
        <v>32</v>
      </c>
      <c r="W17">
        <v>12.5</v>
      </c>
      <c r="X17">
        <v>27.4</v>
      </c>
      <c r="Y17">
        <v>502</v>
      </c>
      <c r="Z17">
        <v>135</v>
      </c>
      <c r="AA17">
        <v>15</v>
      </c>
      <c r="AB17">
        <v>5001</v>
      </c>
      <c r="AD17" t="s">
        <v>244</v>
      </c>
    </row>
    <row r="18" spans="1:41" x14ac:dyDescent="0.25">
      <c r="A18">
        <v>831</v>
      </c>
      <c r="B18" t="s">
        <v>175</v>
      </c>
      <c r="C18" t="s">
        <v>175</v>
      </c>
      <c r="D18" t="s">
        <v>35</v>
      </c>
      <c r="E18" t="s">
        <v>36</v>
      </c>
      <c r="F18" t="s">
        <v>166</v>
      </c>
      <c r="G18" t="s">
        <v>166</v>
      </c>
      <c r="H18">
        <v>48</v>
      </c>
      <c r="J18">
        <v>15302</v>
      </c>
      <c r="K18" t="s">
        <v>32</v>
      </c>
      <c r="L18">
        <v>12797</v>
      </c>
      <c r="M18" t="s">
        <v>33</v>
      </c>
      <c r="N18" t="s">
        <v>32</v>
      </c>
      <c r="O18">
        <v>19.600000000000001</v>
      </c>
      <c r="P18">
        <v>6914</v>
      </c>
      <c r="Q18">
        <v>5938</v>
      </c>
      <c r="R18" t="s">
        <v>33</v>
      </c>
      <c r="S18">
        <v>16.399999999999999</v>
      </c>
      <c r="T18">
        <v>5814</v>
      </c>
      <c r="U18">
        <v>4786</v>
      </c>
      <c r="V18" t="s">
        <v>33</v>
      </c>
      <c r="W18">
        <v>21.5</v>
      </c>
      <c r="X18">
        <v>24.5</v>
      </c>
      <c r="Y18">
        <v>624.5</v>
      </c>
      <c r="Z18">
        <v>130</v>
      </c>
      <c r="AA18">
        <v>12</v>
      </c>
      <c r="AB18">
        <v>5550</v>
      </c>
      <c r="AD18" t="s">
        <v>245</v>
      </c>
    </row>
    <row r="19" spans="1:41" x14ac:dyDescent="0.25">
      <c r="A19">
        <v>865</v>
      </c>
      <c r="B19" t="s">
        <v>186</v>
      </c>
      <c r="C19" t="s">
        <v>186</v>
      </c>
      <c r="D19" t="s">
        <v>35</v>
      </c>
      <c r="E19" t="s">
        <v>36</v>
      </c>
      <c r="F19" t="s">
        <v>166</v>
      </c>
      <c r="G19" t="s">
        <v>166</v>
      </c>
      <c r="H19">
        <v>48</v>
      </c>
      <c r="J19">
        <v>12655</v>
      </c>
      <c r="K19" t="s">
        <v>32</v>
      </c>
      <c r="L19">
        <v>12525</v>
      </c>
      <c r="M19" t="s">
        <v>32</v>
      </c>
      <c r="N19" t="s">
        <v>32</v>
      </c>
      <c r="O19">
        <v>1</v>
      </c>
      <c r="P19">
        <v>5563</v>
      </c>
      <c r="Q19">
        <v>5477</v>
      </c>
      <c r="R19" t="s">
        <v>32</v>
      </c>
      <c r="S19">
        <v>1.6</v>
      </c>
      <c r="T19">
        <v>5121</v>
      </c>
      <c r="U19">
        <v>5131</v>
      </c>
      <c r="V19" t="s">
        <v>32</v>
      </c>
      <c r="W19">
        <v>-0.2</v>
      </c>
      <c r="X19">
        <v>18.309999999999999</v>
      </c>
      <c r="Y19">
        <v>691.1</v>
      </c>
      <c r="Z19">
        <v>147</v>
      </c>
      <c r="AA19">
        <v>18</v>
      </c>
      <c r="AB19">
        <v>5500</v>
      </c>
      <c r="AC19">
        <v>4520</v>
      </c>
    </row>
    <row r="20" spans="1:41" x14ac:dyDescent="0.25">
      <c r="A20">
        <v>860</v>
      </c>
      <c r="B20" t="s">
        <v>185</v>
      </c>
      <c r="C20" t="s">
        <v>185</v>
      </c>
      <c r="D20" t="s">
        <v>35</v>
      </c>
      <c r="E20" t="s">
        <v>36</v>
      </c>
      <c r="F20" t="s">
        <v>166</v>
      </c>
      <c r="G20" t="s">
        <v>166</v>
      </c>
      <c r="H20">
        <v>48</v>
      </c>
      <c r="J20">
        <v>73320</v>
      </c>
      <c r="K20" t="s">
        <v>32</v>
      </c>
      <c r="L20">
        <v>66896</v>
      </c>
      <c r="M20" t="s">
        <v>32</v>
      </c>
      <c r="N20" t="s">
        <v>32</v>
      </c>
      <c r="O20">
        <v>9.6</v>
      </c>
      <c r="P20">
        <v>31393</v>
      </c>
      <c r="Q20">
        <v>28548</v>
      </c>
      <c r="R20" t="s">
        <v>32</v>
      </c>
      <c r="S20">
        <v>10</v>
      </c>
      <c r="T20">
        <v>26225</v>
      </c>
      <c r="U20">
        <v>23544</v>
      </c>
      <c r="V20" t="s">
        <v>32</v>
      </c>
      <c r="W20">
        <v>11.4</v>
      </c>
      <c r="X20">
        <v>61871.37</v>
      </c>
      <c r="Y20">
        <v>1.2</v>
      </c>
      <c r="Z20">
        <v>50</v>
      </c>
      <c r="AA20">
        <v>6</v>
      </c>
      <c r="AB20">
        <v>6250</v>
      </c>
      <c r="AC20">
        <v>5230</v>
      </c>
      <c r="AD20" t="s">
        <v>246</v>
      </c>
    </row>
    <row r="21" spans="1:41" x14ac:dyDescent="0.25">
      <c r="A21">
        <v>932</v>
      </c>
      <c r="B21" t="s">
        <v>197</v>
      </c>
      <c r="C21" t="s">
        <v>197</v>
      </c>
      <c r="D21" t="s">
        <v>28</v>
      </c>
      <c r="E21" t="s">
        <v>29</v>
      </c>
      <c r="F21" t="s">
        <v>188</v>
      </c>
      <c r="G21" t="s">
        <v>189</v>
      </c>
      <c r="H21">
        <v>59</v>
      </c>
      <c r="J21">
        <v>180518</v>
      </c>
      <c r="K21" t="s">
        <v>32</v>
      </c>
      <c r="L21">
        <v>170191</v>
      </c>
      <c r="M21" t="s">
        <v>32</v>
      </c>
      <c r="N21" t="s">
        <v>32</v>
      </c>
      <c r="O21">
        <v>6.1</v>
      </c>
      <c r="P21">
        <v>65967</v>
      </c>
      <c r="Q21">
        <v>63821</v>
      </c>
      <c r="R21" t="s">
        <v>32</v>
      </c>
      <c r="S21">
        <v>3.4</v>
      </c>
      <c r="T21">
        <v>62631</v>
      </c>
      <c r="U21">
        <v>59317</v>
      </c>
      <c r="V21" t="s">
        <v>32</v>
      </c>
      <c r="W21">
        <v>5.6</v>
      </c>
      <c r="X21">
        <v>607.13</v>
      </c>
      <c r="Y21">
        <v>297.3</v>
      </c>
      <c r="Z21">
        <v>23</v>
      </c>
      <c r="AA21">
        <v>4</v>
      </c>
      <c r="AB21">
        <v>2860</v>
      </c>
      <c r="AC21">
        <v>2000</v>
      </c>
      <c r="AK21" t="s">
        <v>188</v>
      </c>
      <c r="AL21">
        <f>SUM(J21:J46)</f>
        <v>4108128</v>
      </c>
      <c r="AM21">
        <v>4648055</v>
      </c>
      <c r="AN21">
        <f>AM21-AL21</f>
        <v>539927</v>
      </c>
      <c r="AO21">
        <f>AN21/AM21</f>
        <v>0.11616192149189285</v>
      </c>
    </row>
    <row r="22" spans="1:41" x14ac:dyDescent="0.25">
      <c r="A22">
        <v>944</v>
      </c>
      <c r="B22" t="s">
        <v>206</v>
      </c>
      <c r="C22" t="s">
        <v>206</v>
      </c>
      <c r="D22" t="s">
        <v>35</v>
      </c>
      <c r="E22" t="s">
        <v>36</v>
      </c>
      <c r="F22" t="s">
        <v>188</v>
      </c>
      <c r="G22" t="s">
        <v>189</v>
      </c>
      <c r="H22">
        <v>59</v>
      </c>
      <c r="J22">
        <v>37861</v>
      </c>
      <c r="K22" t="s">
        <v>32</v>
      </c>
      <c r="L22">
        <v>36096</v>
      </c>
      <c r="M22" t="s">
        <v>32</v>
      </c>
      <c r="N22" t="s">
        <v>32</v>
      </c>
      <c r="O22">
        <v>4.9000000000000004</v>
      </c>
      <c r="P22">
        <v>17200</v>
      </c>
      <c r="Q22">
        <v>16409</v>
      </c>
      <c r="R22" t="s">
        <v>32</v>
      </c>
      <c r="S22">
        <v>4.8</v>
      </c>
      <c r="T22">
        <v>16389</v>
      </c>
      <c r="U22">
        <v>15418</v>
      </c>
      <c r="V22" t="s">
        <v>32</v>
      </c>
      <c r="W22">
        <v>6.3</v>
      </c>
      <c r="X22">
        <v>1737.71</v>
      </c>
      <c r="Y22">
        <v>21.8</v>
      </c>
      <c r="Z22">
        <v>75</v>
      </c>
      <c r="AA22">
        <v>13</v>
      </c>
      <c r="AB22">
        <v>3001</v>
      </c>
      <c r="AC22">
        <v>2130</v>
      </c>
    </row>
    <row r="23" spans="1:41" x14ac:dyDescent="0.25">
      <c r="A23">
        <v>930</v>
      </c>
      <c r="B23" t="s">
        <v>196</v>
      </c>
      <c r="C23" t="s">
        <v>196</v>
      </c>
      <c r="D23" t="s">
        <v>35</v>
      </c>
      <c r="E23" t="s">
        <v>36</v>
      </c>
      <c r="F23" t="s">
        <v>188</v>
      </c>
      <c r="G23" t="s">
        <v>189</v>
      </c>
      <c r="H23">
        <v>59</v>
      </c>
      <c r="J23">
        <v>101512</v>
      </c>
      <c r="K23" t="s">
        <v>32</v>
      </c>
      <c r="L23">
        <v>93882</v>
      </c>
      <c r="M23" t="s">
        <v>33</v>
      </c>
      <c r="N23" t="s">
        <v>32</v>
      </c>
      <c r="O23">
        <v>8.1</v>
      </c>
      <c r="P23">
        <v>42395</v>
      </c>
      <c r="Q23">
        <v>39556</v>
      </c>
      <c r="R23" t="s">
        <v>33</v>
      </c>
      <c r="S23">
        <v>7.2</v>
      </c>
      <c r="T23">
        <v>39696</v>
      </c>
      <c r="U23">
        <v>36776</v>
      </c>
      <c r="V23" t="s">
        <v>33</v>
      </c>
      <c r="W23">
        <v>7.9</v>
      </c>
      <c r="X23">
        <v>1445.26</v>
      </c>
      <c r="Y23">
        <v>70.2</v>
      </c>
      <c r="Z23">
        <v>40</v>
      </c>
      <c r="AA23">
        <v>7</v>
      </c>
      <c r="AB23">
        <v>2780</v>
      </c>
      <c r="AC23">
        <v>1920</v>
      </c>
    </row>
    <row r="24" spans="1:41" x14ac:dyDescent="0.25">
      <c r="A24">
        <v>943</v>
      </c>
      <c r="B24" t="s">
        <v>205</v>
      </c>
      <c r="C24" t="s">
        <v>205</v>
      </c>
      <c r="D24" t="s">
        <v>35</v>
      </c>
      <c r="E24" t="s">
        <v>36</v>
      </c>
      <c r="F24" t="s">
        <v>188</v>
      </c>
      <c r="G24" t="s">
        <v>189</v>
      </c>
      <c r="H24">
        <v>59</v>
      </c>
      <c r="J24">
        <v>54157</v>
      </c>
      <c r="K24" t="s">
        <v>32</v>
      </c>
      <c r="L24">
        <v>51787</v>
      </c>
      <c r="M24" t="s">
        <v>33</v>
      </c>
      <c r="N24" t="s">
        <v>32</v>
      </c>
      <c r="O24">
        <v>4.5999999999999996</v>
      </c>
      <c r="P24">
        <v>26140</v>
      </c>
      <c r="Q24">
        <v>24833</v>
      </c>
      <c r="R24" t="s">
        <v>33</v>
      </c>
      <c r="S24">
        <v>5.3</v>
      </c>
      <c r="T24">
        <v>24436</v>
      </c>
      <c r="U24">
        <v>23094</v>
      </c>
      <c r="V24" t="s">
        <v>33</v>
      </c>
      <c r="W24">
        <v>5.8</v>
      </c>
      <c r="X24">
        <v>596</v>
      </c>
      <c r="Y24">
        <v>90.9</v>
      </c>
      <c r="Z24">
        <v>61</v>
      </c>
      <c r="AA24">
        <v>10</v>
      </c>
      <c r="AB24">
        <v>3100</v>
      </c>
      <c r="AC24">
        <v>2220</v>
      </c>
    </row>
    <row r="25" spans="1:41" x14ac:dyDescent="0.25">
      <c r="A25">
        <v>905</v>
      </c>
      <c r="B25" t="s">
        <v>187</v>
      </c>
      <c r="C25" t="s">
        <v>187</v>
      </c>
      <c r="D25" t="s">
        <v>35</v>
      </c>
      <c r="E25" t="s">
        <v>36</v>
      </c>
      <c r="F25" t="s">
        <v>188</v>
      </c>
      <c r="G25" t="s">
        <v>189</v>
      </c>
      <c r="H25">
        <v>59</v>
      </c>
      <c r="J25">
        <v>26083</v>
      </c>
      <c r="K25" t="s">
        <v>32</v>
      </c>
      <c r="L25">
        <v>25037</v>
      </c>
      <c r="M25" t="s">
        <v>32</v>
      </c>
      <c r="N25" t="s">
        <v>32</v>
      </c>
      <c r="O25">
        <v>4.2</v>
      </c>
      <c r="P25">
        <v>11637</v>
      </c>
      <c r="Q25">
        <v>11172</v>
      </c>
      <c r="R25" t="s">
        <v>32</v>
      </c>
      <c r="S25">
        <v>4.2</v>
      </c>
      <c r="T25">
        <v>10982</v>
      </c>
      <c r="U25">
        <v>10407</v>
      </c>
      <c r="V25" t="s">
        <v>32</v>
      </c>
      <c r="W25">
        <v>5.5</v>
      </c>
      <c r="X25">
        <v>4568.01</v>
      </c>
      <c r="Y25">
        <v>5.7</v>
      </c>
      <c r="Z25">
        <v>101</v>
      </c>
      <c r="AA25">
        <v>16</v>
      </c>
      <c r="AB25">
        <v>4400</v>
      </c>
      <c r="AC25">
        <v>3450</v>
      </c>
    </row>
    <row r="26" spans="1:41" x14ac:dyDescent="0.25">
      <c r="A26">
        <v>975</v>
      </c>
      <c r="B26" t="s">
        <v>213</v>
      </c>
      <c r="C26" t="s">
        <v>213</v>
      </c>
      <c r="D26" t="s">
        <v>35</v>
      </c>
      <c r="E26" t="s">
        <v>36</v>
      </c>
      <c r="F26" t="s">
        <v>188</v>
      </c>
      <c r="G26" t="s">
        <v>189</v>
      </c>
      <c r="H26">
        <v>59</v>
      </c>
      <c r="J26">
        <v>12178</v>
      </c>
      <c r="K26" t="s">
        <v>32</v>
      </c>
      <c r="L26">
        <v>11583</v>
      </c>
      <c r="M26" t="s">
        <v>32</v>
      </c>
      <c r="N26" t="s">
        <v>32</v>
      </c>
      <c r="O26">
        <v>5.0999999999999996</v>
      </c>
      <c r="P26">
        <v>6020</v>
      </c>
      <c r="Q26">
        <v>5406</v>
      </c>
      <c r="R26" t="s">
        <v>32</v>
      </c>
      <c r="S26">
        <v>11.4</v>
      </c>
      <c r="T26">
        <v>5035</v>
      </c>
      <c r="U26">
        <v>4859</v>
      </c>
      <c r="V26" t="s">
        <v>32</v>
      </c>
      <c r="W26">
        <v>3.6</v>
      </c>
      <c r="X26">
        <v>24.37</v>
      </c>
      <c r="Y26">
        <v>499.8</v>
      </c>
      <c r="Z26">
        <v>148</v>
      </c>
      <c r="AA26">
        <v>26</v>
      </c>
      <c r="AB26">
        <v>5900</v>
      </c>
      <c r="AC26">
        <v>4860</v>
      </c>
    </row>
    <row r="27" spans="1:41" x14ac:dyDescent="0.25">
      <c r="A27">
        <v>937</v>
      </c>
      <c r="B27" t="s">
        <v>201</v>
      </c>
      <c r="C27" t="s">
        <v>201</v>
      </c>
      <c r="D27" t="s">
        <v>35</v>
      </c>
      <c r="E27" t="s">
        <v>36</v>
      </c>
      <c r="F27" t="s">
        <v>188</v>
      </c>
      <c r="G27" t="s">
        <v>189</v>
      </c>
      <c r="H27">
        <v>59</v>
      </c>
      <c r="J27">
        <v>44451</v>
      </c>
      <c r="K27" t="s">
        <v>32</v>
      </c>
      <c r="L27">
        <v>43252</v>
      </c>
      <c r="M27" t="s">
        <v>32</v>
      </c>
      <c r="N27" t="s">
        <v>32</v>
      </c>
      <c r="O27">
        <v>2.8</v>
      </c>
      <c r="P27">
        <v>19732</v>
      </c>
      <c r="Q27">
        <v>18793</v>
      </c>
      <c r="R27" t="s">
        <v>32</v>
      </c>
      <c r="S27">
        <v>5</v>
      </c>
      <c r="T27">
        <v>18744</v>
      </c>
      <c r="U27">
        <v>17822</v>
      </c>
      <c r="V27" t="s">
        <v>32</v>
      </c>
      <c r="W27">
        <v>5.2</v>
      </c>
      <c r="X27">
        <v>373.71</v>
      </c>
      <c r="Y27">
        <v>118.9</v>
      </c>
      <c r="Z27">
        <v>66</v>
      </c>
      <c r="AA27">
        <v>11</v>
      </c>
      <c r="AB27">
        <v>2980</v>
      </c>
      <c r="AC27">
        <v>2110</v>
      </c>
    </row>
    <row r="28" spans="1:41" x14ac:dyDescent="0.25">
      <c r="A28">
        <v>977</v>
      </c>
      <c r="B28" t="s">
        <v>214</v>
      </c>
      <c r="C28" t="s">
        <v>214</v>
      </c>
      <c r="D28" t="s">
        <v>35</v>
      </c>
      <c r="E28" t="s">
        <v>36</v>
      </c>
      <c r="F28" t="s">
        <v>188</v>
      </c>
      <c r="G28" t="s">
        <v>189</v>
      </c>
      <c r="H28">
        <v>59</v>
      </c>
      <c r="J28">
        <v>28396</v>
      </c>
      <c r="K28" t="s">
        <v>32</v>
      </c>
      <c r="L28">
        <v>26380</v>
      </c>
      <c r="M28" t="s">
        <v>32</v>
      </c>
      <c r="N28" t="s">
        <v>32</v>
      </c>
      <c r="O28">
        <v>7.6</v>
      </c>
      <c r="P28">
        <v>12737</v>
      </c>
      <c r="Q28">
        <v>11210</v>
      </c>
      <c r="R28" t="s">
        <v>32</v>
      </c>
      <c r="S28">
        <v>13.6</v>
      </c>
      <c r="T28">
        <v>10965</v>
      </c>
      <c r="U28">
        <v>10351</v>
      </c>
      <c r="V28" t="s">
        <v>32</v>
      </c>
      <c r="W28">
        <v>5.9</v>
      </c>
      <c r="X28">
        <v>620.79999999999995</v>
      </c>
      <c r="Y28">
        <v>45.7</v>
      </c>
      <c r="Z28">
        <v>95</v>
      </c>
      <c r="AA28">
        <v>15</v>
      </c>
      <c r="AB28">
        <v>5750</v>
      </c>
      <c r="AC28">
        <v>4710</v>
      </c>
    </row>
    <row r="29" spans="1:41" x14ac:dyDescent="0.25">
      <c r="A29">
        <v>925</v>
      </c>
      <c r="B29" t="s">
        <v>195</v>
      </c>
      <c r="C29" t="s">
        <v>195</v>
      </c>
      <c r="D29" t="s">
        <v>35</v>
      </c>
      <c r="E29" t="s">
        <v>36</v>
      </c>
      <c r="F29" t="s">
        <v>188</v>
      </c>
      <c r="G29" t="s">
        <v>189</v>
      </c>
      <c r="H29">
        <v>59</v>
      </c>
      <c r="J29">
        <v>103811</v>
      </c>
      <c r="K29" t="s">
        <v>32</v>
      </c>
      <c r="L29">
        <v>98754</v>
      </c>
      <c r="M29" t="s">
        <v>32</v>
      </c>
      <c r="N29" t="s">
        <v>32</v>
      </c>
      <c r="O29">
        <v>5.0999999999999996</v>
      </c>
      <c r="P29">
        <v>46895</v>
      </c>
      <c r="Q29">
        <v>44554</v>
      </c>
      <c r="R29" t="s">
        <v>32</v>
      </c>
      <c r="S29">
        <v>5.3</v>
      </c>
      <c r="T29">
        <v>42857</v>
      </c>
      <c r="U29">
        <v>40728</v>
      </c>
      <c r="V29" t="s">
        <v>32</v>
      </c>
      <c r="W29">
        <v>5.2</v>
      </c>
      <c r="X29">
        <v>5668.7</v>
      </c>
      <c r="Y29">
        <v>18.3</v>
      </c>
      <c r="Z29">
        <v>36</v>
      </c>
      <c r="AA29">
        <v>6</v>
      </c>
      <c r="AB29">
        <v>3450</v>
      </c>
      <c r="AC29">
        <v>2670</v>
      </c>
    </row>
    <row r="30" spans="1:41" x14ac:dyDescent="0.25">
      <c r="A30">
        <v>915</v>
      </c>
      <c r="B30" t="s">
        <v>192</v>
      </c>
      <c r="C30" t="s">
        <v>192</v>
      </c>
      <c r="D30" t="s">
        <v>28</v>
      </c>
      <c r="E30" t="s">
        <v>29</v>
      </c>
      <c r="F30" t="s">
        <v>188</v>
      </c>
      <c r="G30" t="s">
        <v>189</v>
      </c>
      <c r="H30">
        <v>59</v>
      </c>
      <c r="J30">
        <v>194882</v>
      </c>
      <c r="K30" t="s">
        <v>32</v>
      </c>
      <c r="L30">
        <v>179839</v>
      </c>
      <c r="M30" t="s">
        <v>32</v>
      </c>
      <c r="N30" t="s">
        <v>32</v>
      </c>
      <c r="O30">
        <v>8.4</v>
      </c>
      <c r="P30">
        <v>88374</v>
      </c>
      <c r="Q30">
        <v>83836</v>
      </c>
      <c r="R30" t="s">
        <v>32</v>
      </c>
      <c r="S30">
        <v>5.4</v>
      </c>
      <c r="T30">
        <v>81383</v>
      </c>
      <c r="U30">
        <v>74942</v>
      </c>
      <c r="V30" t="s">
        <v>32</v>
      </c>
      <c r="W30">
        <v>8.6</v>
      </c>
      <c r="X30">
        <v>2904.86</v>
      </c>
      <c r="Y30">
        <v>67.099999999999994</v>
      </c>
      <c r="Z30">
        <v>22</v>
      </c>
      <c r="AA30">
        <v>3</v>
      </c>
      <c r="AB30">
        <v>3400</v>
      </c>
      <c r="AC30">
        <v>2510</v>
      </c>
    </row>
    <row r="31" spans="1:41" x14ac:dyDescent="0.25">
      <c r="A31">
        <v>938</v>
      </c>
      <c r="B31" t="s">
        <v>202</v>
      </c>
      <c r="C31" t="s">
        <v>202</v>
      </c>
      <c r="D31" t="s">
        <v>35</v>
      </c>
      <c r="E31" t="s">
        <v>36</v>
      </c>
      <c r="F31" t="s">
        <v>188</v>
      </c>
      <c r="G31" t="s">
        <v>189</v>
      </c>
      <c r="H31">
        <v>59</v>
      </c>
      <c r="J31">
        <v>104936</v>
      </c>
      <c r="K31" t="s">
        <v>32</v>
      </c>
      <c r="L31">
        <v>98021</v>
      </c>
      <c r="M31" t="s">
        <v>32</v>
      </c>
      <c r="N31" t="s">
        <v>32</v>
      </c>
      <c r="O31">
        <v>7.1</v>
      </c>
      <c r="P31">
        <v>46928</v>
      </c>
      <c r="Q31">
        <v>44795</v>
      </c>
      <c r="R31" t="s">
        <v>32</v>
      </c>
      <c r="S31">
        <v>4.8</v>
      </c>
      <c r="T31">
        <v>44963</v>
      </c>
      <c r="U31">
        <v>41902</v>
      </c>
      <c r="V31" t="s">
        <v>32</v>
      </c>
      <c r="W31">
        <v>7.3</v>
      </c>
      <c r="X31">
        <v>1280.8399999999999</v>
      </c>
      <c r="Y31">
        <v>81.900000000000006</v>
      </c>
      <c r="Z31">
        <v>35</v>
      </c>
      <c r="AA31">
        <v>5</v>
      </c>
      <c r="AB31">
        <v>2999</v>
      </c>
      <c r="AC31">
        <v>2130</v>
      </c>
    </row>
    <row r="32" spans="1:41" x14ac:dyDescent="0.25">
      <c r="A32">
        <v>907</v>
      </c>
      <c r="B32" t="s">
        <v>190</v>
      </c>
      <c r="C32" t="s">
        <v>190</v>
      </c>
      <c r="D32" t="s">
        <v>35</v>
      </c>
      <c r="E32" t="s">
        <v>36</v>
      </c>
      <c r="F32" t="s">
        <v>188</v>
      </c>
      <c r="G32" t="s">
        <v>189</v>
      </c>
      <c r="H32">
        <v>59</v>
      </c>
      <c r="J32">
        <v>18307</v>
      </c>
      <c r="K32" t="s">
        <v>32</v>
      </c>
      <c r="L32">
        <v>17987</v>
      </c>
      <c r="M32" t="s">
        <v>33</v>
      </c>
      <c r="N32" t="s">
        <v>32</v>
      </c>
      <c r="O32">
        <v>1.8</v>
      </c>
      <c r="P32">
        <v>9163</v>
      </c>
      <c r="Q32">
        <v>8778</v>
      </c>
      <c r="R32" t="s">
        <v>33</v>
      </c>
      <c r="S32">
        <v>4.4000000000000004</v>
      </c>
      <c r="T32">
        <v>8265</v>
      </c>
      <c r="U32">
        <v>7970</v>
      </c>
      <c r="V32" t="s">
        <v>33</v>
      </c>
      <c r="W32">
        <v>3.7</v>
      </c>
      <c r="X32">
        <v>1224.94</v>
      </c>
      <c r="Y32">
        <v>14.9</v>
      </c>
      <c r="Z32">
        <v>116</v>
      </c>
      <c r="AA32">
        <v>20</v>
      </c>
      <c r="AB32">
        <v>3500</v>
      </c>
      <c r="AC32">
        <v>2600</v>
      </c>
    </row>
    <row r="33" spans="1:41" x14ac:dyDescent="0.25">
      <c r="A33">
        <v>939</v>
      </c>
      <c r="B33" t="s">
        <v>203</v>
      </c>
      <c r="C33" t="s">
        <v>203</v>
      </c>
      <c r="D33" t="s">
        <v>35</v>
      </c>
      <c r="E33" t="s">
        <v>36</v>
      </c>
      <c r="F33" t="s">
        <v>188</v>
      </c>
      <c r="G33" t="s">
        <v>189</v>
      </c>
      <c r="H33">
        <v>59</v>
      </c>
      <c r="J33">
        <v>28922</v>
      </c>
      <c r="K33" t="s">
        <v>32</v>
      </c>
      <c r="L33">
        <v>27822</v>
      </c>
      <c r="M33" t="s">
        <v>32</v>
      </c>
      <c r="N33" t="s">
        <v>32</v>
      </c>
      <c r="O33">
        <v>4</v>
      </c>
      <c r="P33">
        <v>14642</v>
      </c>
      <c r="Q33">
        <v>14173</v>
      </c>
      <c r="R33" t="s">
        <v>32</v>
      </c>
      <c r="S33">
        <v>3.3</v>
      </c>
      <c r="T33">
        <v>13751</v>
      </c>
      <c r="U33">
        <v>12983</v>
      </c>
      <c r="V33" t="s">
        <v>32</v>
      </c>
      <c r="W33">
        <v>5.9</v>
      </c>
      <c r="X33">
        <v>81.86</v>
      </c>
      <c r="Y33">
        <v>353.3</v>
      </c>
      <c r="Z33">
        <v>90</v>
      </c>
      <c r="AA33">
        <v>14</v>
      </c>
      <c r="AB33">
        <v>3200</v>
      </c>
      <c r="AC33">
        <v>2320</v>
      </c>
    </row>
    <row r="34" spans="1:41" x14ac:dyDescent="0.25">
      <c r="A34">
        <v>913</v>
      </c>
      <c r="B34" t="s">
        <v>191</v>
      </c>
      <c r="C34" t="s">
        <v>191</v>
      </c>
      <c r="D34" t="s">
        <v>35</v>
      </c>
      <c r="E34" t="s">
        <v>36</v>
      </c>
      <c r="F34" t="s">
        <v>188</v>
      </c>
      <c r="G34" t="s">
        <v>189</v>
      </c>
      <c r="H34">
        <v>59</v>
      </c>
      <c r="J34">
        <v>43432</v>
      </c>
      <c r="K34" t="s">
        <v>32</v>
      </c>
      <c r="L34">
        <v>42361</v>
      </c>
      <c r="M34" t="s">
        <v>32</v>
      </c>
      <c r="N34" t="s">
        <v>32</v>
      </c>
      <c r="O34">
        <v>2.5</v>
      </c>
      <c r="P34">
        <v>21603</v>
      </c>
      <c r="Q34">
        <v>20931</v>
      </c>
      <c r="R34" t="s">
        <v>32</v>
      </c>
      <c r="S34">
        <v>3.2</v>
      </c>
      <c r="T34">
        <v>19883</v>
      </c>
      <c r="U34">
        <v>19200</v>
      </c>
      <c r="V34" t="s">
        <v>32</v>
      </c>
      <c r="W34">
        <v>3.6</v>
      </c>
      <c r="X34">
        <v>1724.95</v>
      </c>
      <c r="Y34">
        <v>25.2</v>
      </c>
      <c r="Z34">
        <v>68</v>
      </c>
      <c r="AA34">
        <v>12</v>
      </c>
      <c r="AB34">
        <v>3350</v>
      </c>
      <c r="AC34">
        <v>2460</v>
      </c>
    </row>
    <row r="35" spans="1:41" x14ac:dyDescent="0.25">
      <c r="A35">
        <v>940</v>
      </c>
      <c r="B35" t="s">
        <v>204</v>
      </c>
      <c r="C35" t="s">
        <v>204</v>
      </c>
      <c r="D35" t="s">
        <v>35</v>
      </c>
      <c r="E35" t="s">
        <v>36</v>
      </c>
      <c r="F35" t="s">
        <v>188</v>
      </c>
      <c r="G35" t="s">
        <v>189</v>
      </c>
      <c r="H35">
        <v>59</v>
      </c>
      <c r="J35">
        <v>25112</v>
      </c>
      <c r="K35" t="s">
        <v>32</v>
      </c>
      <c r="L35">
        <v>25465</v>
      </c>
      <c r="M35" t="s">
        <v>32</v>
      </c>
      <c r="N35" t="s">
        <v>32</v>
      </c>
      <c r="O35">
        <v>-1.4</v>
      </c>
      <c r="P35">
        <v>12307</v>
      </c>
      <c r="Q35">
        <v>12210</v>
      </c>
      <c r="R35" t="s">
        <v>32</v>
      </c>
      <c r="S35">
        <v>0.8</v>
      </c>
      <c r="T35">
        <v>11361</v>
      </c>
      <c r="U35">
        <v>11201</v>
      </c>
      <c r="V35" t="s">
        <v>32</v>
      </c>
      <c r="W35">
        <v>1.4</v>
      </c>
      <c r="X35">
        <v>1729.39</v>
      </c>
      <c r="Y35">
        <v>14.5</v>
      </c>
      <c r="Z35">
        <v>102</v>
      </c>
      <c r="AA35">
        <v>17</v>
      </c>
      <c r="AB35">
        <v>3100</v>
      </c>
      <c r="AC35">
        <v>2220</v>
      </c>
    </row>
    <row r="36" spans="1:41" x14ac:dyDescent="0.25">
      <c r="A36">
        <v>945</v>
      </c>
      <c r="B36" t="s">
        <v>207</v>
      </c>
      <c r="C36" t="s">
        <v>207</v>
      </c>
      <c r="D36" t="s">
        <v>35</v>
      </c>
      <c r="E36" t="s">
        <v>36</v>
      </c>
      <c r="F36" t="s">
        <v>188</v>
      </c>
      <c r="G36" t="s">
        <v>189</v>
      </c>
      <c r="H36">
        <v>59</v>
      </c>
      <c r="J36">
        <v>16783</v>
      </c>
      <c r="K36" t="s">
        <v>32</v>
      </c>
      <c r="L36">
        <v>16689</v>
      </c>
      <c r="M36" t="s">
        <v>32</v>
      </c>
      <c r="N36" t="s">
        <v>32</v>
      </c>
      <c r="O36">
        <v>0.6</v>
      </c>
      <c r="P36">
        <v>8332</v>
      </c>
      <c r="Q36">
        <v>8201</v>
      </c>
      <c r="R36" t="s">
        <v>32</v>
      </c>
      <c r="S36">
        <v>1.6</v>
      </c>
      <c r="T36">
        <v>7736</v>
      </c>
      <c r="U36">
        <v>7510</v>
      </c>
      <c r="V36" t="s">
        <v>32</v>
      </c>
      <c r="W36">
        <v>3</v>
      </c>
      <c r="X36">
        <v>800.72</v>
      </c>
      <c r="Y36">
        <v>21</v>
      </c>
      <c r="Z36">
        <v>121</v>
      </c>
      <c r="AA36">
        <v>23</v>
      </c>
      <c r="AB36">
        <v>3100</v>
      </c>
      <c r="AC36">
        <v>2220</v>
      </c>
    </row>
    <row r="37" spans="1:41" x14ac:dyDescent="0.25">
      <c r="A37">
        <v>970</v>
      </c>
      <c r="B37" t="s">
        <v>212</v>
      </c>
      <c r="C37" t="s">
        <v>212</v>
      </c>
      <c r="D37" t="s">
        <v>35</v>
      </c>
      <c r="E37" t="s">
        <v>36</v>
      </c>
      <c r="F37" t="s">
        <v>188</v>
      </c>
      <c r="G37" t="s">
        <v>189</v>
      </c>
      <c r="H37">
        <v>59</v>
      </c>
      <c r="J37">
        <v>86622</v>
      </c>
      <c r="K37" t="s">
        <v>32</v>
      </c>
      <c r="L37">
        <v>84232</v>
      </c>
      <c r="M37" t="s">
        <v>32</v>
      </c>
      <c r="N37" t="s">
        <v>32</v>
      </c>
      <c r="O37">
        <v>2.8</v>
      </c>
      <c r="P37">
        <v>37394</v>
      </c>
      <c r="Q37">
        <v>37176</v>
      </c>
      <c r="R37" t="s">
        <v>32</v>
      </c>
      <c r="S37">
        <v>0.6</v>
      </c>
      <c r="T37">
        <v>35095</v>
      </c>
      <c r="U37">
        <v>33990</v>
      </c>
      <c r="V37" t="s">
        <v>32</v>
      </c>
      <c r="W37">
        <v>3.3</v>
      </c>
      <c r="X37">
        <v>17686.12</v>
      </c>
      <c r="Y37">
        <v>4.9000000000000004</v>
      </c>
      <c r="Z37">
        <v>45</v>
      </c>
      <c r="AA37">
        <v>8</v>
      </c>
      <c r="AB37">
        <v>4720</v>
      </c>
      <c r="AC37">
        <v>3750</v>
      </c>
    </row>
    <row r="38" spans="1:41" x14ac:dyDescent="0.25">
      <c r="A38">
        <v>955</v>
      </c>
      <c r="B38" t="s">
        <v>210</v>
      </c>
      <c r="C38" t="s">
        <v>210</v>
      </c>
      <c r="D38" t="s">
        <v>35</v>
      </c>
      <c r="E38" t="s">
        <v>36</v>
      </c>
      <c r="F38" t="s">
        <v>188</v>
      </c>
      <c r="G38" t="s">
        <v>189</v>
      </c>
      <c r="H38">
        <v>59</v>
      </c>
      <c r="J38">
        <v>12687</v>
      </c>
      <c r="K38" t="s">
        <v>32</v>
      </c>
      <c r="L38">
        <v>13052</v>
      </c>
      <c r="M38" t="s">
        <v>32</v>
      </c>
      <c r="N38" t="s">
        <v>32</v>
      </c>
      <c r="O38">
        <v>-2.8</v>
      </c>
      <c r="P38">
        <v>5896</v>
      </c>
      <c r="Q38">
        <v>6059</v>
      </c>
      <c r="R38" t="s">
        <v>32</v>
      </c>
      <c r="S38">
        <v>-2.7</v>
      </c>
      <c r="T38">
        <v>5102</v>
      </c>
      <c r="U38">
        <v>5185</v>
      </c>
      <c r="V38" t="s">
        <v>32</v>
      </c>
      <c r="W38">
        <v>-1.6</v>
      </c>
      <c r="X38">
        <v>234.29</v>
      </c>
      <c r="Y38">
        <v>54.2</v>
      </c>
      <c r="Z38">
        <v>146</v>
      </c>
      <c r="AA38">
        <v>25</v>
      </c>
      <c r="AB38">
        <v>3900</v>
      </c>
      <c r="AC38">
        <v>2770</v>
      </c>
    </row>
    <row r="39" spans="1:41" x14ac:dyDescent="0.25">
      <c r="A39">
        <v>952</v>
      </c>
      <c r="B39" t="s">
        <v>209</v>
      </c>
      <c r="C39" t="s">
        <v>209</v>
      </c>
      <c r="D39" t="s">
        <v>35</v>
      </c>
      <c r="E39" t="s">
        <v>36</v>
      </c>
      <c r="F39" t="s">
        <v>188</v>
      </c>
      <c r="G39" t="s">
        <v>189</v>
      </c>
      <c r="H39">
        <v>59</v>
      </c>
      <c r="J39">
        <v>23146</v>
      </c>
      <c r="K39" t="s">
        <v>32</v>
      </c>
      <c r="L39">
        <v>23566</v>
      </c>
      <c r="M39" t="s">
        <v>33</v>
      </c>
      <c r="N39" t="s">
        <v>32</v>
      </c>
      <c r="O39">
        <v>-1.8</v>
      </c>
      <c r="P39">
        <v>10768</v>
      </c>
      <c r="Q39">
        <v>10618</v>
      </c>
      <c r="R39" t="s">
        <v>33</v>
      </c>
      <c r="S39">
        <v>1.4</v>
      </c>
      <c r="T39">
        <v>10038</v>
      </c>
      <c r="U39">
        <v>9876</v>
      </c>
      <c r="V39" t="s">
        <v>33</v>
      </c>
      <c r="W39">
        <v>1.6</v>
      </c>
      <c r="X39">
        <v>21751.3</v>
      </c>
      <c r="Y39">
        <v>1.1000000000000001</v>
      </c>
      <c r="Z39">
        <v>106</v>
      </c>
      <c r="AA39">
        <v>18</v>
      </c>
      <c r="AB39">
        <v>4650</v>
      </c>
      <c r="AC39">
        <v>3680</v>
      </c>
    </row>
    <row r="40" spans="1:41" x14ac:dyDescent="0.25">
      <c r="A40">
        <v>920</v>
      </c>
      <c r="B40" t="s">
        <v>194</v>
      </c>
      <c r="C40" t="s">
        <v>194</v>
      </c>
      <c r="D40" t="s">
        <v>35</v>
      </c>
      <c r="E40" t="s">
        <v>36</v>
      </c>
      <c r="F40" t="s">
        <v>188</v>
      </c>
      <c r="G40" t="s">
        <v>189</v>
      </c>
      <c r="H40">
        <v>59</v>
      </c>
      <c r="J40">
        <v>17904</v>
      </c>
      <c r="K40" t="s">
        <v>32</v>
      </c>
      <c r="L40">
        <v>17683</v>
      </c>
      <c r="M40" t="s">
        <v>32</v>
      </c>
      <c r="N40" t="s">
        <v>32</v>
      </c>
      <c r="O40">
        <v>1.2</v>
      </c>
      <c r="P40">
        <v>7937</v>
      </c>
      <c r="Q40">
        <v>7849</v>
      </c>
      <c r="R40" t="s">
        <v>32</v>
      </c>
      <c r="S40">
        <v>1.1000000000000001</v>
      </c>
      <c r="T40">
        <v>7534</v>
      </c>
      <c r="U40">
        <v>7413</v>
      </c>
      <c r="V40" t="s">
        <v>32</v>
      </c>
      <c r="W40">
        <v>1.6</v>
      </c>
      <c r="X40">
        <v>165.57</v>
      </c>
      <c r="Y40">
        <v>108.1</v>
      </c>
      <c r="Z40">
        <v>119</v>
      </c>
      <c r="AA40">
        <v>22</v>
      </c>
      <c r="AB40">
        <v>3650</v>
      </c>
      <c r="AC40">
        <v>2740</v>
      </c>
    </row>
    <row r="41" spans="1:41" x14ac:dyDescent="0.25">
      <c r="A41">
        <v>934</v>
      </c>
      <c r="B41" t="s">
        <v>199</v>
      </c>
      <c r="C41" t="s">
        <v>199</v>
      </c>
      <c r="D41" t="s">
        <v>35</v>
      </c>
      <c r="E41" t="s">
        <v>36</v>
      </c>
      <c r="F41" t="s">
        <v>188</v>
      </c>
      <c r="G41" t="s">
        <v>189</v>
      </c>
      <c r="H41">
        <v>59</v>
      </c>
      <c r="J41">
        <v>19893</v>
      </c>
      <c r="K41" t="s">
        <v>32</v>
      </c>
      <c r="L41">
        <v>17479</v>
      </c>
      <c r="M41" t="s">
        <v>32</v>
      </c>
      <c r="N41" t="s">
        <v>32</v>
      </c>
      <c r="O41">
        <v>13.8</v>
      </c>
      <c r="P41">
        <v>7702</v>
      </c>
      <c r="Q41">
        <v>7069</v>
      </c>
      <c r="R41" t="s">
        <v>32</v>
      </c>
      <c r="S41">
        <v>9</v>
      </c>
      <c r="T41">
        <v>7377</v>
      </c>
      <c r="U41">
        <v>6626</v>
      </c>
      <c r="V41" t="s">
        <v>32</v>
      </c>
      <c r="W41">
        <v>11.3</v>
      </c>
      <c r="X41">
        <v>105.59</v>
      </c>
      <c r="Y41">
        <v>188.4</v>
      </c>
      <c r="Z41">
        <v>109</v>
      </c>
      <c r="AA41">
        <v>19</v>
      </c>
      <c r="AB41">
        <v>2950</v>
      </c>
      <c r="AC41">
        <v>2080</v>
      </c>
    </row>
    <row r="42" spans="1:41" x14ac:dyDescent="0.25">
      <c r="A42">
        <v>965</v>
      </c>
      <c r="B42" t="s">
        <v>211</v>
      </c>
      <c r="C42" t="s">
        <v>211</v>
      </c>
      <c r="D42" t="s">
        <v>35</v>
      </c>
      <c r="E42" t="s">
        <v>36</v>
      </c>
      <c r="F42" t="s">
        <v>188</v>
      </c>
      <c r="G42" t="s">
        <v>189</v>
      </c>
      <c r="H42">
        <v>59</v>
      </c>
      <c r="J42">
        <v>15723</v>
      </c>
      <c r="K42" t="s">
        <v>32</v>
      </c>
      <c r="L42">
        <v>15569</v>
      </c>
      <c r="M42" t="s">
        <v>32</v>
      </c>
      <c r="N42" t="s">
        <v>32</v>
      </c>
      <c r="O42">
        <v>1</v>
      </c>
      <c r="P42">
        <v>6752</v>
      </c>
      <c r="Q42">
        <v>6673</v>
      </c>
      <c r="R42" t="s">
        <v>32</v>
      </c>
      <c r="S42">
        <v>1.2</v>
      </c>
      <c r="T42">
        <v>6362</v>
      </c>
      <c r="U42">
        <v>6241</v>
      </c>
      <c r="V42" t="s">
        <v>32</v>
      </c>
      <c r="W42">
        <v>1.9</v>
      </c>
      <c r="X42">
        <v>73.91</v>
      </c>
      <c r="Y42">
        <v>212.7</v>
      </c>
      <c r="Z42">
        <v>128</v>
      </c>
      <c r="AA42">
        <v>24</v>
      </c>
      <c r="AB42">
        <v>4150</v>
      </c>
      <c r="AC42">
        <v>3210</v>
      </c>
    </row>
    <row r="43" spans="1:41" x14ac:dyDescent="0.25">
      <c r="A43">
        <v>933</v>
      </c>
      <c r="B43" t="s">
        <v>198</v>
      </c>
      <c r="C43" t="s">
        <v>198</v>
      </c>
      <c r="D43" t="s">
        <v>28</v>
      </c>
      <c r="E43" t="s">
        <v>29</v>
      </c>
      <c r="F43" t="s">
        <v>188</v>
      </c>
      <c r="G43" t="s">
        <v>189</v>
      </c>
      <c r="H43">
        <v>59</v>
      </c>
      <c r="J43">
        <v>2463431</v>
      </c>
      <c r="K43" t="s">
        <v>32</v>
      </c>
      <c r="L43">
        <v>2313328</v>
      </c>
      <c r="M43" t="s">
        <v>32</v>
      </c>
      <c r="N43" t="s">
        <v>32</v>
      </c>
      <c r="O43">
        <v>6.5</v>
      </c>
      <c r="P43">
        <v>1027613</v>
      </c>
      <c r="Q43">
        <v>949565</v>
      </c>
      <c r="R43" t="s">
        <v>32</v>
      </c>
      <c r="S43">
        <v>8.1999999999999993</v>
      </c>
      <c r="T43">
        <v>960894</v>
      </c>
      <c r="U43">
        <v>891336</v>
      </c>
      <c r="V43" t="s">
        <v>32</v>
      </c>
      <c r="W43">
        <v>7.8</v>
      </c>
      <c r="X43">
        <v>2882.68</v>
      </c>
      <c r="Y43">
        <v>854.6</v>
      </c>
      <c r="Z43">
        <v>3</v>
      </c>
      <c r="AA43">
        <v>1</v>
      </c>
      <c r="AB43">
        <v>2825</v>
      </c>
      <c r="AC43">
        <v>1970</v>
      </c>
      <c r="AD43" t="s">
        <v>242</v>
      </c>
    </row>
    <row r="44" spans="1:41" x14ac:dyDescent="0.25">
      <c r="A44">
        <v>918</v>
      </c>
      <c r="B44" t="s">
        <v>193</v>
      </c>
      <c r="C44" t="s">
        <v>193</v>
      </c>
      <c r="D44" t="s">
        <v>35</v>
      </c>
      <c r="E44" t="s">
        <v>36</v>
      </c>
      <c r="F44" t="s">
        <v>188</v>
      </c>
      <c r="G44" t="s">
        <v>189</v>
      </c>
      <c r="H44">
        <v>59</v>
      </c>
      <c r="J44">
        <v>61334</v>
      </c>
      <c r="K44" t="s">
        <v>32</v>
      </c>
      <c r="L44">
        <v>58584</v>
      </c>
      <c r="M44" t="s">
        <v>32</v>
      </c>
      <c r="N44" t="s">
        <v>32</v>
      </c>
      <c r="O44">
        <v>4.7</v>
      </c>
      <c r="P44">
        <v>29311</v>
      </c>
      <c r="Q44">
        <v>27860</v>
      </c>
      <c r="R44" t="s">
        <v>32</v>
      </c>
      <c r="S44">
        <v>5.2</v>
      </c>
      <c r="T44">
        <v>26180</v>
      </c>
      <c r="U44">
        <v>24426</v>
      </c>
      <c r="V44" t="s">
        <v>32</v>
      </c>
      <c r="W44">
        <v>7.2</v>
      </c>
      <c r="X44">
        <v>1042.1199999999999</v>
      </c>
      <c r="Y44">
        <v>58.9</v>
      </c>
      <c r="Z44">
        <v>55</v>
      </c>
      <c r="AA44">
        <v>9</v>
      </c>
      <c r="AB44">
        <v>3600</v>
      </c>
      <c r="AC44">
        <v>2690</v>
      </c>
    </row>
    <row r="45" spans="1:41" x14ac:dyDescent="0.25">
      <c r="A45">
        <v>935</v>
      </c>
      <c r="B45" t="s">
        <v>200</v>
      </c>
      <c r="C45" t="s">
        <v>200</v>
      </c>
      <c r="D45" t="s">
        <v>28</v>
      </c>
      <c r="E45" t="s">
        <v>29</v>
      </c>
      <c r="F45" t="s">
        <v>188</v>
      </c>
      <c r="G45" t="s">
        <v>189</v>
      </c>
      <c r="H45">
        <v>59</v>
      </c>
      <c r="J45">
        <v>367770</v>
      </c>
      <c r="K45" t="s">
        <v>33</v>
      </c>
      <c r="L45">
        <v>344580</v>
      </c>
      <c r="M45" t="s">
        <v>33</v>
      </c>
      <c r="N45" t="s">
        <v>33</v>
      </c>
      <c r="O45">
        <v>6.7</v>
      </c>
      <c r="P45">
        <v>172559</v>
      </c>
      <c r="Q45">
        <v>167205</v>
      </c>
      <c r="R45" t="s">
        <v>33</v>
      </c>
      <c r="S45">
        <v>3.2</v>
      </c>
      <c r="T45">
        <v>162716</v>
      </c>
      <c r="U45">
        <v>153307</v>
      </c>
      <c r="V45" t="s">
        <v>33</v>
      </c>
      <c r="W45">
        <v>6.1</v>
      </c>
      <c r="X45">
        <v>696.15</v>
      </c>
      <c r="Y45">
        <v>528.29999999999995</v>
      </c>
      <c r="Z45">
        <v>15</v>
      </c>
      <c r="AA45">
        <v>2</v>
      </c>
      <c r="AB45">
        <v>2650</v>
      </c>
      <c r="AC45">
        <v>1730</v>
      </c>
      <c r="AD45" t="s">
        <v>200</v>
      </c>
    </row>
    <row r="46" spans="1:41" x14ac:dyDescent="0.25">
      <c r="A46">
        <v>950</v>
      </c>
      <c r="B46" t="s">
        <v>208</v>
      </c>
      <c r="C46" t="s">
        <v>208</v>
      </c>
      <c r="D46" t="s">
        <v>35</v>
      </c>
      <c r="E46" t="s">
        <v>36</v>
      </c>
      <c r="F46" t="s">
        <v>188</v>
      </c>
      <c r="G46" t="s">
        <v>189</v>
      </c>
      <c r="H46">
        <v>59</v>
      </c>
      <c r="J46">
        <v>18277</v>
      </c>
      <c r="K46" t="s">
        <v>32</v>
      </c>
      <c r="L46">
        <v>18490</v>
      </c>
      <c r="M46" t="s">
        <v>32</v>
      </c>
      <c r="N46" t="s">
        <v>32</v>
      </c>
      <c r="O46">
        <v>-1.2</v>
      </c>
      <c r="P46">
        <v>8379</v>
      </c>
      <c r="Q46">
        <v>8372</v>
      </c>
      <c r="R46" t="s">
        <v>32</v>
      </c>
      <c r="S46">
        <v>0.1</v>
      </c>
      <c r="T46">
        <v>7620</v>
      </c>
      <c r="U46">
        <v>7630</v>
      </c>
      <c r="V46" t="s">
        <v>32</v>
      </c>
      <c r="W46">
        <v>-0.1</v>
      </c>
      <c r="X46">
        <v>2657.8</v>
      </c>
      <c r="Y46">
        <v>6.9</v>
      </c>
      <c r="Z46">
        <v>117</v>
      </c>
      <c r="AA46">
        <v>21</v>
      </c>
      <c r="AB46">
        <v>4400</v>
      </c>
      <c r="AC46">
        <v>3450</v>
      </c>
    </row>
    <row r="47" spans="1:41" x14ac:dyDescent="0.25">
      <c r="A47">
        <v>610</v>
      </c>
      <c r="B47" t="s">
        <v>153</v>
      </c>
      <c r="C47" t="s">
        <v>153</v>
      </c>
      <c r="D47" t="s">
        <v>35</v>
      </c>
      <c r="E47" t="s">
        <v>36</v>
      </c>
      <c r="F47" t="s">
        <v>149</v>
      </c>
      <c r="G47" t="s">
        <v>149</v>
      </c>
      <c r="H47">
        <v>46</v>
      </c>
      <c r="J47">
        <v>58003</v>
      </c>
      <c r="K47" t="s">
        <v>32</v>
      </c>
      <c r="L47">
        <v>54847</v>
      </c>
      <c r="M47" t="s">
        <v>33</v>
      </c>
      <c r="N47" t="s">
        <v>32</v>
      </c>
      <c r="O47">
        <v>5.8</v>
      </c>
      <c r="P47">
        <v>25072</v>
      </c>
      <c r="Q47">
        <v>23630</v>
      </c>
      <c r="R47" t="s">
        <v>33</v>
      </c>
      <c r="S47">
        <v>6.1</v>
      </c>
      <c r="T47">
        <v>23645</v>
      </c>
      <c r="U47">
        <v>22560</v>
      </c>
      <c r="V47" t="s">
        <v>33</v>
      </c>
      <c r="W47">
        <v>4.8</v>
      </c>
      <c r="X47">
        <v>2289.33</v>
      </c>
      <c r="Y47">
        <v>25.3</v>
      </c>
      <c r="Z47">
        <v>58</v>
      </c>
      <c r="AA47">
        <v>2</v>
      </c>
      <c r="AB47">
        <v>5760</v>
      </c>
      <c r="AC47">
        <v>4850</v>
      </c>
      <c r="AK47" t="s">
        <v>149</v>
      </c>
      <c r="AL47">
        <f>SUM(J47:J52)</f>
        <v>909600</v>
      </c>
      <c r="AM47">
        <v>1278365</v>
      </c>
      <c r="AN47">
        <f>AM47-AL47</f>
        <v>368765</v>
      </c>
      <c r="AO47">
        <f>AN47/AM47</f>
        <v>0.28846612665396815</v>
      </c>
    </row>
    <row r="48" spans="1:41" x14ac:dyDescent="0.25">
      <c r="A48">
        <v>607</v>
      </c>
      <c r="B48" t="s">
        <v>152</v>
      </c>
      <c r="C48" t="s">
        <v>152</v>
      </c>
      <c r="D48" t="s">
        <v>35</v>
      </c>
      <c r="E48" t="s">
        <v>36</v>
      </c>
      <c r="F48" t="s">
        <v>149</v>
      </c>
      <c r="G48" t="s">
        <v>149</v>
      </c>
      <c r="H48">
        <v>46</v>
      </c>
      <c r="J48">
        <v>13304</v>
      </c>
      <c r="K48" t="s">
        <v>32</v>
      </c>
      <c r="L48">
        <v>12996</v>
      </c>
      <c r="M48" t="s">
        <v>32</v>
      </c>
      <c r="N48" t="s">
        <v>32</v>
      </c>
      <c r="O48">
        <v>2.4</v>
      </c>
      <c r="P48">
        <v>5794</v>
      </c>
      <c r="Q48">
        <v>5649</v>
      </c>
      <c r="R48" t="s">
        <v>32</v>
      </c>
      <c r="S48">
        <v>2.6</v>
      </c>
      <c r="T48">
        <v>5576</v>
      </c>
      <c r="U48">
        <v>5391</v>
      </c>
      <c r="V48" t="s">
        <v>32</v>
      </c>
      <c r="W48">
        <v>3.4</v>
      </c>
      <c r="X48">
        <v>24.68</v>
      </c>
      <c r="Y48">
        <v>539.1</v>
      </c>
      <c r="Z48">
        <v>141</v>
      </c>
      <c r="AA48">
        <v>6</v>
      </c>
      <c r="AB48">
        <v>5600</v>
      </c>
      <c r="AC48">
        <v>5700</v>
      </c>
    </row>
    <row r="49" spans="1:41" x14ac:dyDescent="0.25">
      <c r="A49">
        <v>605</v>
      </c>
      <c r="B49" t="s">
        <v>151</v>
      </c>
      <c r="C49" t="s">
        <v>151</v>
      </c>
      <c r="D49" t="s">
        <v>35</v>
      </c>
      <c r="E49" t="s">
        <v>36</v>
      </c>
      <c r="F49" t="s">
        <v>149</v>
      </c>
      <c r="G49" t="s">
        <v>149</v>
      </c>
      <c r="H49">
        <v>46</v>
      </c>
      <c r="J49">
        <v>15829</v>
      </c>
      <c r="K49" t="s">
        <v>32</v>
      </c>
      <c r="L49">
        <v>13524</v>
      </c>
      <c r="M49" t="s">
        <v>32</v>
      </c>
      <c r="N49" t="s">
        <v>32</v>
      </c>
      <c r="O49">
        <v>17</v>
      </c>
      <c r="P49">
        <v>6305</v>
      </c>
      <c r="Q49">
        <v>5243</v>
      </c>
      <c r="R49" t="s">
        <v>32</v>
      </c>
      <c r="S49">
        <v>20.3</v>
      </c>
      <c r="T49">
        <v>6024</v>
      </c>
      <c r="U49">
        <v>5098</v>
      </c>
      <c r="V49" t="s">
        <v>32</v>
      </c>
      <c r="W49">
        <v>18.2</v>
      </c>
      <c r="X49">
        <v>25.59</v>
      </c>
      <c r="Y49">
        <v>618.6</v>
      </c>
      <c r="Z49">
        <v>126</v>
      </c>
      <c r="AA49">
        <v>4</v>
      </c>
      <c r="AB49">
        <v>5700</v>
      </c>
      <c r="AC49">
        <v>4800</v>
      </c>
    </row>
    <row r="50" spans="1:41" x14ac:dyDescent="0.25">
      <c r="A50">
        <v>640</v>
      </c>
      <c r="B50" t="s">
        <v>154</v>
      </c>
      <c r="C50" t="s">
        <v>154</v>
      </c>
      <c r="D50" t="s">
        <v>35</v>
      </c>
      <c r="E50" t="s">
        <v>36</v>
      </c>
      <c r="F50" t="s">
        <v>149</v>
      </c>
      <c r="G50" t="s">
        <v>149</v>
      </c>
      <c r="H50">
        <v>46</v>
      </c>
      <c r="J50">
        <v>13678</v>
      </c>
      <c r="K50" t="s">
        <v>32</v>
      </c>
      <c r="L50">
        <v>12829</v>
      </c>
      <c r="M50" t="s">
        <v>33</v>
      </c>
      <c r="N50" t="s">
        <v>32</v>
      </c>
      <c r="O50">
        <v>6.6</v>
      </c>
      <c r="P50">
        <v>5482</v>
      </c>
      <c r="Q50">
        <v>5391</v>
      </c>
      <c r="R50" t="s">
        <v>33</v>
      </c>
      <c r="S50">
        <v>1.7</v>
      </c>
      <c r="T50">
        <v>4910</v>
      </c>
      <c r="U50">
        <v>4738</v>
      </c>
      <c r="V50" t="s">
        <v>33</v>
      </c>
      <c r="W50">
        <v>3.6</v>
      </c>
      <c r="X50">
        <v>20.79</v>
      </c>
      <c r="Y50">
        <v>657.8</v>
      </c>
      <c r="Z50">
        <v>136</v>
      </c>
      <c r="AA50">
        <v>5</v>
      </c>
      <c r="AB50">
        <v>7600</v>
      </c>
      <c r="AC50">
        <v>6600</v>
      </c>
    </row>
    <row r="51" spans="1:41" x14ac:dyDescent="0.25">
      <c r="A51">
        <v>603</v>
      </c>
      <c r="B51" t="s">
        <v>150</v>
      </c>
      <c r="C51" t="s">
        <v>150</v>
      </c>
      <c r="D51" t="s">
        <v>35</v>
      </c>
      <c r="E51" t="s">
        <v>36</v>
      </c>
      <c r="F51" t="s">
        <v>149</v>
      </c>
      <c r="G51" t="s">
        <v>149</v>
      </c>
      <c r="H51">
        <v>46</v>
      </c>
      <c r="J51">
        <v>30297</v>
      </c>
      <c r="K51" t="s">
        <v>32</v>
      </c>
      <c r="L51">
        <v>26838</v>
      </c>
      <c r="M51" t="s">
        <v>33</v>
      </c>
      <c r="N51" t="s">
        <v>32</v>
      </c>
      <c r="O51">
        <v>12.9</v>
      </c>
      <c r="P51">
        <v>10539</v>
      </c>
      <c r="Q51">
        <v>9239</v>
      </c>
      <c r="R51" t="s">
        <v>33</v>
      </c>
      <c r="S51">
        <v>14.1</v>
      </c>
      <c r="T51">
        <v>10264</v>
      </c>
      <c r="U51">
        <v>9019</v>
      </c>
      <c r="V51" t="s">
        <v>33</v>
      </c>
      <c r="W51">
        <v>13.8</v>
      </c>
      <c r="X51">
        <v>870.08</v>
      </c>
      <c r="Y51">
        <v>34.799999999999997</v>
      </c>
      <c r="Z51">
        <v>89</v>
      </c>
      <c r="AA51">
        <v>3</v>
      </c>
      <c r="AB51">
        <v>5400</v>
      </c>
      <c r="AC51">
        <v>4510</v>
      </c>
      <c r="AE51" t="s">
        <v>248</v>
      </c>
    </row>
    <row r="52" spans="1:41" x14ac:dyDescent="0.25">
      <c r="A52">
        <v>602</v>
      </c>
      <c r="B52" t="s">
        <v>148</v>
      </c>
      <c r="C52" t="s">
        <v>148</v>
      </c>
      <c r="D52" t="s">
        <v>28</v>
      </c>
      <c r="E52" t="s">
        <v>29</v>
      </c>
      <c r="F52" t="s">
        <v>149</v>
      </c>
      <c r="G52" t="s">
        <v>149</v>
      </c>
      <c r="H52">
        <v>46</v>
      </c>
      <c r="J52">
        <v>778489</v>
      </c>
      <c r="K52" t="s">
        <v>32</v>
      </c>
      <c r="L52">
        <v>730018</v>
      </c>
      <c r="M52" t="s">
        <v>32</v>
      </c>
      <c r="N52" t="s">
        <v>33</v>
      </c>
      <c r="O52">
        <v>6.6</v>
      </c>
      <c r="P52">
        <v>321484</v>
      </c>
      <c r="Q52">
        <v>304779</v>
      </c>
      <c r="R52" t="s">
        <v>32</v>
      </c>
      <c r="S52">
        <v>5.5</v>
      </c>
      <c r="T52">
        <v>306550</v>
      </c>
      <c r="U52">
        <v>291316</v>
      </c>
      <c r="V52" t="s">
        <v>32</v>
      </c>
      <c r="W52">
        <v>5.2</v>
      </c>
      <c r="X52">
        <v>5306.79</v>
      </c>
      <c r="Y52">
        <v>146.69999999999999</v>
      </c>
      <c r="Z52">
        <v>8</v>
      </c>
      <c r="AA52">
        <v>1</v>
      </c>
      <c r="AB52">
        <v>5670</v>
      </c>
      <c r="AC52">
        <v>4770</v>
      </c>
    </row>
    <row r="53" spans="1:41" x14ac:dyDescent="0.25">
      <c r="A53">
        <v>328</v>
      </c>
      <c r="B53" t="s">
        <v>56</v>
      </c>
      <c r="C53" t="s">
        <v>56</v>
      </c>
      <c r="D53" t="s">
        <v>35</v>
      </c>
      <c r="E53" t="s">
        <v>36</v>
      </c>
      <c r="F53" t="s">
        <v>52</v>
      </c>
      <c r="G53" t="s">
        <v>53</v>
      </c>
      <c r="H53">
        <v>13</v>
      </c>
      <c r="J53">
        <v>31110</v>
      </c>
      <c r="K53" t="s">
        <v>32</v>
      </c>
      <c r="L53">
        <v>31936</v>
      </c>
      <c r="M53" t="s">
        <v>33</v>
      </c>
      <c r="N53" t="s">
        <v>32</v>
      </c>
      <c r="O53">
        <v>-2.6</v>
      </c>
      <c r="P53">
        <v>15385</v>
      </c>
      <c r="Q53">
        <v>15145</v>
      </c>
      <c r="R53" t="s">
        <v>33</v>
      </c>
      <c r="S53">
        <v>1.6</v>
      </c>
      <c r="T53">
        <v>13970</v>
      </c>
      <c r="U53">
        <v>13832</v>
      </c>
      <c r="V53" t="s">
        <v>33</v>
      </c>
      <c r="W53">
        <v>1</v>
      </c>
      <c r="X53">
        <v>2104.04</v>
      </c>
      <c r="Y53">
        <v>14.8</v>
      </c>
      <c r="Z53">
        <v>88</v>
      </c>
      <c r="AA53">
        <v>4</v>
      </c>
      <c r="AB53">
        <v>5020</v>
      </c>
      <c r="AC53">
        <v>4100</v>
      </c>
      <c r="AK53" t="s">
        <v>52</v>
      </c>
      <c r="AL53">
        <f>SUM(J53:J59)</f>
        <v>468043</v>
      </c>
      <c r="AM53">
        <v>747101</v>
      </c>
      <c r="AN53">
        <f>AM53-AL53</f>
        <v>279058</v>
      </c>
      <c r="AO53">
        <f>AN53/AM53</f>
        <v>0.37352111695741275</v>
      </c>
    </row>
    <row r="54" spans="1:41" x14ac:dyDescent="0.25">
      <c r="A54">
        <v>13330</v>
      </c>
      <c r="B54" t="s">
        <v>58</v>
      </c>
      <c r="C54" t="s">
        <v>59</v>
      </c>
      <c r="D54" t="s">
        <v>60</v>
      </c>
      <c r="E54" t="s">
        <v>61</v>
      </c>
      <c r="F54" t="s">
        <v>52</v>
      </c>
      <c r="G54" t="s">
        <v>53</v>
      </c>
      <c r="H54">
        <v>13</v>
      </c>
      <c r="I54">
        <v>24</v>
      </c>
      <c r="J54">
        <v>13114</v>
      </c>
      <c r="K54" t="s">
        <v>32</v>
      </c>
      <c r="L54">
        <v>14039</v>
      </c>
      <c r="M54" t="s">
        <v>33</v>
      </c>
      <c r="N54" t="s">
        <v>32</v>
      </c>
      <c r="O54">
        <v>-6.6</v>
      </c>
      <c r="P54">
        <v>6308</v>
      </c>
      <c r="Q54">
        <v>6595</v>
      </c>
      <c r="R54" t="s">
        <v>33</v>
      </c>
      <c r="S54">
        <v>-4.4000000000000004</v>
      </c>
      <c r="T54">
        <v>5857</v>
      </c>
      <c r="U54">
        <v>6081</v>
      </c>
      <c r="V54" t="s">
        <v>33</v>
      </c>
      <c r="W54">
        <v>-3.7</v>
      </c>
      <c r="X54">
        <v>1155.48</v>
      </c>
      <c r="Y54">
        <v>11.3</v>
      </c>
      <c r="AA54">
        <v>7</v>
      </c>
      <c r="AB54">
        <v>5500</v>
      </c>
      <c r="AC54">
        <v>4570</v>
      </c>
    </row>
    <row r="55" spans="1:41" x14ac:dyDescent="0.25">
      <c r="A55">
        <v>335</v>
      </c>
      <c r="B55" t="s">
        <v>66</v>
      </c>
      <c r="C55" t="s">
        <v>66</v>
      </c>
      <c r="D55" t="s">
        <v>35</v>
      </c>
      <c r="E55" t="s">
        <v>36</v>
      </c>
      <c r="F55" t="s">
        <v>52</v>
      </c>
      <c r="G55" t="s">
        <v>53</v>
      </c>
      <c r="H55">
        <v>13</v>
      </c>
      <c r="J55">
        <v>23524</v>
      </c>
      <c r="K55" t="s">
        <v>32</v>
      </c>
      <c r="L55">
        <v>23819</v>
      </c>
      <c r="M55" t="s">
        <v>33</v>
      </c>
      <c r="N55" t="s">
        <v>32</v>
      </c>
      <c r="O55">
        <v>-1.2</v>
      </c>
      <c r="P55">
        <v>11255</v>
      </c>
      <c r="Q55">
        <v>11236</v>
      </c>
      <c r="R55" t="s">
        <v>33</v>
      </c>
      <c r="S55">
        <v>0.2</v>
      </c>
      <c r="T55">
        <v>10532</v>
      </c>
      <c r="U55">
        <v>10490</v>
      </c>
      <c r="V55" t="s">
        <v>33</v>
      </c>
      <c r="W55">
        <v>0.4</v>
      </c>
      <c r="X55">
        <v>1769.64</v>
      </c>
      <c r="Y55">
        <v>13.3</v>
      </c>
      <c r="Z55">
        <v>104</v>
      </c>
      <c r="AA55">
        <v>6</v>
      </c>
      <c r="AB55">
        <v>5320</v>
      </c>
      <c r="AC55">
        <v>4500</v>
      </c>
    </row>
    <row r="56" spans="1:41" x14ac:dyDescent="0.25">
      <c r="A56">
        <v>320</v>
      </c>
      <c r="B56" t="s">
        <v>55</v>
      </c>
      <c r="C56" t="s">
        <v>55</v>
      </c>
      <c r="D56" t="s">
        <v>35</v>
      </c>
      <c r="E56" t="s">
        <v>36</v>
      </c>
      <c r="F56" t="s">
        <v>52</v>
      </c>
      <c r="G56" t="s">
        <v>53</v>
      </c>
      <c r="H56">
        <v>13</v>
      </c>
      <c r="J56">
        <v>101760</v>
      </c>
      <c r="K56" t="s">
        <v>32</v>
      </c>
      <c r="L56">
        <v>98320</v>
      </c>
      <c r="M56" t="s">
        <v>33</v>
      </c>
      <c r="N56" t="s">
        <v>32</v>
      </c>
      <c r="O56">
        <v>3.5</v>
      </c>
      <c r="P56">
        <v>46459</v>
      </c>
      <c r="Q56">
        <v>43671</v>
      </c>
      <c r="R56" t="s">
        <v>33</v>
      </c>
      <c r="S56">
        <v>6.4</v>
      </c>
      <c r="T56">
        <v>42772</v>
      </c>
      <c r="U56">
        <v>40676</v>
      </c>
      <c r="V56" t="s">
        <v>33</v>
      </c>
      <c r="W56">
        <v>5.2</v>
      </c>
      <c r="X56">
        <v>5745.41</v>
      </c>
      <c r="Y56">
        <v>17.7</v>
      </c>
      <c r="Z56">
        <v>39</v>
      </c>
      <c r="AA56">
        <v>3</v>
      </c>
      <c r="AB56">
        <v>4670</v>
      </c>
      <c r="AC56">
        <v>3760</v>
      </c>
    </row>
    <row r="57" spans="1:41" x14ac:dyDescent="0.25">
      <c r="A57">
        <v>329</v>
      </c>
      <c r="B57" t="s">
        <v>57</v>
      </c>
      <c r="C57" t="s">
        <v>57</v>
      </c>
      <c r="D57" t="s">
        <v>35</v>
      </c>
      <c r="E57" t="s">
        <v>36</v>
      </c>
      <c r="F57" t="s">
        <v>52</v>
      </c>
      <c r="G57" t="s">
        <v>53</v>
      </c>
      <c r="H57">
        <v>13</v>
      </c>
      <c r="J57">
        <v>27523</v>
      </c>
      <c r="K57" t="s">
        <v>32</v>
      </c>
      <c r="L57">
        <v>28115</v>
      </c>
      <c r="M57" t="s">
        <v>32</v>
      </c>
      <c r="N57" t="s">
        <v>32</v>
      </c>
      <c r="O57">
        <v>-2.1</v>
      </c>
      <c r="P57">
        <v>13019</v>
      </c>
      <c r="Q57">
        <v>12823</v>
      </c>
      <c r="R57" t="s">
        <v>32</v>
      </c>
      <c r="S57">
        <v>1.5</v>
      </c>
      <c r="T57">
        <v>11940</v>
      </c>
      <c r="U57">
        <v>11765</v>
      </c>
      <c r="V57" t="s">
        <v>32</v>
      </c>
      <c r="W57">
        <v>1.5</v>
      </c>
      <c r="X57">
        <v>7578.93</v>
      </c>
      <c r="Y57">
        <v>3.6</v>
      </c>
      <c r="Z57">
        <v>99</v>
      </c>
      <c r="AA57">
        <v>5</v>
      </c>
      <c r="AB57">
        <v>4950</v>
      </c>
      <c r="AC57">
        <v>4030</v>
      </c>
    </row>
    <row r="58" spans="1:41" x14ac:dyDescent="0.25">
      <c r="A58">
        <v>305</v>
      </c>
      <c r="B58" t="s">
        <v>51</v>
      </c>
      <c r="C58" t="s">
        <v>51</v>
      </c>
      <c r="D58" t="s">
        <v>28</v>
      </c>
      <c r="E58" t="s">
        <v>29</v>
      </c>
      <c r="F58" t="s">
        <v>52</v>
      </c>
      <c r="G58" t="s">
        <v>53</v>
      </c>
      <c r="H58">
        <v>13</v>
      </c>
      <c r="J58">
        <v>144810</v>
      </c>
      <c r="K58" t="s">
        <v>32</v>
      </c>
      <c r="L58">
        <v>139287</v>
      </c>
      <c r="M58" t="s">
        <v>33</v>
      </c>
      <c r="N58" t="s">
        <v>32</v>
      </c>
      <c r="O58">
        <v>4</v>
      </c>
      <c r="P58">
        <v>66699</v>
      </c>
      <c r="Q58">
        <v>62725</v>
      </c>
      <c r="R58" t="s">
        <v>33</v>
      </c>
      <c r="S58">
        <v>6.3</v>
      </c>
      <c r="T58">
        <v>61769</v>
      </c>
      <c r="U58">
        <v>58572</v>
      </c>
      <c r="V58" t="s">
        <v>33</v>
      </c>
      <c r="W58">
        <v>5.5</v>
      </c>
      <c r="X58">
        <v>2559.0500000000002</v>
      </c>
      <c r="Y58">
        <v>56.6</v>
      </c>
      <c r="Z58">
        <v>29</v>
      </c>
      <c r="AA58">
        <v>1</v>
      </c>
      <c r="AB58">
        <v>4680</v>
      </c>
      <c r="AC58">
        <v>3770</v>
      </c>
    </row>
    <row r="59" spans="1:41" x14ac:dyDescent="0.25">
      <c r="A59">
        <v>310</v>
      </c>
      <c r="B59" t="s">
        <v>54</v>
      </c>
      <c r="C59" t="s">
        <v>54</v>
      </c>
      <c r="D59" t="s">
        <v>28</v>
      </c>
      <c r="E59" t="s">
        <v>29</v>
      </c>
      <c r="F59" t="s">
        <v>52</v>
      </c>
      <c r="G59" t="s">
        <v>53</v>
      </c>
      <c r="H59">
        <v>13</v>
      </c>
      <c r="J59">
        <v>126202</v>
      </c>
      <c r="K59" t="s">
        <v>32</v>
      </c>
      <c r="L59">
        <v>129057</v>
      </c>
      <c r="M59" t="s">
        <v>33</v>
      </c>
      <c r="N59" t="s">
        <v>32</v>
      </c>
      <c r="O59">
        <v>-2.2000000000000002</v>
      </c>
      <c r="P59">
        <v>58398</v>
      </c>
      <c r="Q59">
        <v>57277</v>
      </c>
      <c r="R59" t="s">
        <v>33</v>
      </c>
      <c r="S59">
        <v>2</v>
      </c>
      <c r="T59">
        <v>52872</v>
      </c>
      <c r="U59">
        <v>52769</v>
      </c>
      <c r="V59" t="s">
        <v>33</v>
      </c>
      <c r="W59">
        <v>0.2</v>
      </c>
      <c r="X59">
        <v>3509.62</v>
      </c>
      <c r="Y59">
        <v>36</v>
      </c>
      <c r="Z59">
        <v>31</v>
      </c>
      <c r="AA59">
        <v>2</v>
      </c>
      <c r="AB59">
        <v>4570</v>
      </c>
      <c r="AC59">
        <v>3670</v>
      </c>
    </row>
    <row r="60" spans="1:41" x14ac:dyDescent="0.25">
      <c r="A60">
        <v>5</v>
      </c>
      <c r="B60" t="s">
        <v>34</v>
      </c>
      <c r="C60" t="s">
        <v>34</v>
      </c>
      <c r="D60" t="s">
        <v>35</v>
      </c>
      <c r="E60" t="s">
        <v>36</v>
      </c>
      <c r="F60" t="s">
        <v>30</v>
      </c>
      <c r="G60" t="s">
        <v>31</v>
      </c>
      <c r="H60">
        <v>10</v>
      </c>
      <c r="J60">
        <v>11083</v>
      </c>
      <c r="K60" t="s">
        <v>32</v>
      </c>
      <c r="L60">
        <v>10871</v>
      </c>
      <c r="M60" t="s">
        <v>32</v>
      </c>
      <c r="N60" t="s">
        <v>32</v>
      </c>
      <c r="O60">
        <v>2</v>
      </c>
      <c r="P60">
        <v>4956</v>
      </c>
      <c r="Q60">
        <v>4601</v>
      </c>
      <c r="R60" t="s">
        <v>32</v>
      </c>
      <c r="S60">
        <v>7.7</v>
      </c>
      <c r="T60">
        <v>4501</v>
      </c>
      <c r="U60">
        <v>4218</v>
      </c>
      <c r="V60" t="s">
        <v>32</v>
      </c>
      <c r="W60">
        <v>6.7</v>
      </c>
      <c r="X60">
        <v>103.66</v>
      </c>
      <c r="Y60">
        <v>106.9</v>
      </c>
      <c r="Z60">
        <v>150</v>
      </c>
      <c r="AA60">
        <v>5</v>
      </c>
      <c r="AB60">
        <v>4800</v>
      </c>
      <c r="AC60">
        <v>3810</v>
      </c>
      <c r="AD60" t="s">
        <v>260</v>
      </c>
      <c r="AK60" t="s">
        <v>267</v>
      </c>
      <c r="AL60">
        <f>SUM(J60:J64)</f>
        <v>276360</v>
      </c>
      <c r="AM60">
        <v>519716</v>
      </c>
      <c r="AN60">
        <f>AM60-AL60</f>
        <v>243356</v>
      </c>
      <c r="AO60">
        <f>AN60/AM60</f>
        <v>0.46824804316203467</v>
      </c>
    </row>
    <row r="61" spans="1:41" x14ac:dyDescent="0.25">
      <c r="A61">
        <v>15</v>
      </c>
      <c r="B61" t="s">
        <v>39</v>
      </c>
      <c r="C61" t="s">
        <v>39</v>
      </c>
      <c r="D61" t="s">
        <v>35</v>
      </c>
      <c r="E61" t="s">
        <v>36</v>
      </c>
      <c r="F61" t="s">
        <v>30</v>
      </c>
      <c r="G61" t="s">
        <v>31</v>
      </c>
      <c r="H61">
        <v>10</v>
      </c>
      <c r="J61">
        <v>31917</v>
      </c>
      <c r="K61" t="s">
        <v>32</v>
      </c>
      <c r="L61">
        <v>31417</v>
      </c>
      <c r="M61" t="s">
        <v>33</v>
      </c>
      <c r="N61" t="s">
        <v>32</v>
      </c>
      <c r="O61">
        <v>1.6</v>
      </c>
      <c r="P61">
        <v>14927</v>
      </c>
      <c r="Q61">
        <v>13842</v>
      </c>
      <c r="R61" t="s">
        <v>33</v>
      </c>
      <c r="S61">
        <v>7.8</v>
      </c>
      <c r="T61">
        <v>13618</v>
      </c>
      <c r="U61">
        <v>12787</v>
      </c>
      <c r="V61" t="s">
        <v>33</v>
      </c>
      <c r="W61">
        <v>6.5</v>
      </c>
      <c r="X61">
        <v>1140.2</v>
      </c>
      <c r="Y61">
        <v>28</v>
      </c>
      <c r="Z61">
        <v>83</v>
      </c>
      <c r="AA61">
        <v>2</v>
      </c>
      <c r="AB61">
        <v>4760</v>
      </c>
      <c r="AC61">
        <v>3770</v>
      </c>
    </row>
    <row r="62" spans="1:41" x14ac:dyDescent="0.25">
      <c r="A62">
        <v>11</v>
      </c>
      <c r="B62" t="s">
        <v>38</v>
      </c>
      <c r="C62" t="s">
        <v>38</v>
      </c>
      <c r="D62" t="s">
        <v>35</v>
      </c>
      <c r="E62" t="s">
        <v>36</v>
      </c>
      <c r="F62" t="s">
        <v>30</v>
      </c>
      <c r="G62" t="s">
        <v>31</v>
      </c>
      <c r="H62">
        <v>10</v>
      </c>
      <c r="J62">
        <v>13234</v>
      </c>
      <c r="K62" t="s">
        <v>32</v>
      </c>
      <c r="L62">
        <v>12683</v>
      </c>
      <c r="M62" t="s">
        <v>33</v>
      </c>
      <c r="N62" t="s">
        <v>32</v>
      </c>
      <c r="O62">
        <v>4.3</v>
      </c>
      <c r="P62">
        <v>6406</v>
      </c>
      <c r="Q62">
        <v>6008</v>
      </c>
      <c r="R62" t="s">
        <v>33</v>
      </c>
      <c r="S62">
        <v>6.6</v>
      </c>
      <c r="T62">
        <v>5542</v>
      </c>
      <c r="U62">
        <v>5191</v>
      </c>
      <c r="V62" t="s">
        <v>33</v>
      </c>
      <c r="W62">
        <v>6.8</v>
      </c>
      <c r="X62">
        <v>2427.35</v>
      </c>
      <c r="Y62">
        <v>5.5</v>
      </c>
      <c r="Z62">
        <v>142</v>
      </c>
      <c r="AA62">
        <v>4</v>
      </c>
      <c r="AB62">
        <v>5110</v>
      </c>
      <c r="AC62">
        <v>4110</v>
      </c>
    </row>
    <row r="63" spans="1:41" x14ac:dyDescent="0.25">
      <c r="A63">
        <v>10</v>
      </c>
      <c r="B63" t="s">
        <v>37</v>
      </c>
      <c r="C63" t="s">
        <v>37</v>
      </c>
      <c r="D63" t="s">
        <v>35</v>
      </c>
      <c r="E63" t="s">
        <v>36</v>
      </c>
      <c r="F63" t="s">
        <v>30</v>
      </c>
      <c r="G63" t="s">
        <v>31</v>
      </c>
      <c r="H63">
        <v>10</v>
      </c>
      <c r="J63">
        <v>14171</v>
      </c>
      <c r="K63" t="s">
        <v>32</v>
      </c>
      <c r="L63">
        <v>13725</v>
      </c>
      <c r="M63" t="s">
        <v>32</v>
      </c>
      <c r="N63" t="s">
        <v>32</v>
      </c>
      <c r="O63">
        <v>3.2</v>
      </c>
      <c r="P63">
        <v>6406</v>
      </c>
      <c r="Q63">
        <v>6134</v>
      </c>
      <c r="R63" t="s">
        <v>32</v>
      </c>
      <c r="S63">
        <v>4.4000000000000004</v>
      </c>
      <c r="T63">
        <v>6091</v>
      </c>
      <c r="U63">
        <v>5723</v>
      </c>
      <c r="V63" t="s">
        <v>32</v>
      </c>
      <c r="W63">
        <v>6.4</v>
      </c>
      <c r="X63">
        <v>54.67</v>
      </c>
      <c r="Y63">
        <v>259.2</v>
      </c>
      <c r="Z63">
        <v>133</v>
      </c>
      <c r="AA63">
        <v>3</v>
      </c>
      <c r="AB63">
        <v>5020</v>
      </c>
      <c r="AC63">
        <v>4020</v>
      </c>
    </row>
    <row r="64" spans="1:41" x14ac:dyDescent="0.25">
      <c r="A64">
        <v>1</v>
      </c>
      <c r="B64" t="s">
        <v>27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>
        <v>10</v>
      </c>
      <c r="J64">
        <v>205955</v>
      </c>
      <c r="K64" t="s">
        <v>32</v>
      </c>
      <c r="L64">
        <v>196954</v>
      </c>
      <c r="M64" t="s">
        <v>33</v>
      </c>
      <c r="N64" t="s">
        <v>32</v>
      </c>
      <c r="O64">
        <v>4.5999999999999996</v>
      </c>
      <c r="P64">
        <v>92353</v>
      </c>
      <c r="Q64">
        <v>84533</v>
      </c>
      <c r="R64" t="s">
        <v>33</v>
      </c>
      <c r="S64">
        <v>9.3000000000000007</v>
      </c>
      <c r="T64">
        <v>85015</v>
      </c>
      <c r="U64">
        <v>78954</v>
      </c>
      <c r="V64" t="s">
        <v>33</v>
      </c>
      <c r="W64">
        <v>7.7</v>
      </c>
      <c r="X64">
        <v>804.79</v>
      </c>
      <c r="Y64">
        <v>255.9</v>
      </c>
      <c r="Z64">
        <v>20</v>
      </c>
      <c r="AA64">
        <v>1</v>
      </c>
      <c r="AB64">
        <v>4800</v>
      </c>
      <c r="AC64">
        <v>3810</v>
      </c>
    </row>
    <row r="65" spans="1:41" x14ac:dyDescent="0.25">
      <c r="A65">
        <v>995</v>
      </c>
      <c r="B65" t="s">
        <v>217</v>
      </c>
      <c r="C65" t="s">
        <v>217</v>
      </c>
      <c r="D65" t="s">
        <v>35</v>
      </c>
      <c r="E65" t="s">
        <v>36</v>
      </c>
      <c r="F65" t="s">
        <v>218</v>
      </c>
      <c r="G65" t="s">
        <v>219</v>
      </c>
      <c r="H65">
        <v>61</v>
      </c>
      <c r="J65">
        <v>19569</v>
      </c>
      <c r="K65" t="s">
        <v>32</v>
      </c>
      <c r="L65">
        <v>19234</v>
      </c>
      <c r="M65" t="s">
        <v>32</v>
      </c>
      <c r="N65" t="s">
        <v>32</v>
      </c>
      <c r="O65">
        <v>1.7</v>
      </c>
      <c r="P65">
        <v>7758</v>
      </c>
      <c r="Q65">
        <v>7286</v>
      </c>
      <c r="R65" t="s">
        <v>32</v>
      </c>
      <c r="S65">
        <v>6.5</v>
      </c>
      <c r="T65">
        <v>7131</v>
      </c>
      <c r="U65">
        <v>6938</v>
      </c>
      <c r="V65" t="s">
        <v>32</v>
      </c>
      <c r="W65">
        <v>2.8</v>
      </c>
      <c r="X65">
        <v>105.47</v>
      </c>
      <c r="Y65">
        <v>185.5</v>
      </c>
      <c r="Z65">
        <v>111</v>
      </c>
      <c r="AA65">
        <v>1</v>
      </c>
      <c r="AB65">
        <v>8170</v>
      </c>
      <c r="AC65">
        <v>7150</v>
      </c>
      <c r="AK65" t="s">
        <v>218</v>
      </c>
      <c r="AL65">
        <f>J65</f>
        <v>19569</v>
      </c>
      <c r="AM65">
        <v>41786</v>
      </c>
      <c r="AN65">
        <f>AM65-AL65</f>
        <v>22217</v>
      </c>
      <c r="AO65">
        <f>AN65/AM65</f>
        <v>0.53168525343416451</v>
      </c>
    </row>
    <row r="66" spans="1:41" x14ac:dyDescent="0.25">
      <c r="A66">
        <v>225</v>
      </c>
      <c r="B66" t="s">
        <v>50</v>
      </c>
      <c r="C66" t="s">
        <v>50</v>
      </c>
      <c r="D66" t="s">
        <v>35</v>
      </c>
      <c r="E66" t="s">
        <v>36</v>
      </c>
      <c r="F66" t="s">
        <v>45</v>
      </c>
      <c r="G66" t="s">
        <v>46</v>
      </c>
      <c r="H66">
        <v>12</v>
      </c>
      <c r="J66">
        <v>98722</v>
      </c>
      <c r="K66" t="s">
        <v>32</v>
      </c>
      <c r="L66">
        <v>101619</v>
      </c>
      <c r="M66" t="s">
        <v>32</v>
      </c>
      <c r="N66" t="s">
        <v>32</v>
      </c>
      <c r="O66">
        <v>-2.9</v>
      </c>
      <c r="P66">
        <v>47205</v>
      </c>
      <c r="Q66">
        <v>46632</v>
      </c>
      <c r="R66" t="s">
        <v>32</v>
      </c>
      <c r="S66">
        <v>1.2</v>
      </c>
      <c r="T66">
        <v>43081</v>
      </c>
      <c r="U66">
        <v>42325</v>
      </c>
      <c r="V66" t="s">
        <v>32</v>
      </c>
      <c r="W66">
        <v>1.8</v>
      </c>
      <c r="X66">
        <v>2467.7399999999998</v>
      </c>
      <c r="Y66">
        <v>40</v>
      </c>
      <c r="Z66">
        <v>42</v>
      </c>
      <c r="AA66">
        <v>2</v>
      </c>
      <c r="AB66">
        <v>4530</v>
      </c>
      <c r="AC66">
        <v>3630</v>
      </c>
      <c r="AD66" t="s">
        <v>258</v>
      </c>
      <c r="AK66" t="s">
        <v>45</v>
      </c>
      <c r="AL66">
        <f>SUM(J66:J70)</f>
        <v>608574</v>
      </c>
      <c r="AM66">
        <v>923598</v>
      </c>
      <c r="AN66">
        <f>AM66-AL66</f>
        <v>315024</v>
      </c>
      <c r="AO66">
        <f>AN66/AM66</f>
        <v>0.34108345838774012</v>
      </c>
    </row>
    <row r="67" spans="1:41" x14ac:dyDescent="0.25">
      <c r="A67">
        <v>205</v>
      </c>
      <c r="B67" t="s">
        <v>44</v>
      </c>
      <c r="C67" t="s">
        <v>44</v>
      </c>
      <c r="D67" t="s">
        <v>28</v>
      </c>
      <c r="E67" t="s">
        <v>29</v>
      </c>
      <c r="F67" t="s">
        <v>45</v>
      </c>
      <c r="G67" t="s">
        <v>46</v>
      </c>
      <c r="H67">
        <v>12</v>
      </c>
      <c r="J67">
        <v>403390</v>
      </c>
      <c r="K67" t="s">
        <v>32</v>
      </c>
      <c r="L67">
        <v>390328</v>
      </c>
      <c r="M67" t="s">
        <v>32</v>
      </c>
      <c r="N67" t="s">
        <v>32</v>
      </c>
      <c r="O67">
        <v>3.3</v>
      </c>
      <c r="P67">
        <v>187478</v>
      </c>
      <c r="Q67">
        <v>177295</v>
      </c>
      <c r="R67" t="s">
        <v>32</v>
      </c>
      <c r="S67">
        <v>5.7</v>
      </c>
      <c r="T67">
        <v>173459</v>
      </c>
      <c r="U67">
        <v>165153</v>
      </c>
      <c r="V67" t="s">
        <v>32</v>
      </c>
      <c r="W67">
        <v>5</v>
      </c>
      <c r="X67">
        <v>5496.31</v>
      </c>
      <c r="Y67">
        <v>73.400000000000006</v>
      </c>
      <c r="Z67">
        <v>13</v>
      </c>
      <c r="AA67">
        <v>1</v>
      </c>
      <c r="AB67">
        <v>4001</v>
      </c>
      <c r="AC67">
        <v>3110</v>
      </c>
      <c r="AD67" t="s">
        <v>259</v>
      </c>
    </row>
    <row r="68" spans="1:41" x14ac:dyDescent="0.25">
      <c r="A68">
        <v>210</v>
      </c>
      <c r="B68" t="s">
        <v>47</v>
      </c>
      <c r="C68" t="s">
        <v>47</v>
      </c>
      <c r="D68" t="s">
        <v>35</v>
      </c>
      <c r="E68" t="s">
        <v>36</v>
      </c>
      <c r="F68" t="s">
        <v>45</v>
      </c>
      <c r="G68" t="s">
        <v>46</v>
      </c>
      <c r="H68">
        <v>12</v>
      </c>
      <c r="J68">
        <v>26222</v>
      </c>
      <c r="K68" t="s">
        <v>32</v>
      </c>
      <c r="L68">
        <v>26359</v>
      </c>
      <c r="M68" t="s">
        <v>32</v>
      </c>
      <c r="N68" t="s">
        <v>32</v>
      </c>
      <c r="O68">
        <v>-0.5</v>
      </c>
      <c r="P68">
        <v>12275</v>
      </c>
      <c r="Q68">
        <v>11941</v>
      </c>
      <c r="R68" t="s">
        <v>32</v>
      </c>
      <c r="S68">
        <v>2.8</v>
      </c>
      <c r="T68">
        <v>11370</v>
      </c>
      <c r="U68">
        <v>11123</v>
      </c>
      <c r="V68" t="s">
        <v>32</v>
      </c>
      <c r="W68">
        <v>2.2000000000000002</v>
      </c>
      <c r="X68">
        <v>609.73</v>
      </c>
      <c r="Y68">
        <v>43</v>
      </c>
      <c r="Z68">
        <v>100</v>
      </c>
      <c r="AA68">
        <v>5</v>
      </c>
      <c r="AB68">
        <v>4130</v>
      </c>
      <c r="AC68">
        <v>3240</v>
      </c>
    </row>
    <row r="69" spans="1:41" x14ac:dyDescent="0.25">
      <c r="A69">
        <v>220</v>
      </c>
      <c r="B69" t="s">
        <v>49</v>
      </c>
      <c r="C69" t="s">
        <v>49</v>
      </c>
      <c r="D69" t="s">
        <v>35</v>
      </c>
      <c r="E69" t="s">
        <v>36</v>
      </c>
      <c r="F69" t="s">
        <v>45</v>
      </c>
      <c r="G69" t="s">
        <v>46</v>
      </c>
      <c r="H69">
        <v>12</v>
      </c>
      <c r="J69">
        <v>34487</v>
      </c>
      <c r="K69" t="s">
        <v>32</v>
      </c>
      <c r="L69">
        <v>35809</v>
      </c>
      <c r="M69" t="s">
        <v>32</v>
      </c>
      <c r="N69" t="s">
        <v>32</v>
      </c>
      <c r="O69">
        <v>-3.7</v>
      </c>
      <c r="P69">
        <v>17035</v>
      </c>
      <c r="Q69">
        <v>16788</v>
      </c>
      <c r="R69" t="s">
        <v>32</v>
      </c>
      <c r="S69">
        <v>1.5</v>
      </c>
      <c r="T69">
        <v>15132</v>
      </c>
      <c r="U69">
        <v>15256</v>
      </c>
      <c r="V69" t="s">
        <v>32</v>
      </c>
      <c r="W69">
        <v>-0.8</v>
      </c>
      <c r="X69">
        <v>2067.0300000000002</v>
      </c>
      <c r="Y69">
        <v>16.7</v>
      </c>
      <c r="Z69">
        <v>79</v>
      </c>
      <c r="AA69">
        <v>4</v>
      </c>
      <c r="AB69">
        <v>4320</v>
      </c>
      <c r="AC69">
        <v>3420</v>
      </c>
    </row>
    <row r="70" spans="1:41" x14ac:dyDescent="0.25">
      <c r="A70">
        <v>215</v>
      </c>
      <c r="B70" t="s">
        <v>48</v>
      </c>
      <c r="C70" t="s">
        <v>48</v>
      </c>
      <c r="D70" t="s">
        <v>35</v>
      </c>
      <c r="E70" t="s">
        <v>36</v>
      </c>
      <c r="F70" t="s">
        <v>45</v>
      </c>
      <c r="G70" t="s">
        <v>46</v>
      </c>
      <c r="H70">
        <v>12</v>
      </c>
      <c r="J70">
        <v>45753</v>
      </c>
      <c r="K70" t="s">
        <v>32</v>
      </c>
      <c r="L70">
        <v>45888</v>
      </c>
      <c r="M70" t="s">
        <v>32</v>
      </c>
      <c r="N70" t="s">
        <v>32</v>
      </c>
      <c r="O70">
        <v>-0.3</v>
      </c>
      <c r="P70">
        <v>22478</v>
      </c>
      <c r="Q70">
        <v>21708</v>
      </c>
      <c r="R70" t="s">
        <v>32</v>
      </c>
      <c r="S70">
        <v>3.5</v>
      </c>
      <c r="T70">
        <v>20095</v>
      </c>
      <c r="U70">
        <v>19492</v>
      </c>
      <c r="V70" t="s">
        <v>32</v>
      </c>
      <c r="W70">
        <v>3.1</v>
      </c>
      <c r="X70">
        <v>2733.13</v>
      </c>
      <c r="Y70">
        <v>16.7</v>
      </c>
      <c r="Z70">
        <v>65</v>
      </c>
      <c r="AA70">
        <v>3</v>
      </c>
      <c r="AB70">
        <v>4500</v>
      </c>
      <c r="AC70">
        <v>3600</v>
      </c>
    </row>
    <row r="71" spans="1:41" x14ac:dyDescent="0.25">
      <c r="A71">
        <v>507</v>
      </c>
      <c r="B71" t="s">
        <v>105</v>
      </c>
      <c r="C71" t="s">
        <v>105</v>
      </c>
      <c r="D71" t="s">
        <v>35</v>
      </c>
      <c r="E71" t="s">
        <v>36</v>
      </c>
      <c r="F71" t="s">
        <v>94</v>
      </c>
      <c r="G71" t="s">
        <v>94</v>
      </c>
      <c r="H71">
        <v>35</v>
      </c>
      <c r="J71">
        <v>15973</v>
      </c>
      <c r="K71" t="s">
        <v>32</v>
      </c>
      <c r="L71">
        <v>15485</v>
      </c>
      <c r="M71" t="s">
        <v>33</v>
      </c>
      <c r="N71" t="s">
        <v>32</v>
      </c>
      <c r="O71">
        <v>3.2</v>
      </c>
      <c r="P71">
        <v>7249</v>
      </c>
      <c r="Q71">
        <v>6828</v>
      </c>
      <c r="R71" t="s">
        <v>33</v>
      </c>
      <c r="S71">
        <v>6.2</v>
      </c>
      <c r="T71">
        <v>6796</v>
      </c>
      <c r="U71">
        <v>6459</v>
      </c>
      <c r="V71" t="s">
        <v>33</v>
      </c>
      <c r="W71">
        <v>5.2</v>
      </c>
      <c r="X71">
        <v>268.83</v>
      </c>
      <c r="Y71">
        <v>59.4</v>
      </c>
      <c r="Z71">
        <v>124</v>
      </c>
      <c r="AA71">
        <v>40</v>
      </c>
      <c r="AB71">
        <v>4680</v>
      </c>
      <c r="AC71">
        <v>3820</v>
      </c>
      <c r="AK71" t="s">
        <v>94</v>
      </c>
      <c r="AL71">
        <f>SUM(J71:J115)</f>
        <v>12062321</v>
      </c>
      <c r="AM71">
        <v>13448494</v>
      </c>
      <c r="AN71">
        <f>AM71-AL71</f>
        <v>1386173</v>
      </c>
      <c r="AO71">
        <f>AN71/AM71</f>
        <v>0.10307273067155326</v>
      </c>
    </row>
    <row r="72" spans="1:41" x14ac:dyDescent="0.25">
      <c r="A72">
        <v>568</v>
      </c>
      <c r="B72" t="s">
        <v>137</v>
      </c>
      <c r="C72" t="s">
        <v>137</v>
      </c>
      <c r="D72" t="s">
        <v>28</v>
      </c>
      <c r="E72" t="s">
        <v>29</v>
      </c>
      <c r="F72" t="s">
        <v>94</v>
      </c>
      <c r="G72" t="s">
        <v>94</v>
      </c>
      <c r="H72">
        <v>35</v>
      </c>
      <c r="J72">
        <v>197059</v>
      </c>
      <c r="K72" t="s">
        <v>32</v>
      </c>
      <c r="L72">
        <v>187013</v>
      </c>
      <c r="M72" t="s">
        <v>32</v>
      </c>
      <c r="N72" t="s">
        <v>32</v>
      </c>
      <c r="O72">
        <v>5.4</v>
      </c>
      <c r="P72">
        <v>76336</v>
      </c>
      <c r="Q72">
        <v>72817</v>
      </c>
      <c r="R72" t="s">
        <v>32</v>
      </c>
      <c r="S72">
        <v>4.8</v>
      </c>
      <c r="T72">
        <v>72534</v>
      </c>
      <c r="U72">
        <v>68495</v>
      </c>
      <c r="V72" t="s">
        <v>32</v>
      </c>
      <c r="W72">
        <v>5.9</v>
      </c>
      <c r="X72">
        <v>898.02</v>
      </c>
      <c r="Y72">
        <v>219.4</v>
      </c>
      <c r="Z72">
        <v>21</v>
      </c>
      <c r="AA72">
        <v>9</v>
      </c>
      <c r="AB72">
        <v>4380</v>
      </c>
      <c r="AC72">
        <v>3540</v>
      </c>
    </row>
    <row r="73" spans="1:41" x14ac:dyDescent="0.25">
      <c r="A73">
        <v>522</v>
      </c>
      <c r="B73" t="s">
        <v>111</v>
      </c>
      <c r="C73" t="s">
        <v>111</v>
      </c>
      <c r="D73" t="s">
        <v>28</v>
      </c>
      <c r="E73" t="s">
        <v>29</v>
      </c>
      <c r="F73" t="s">
        <v>94</v>
      </c>
      <c r="G73" t="s">
        <v>94</v>
      </c>
      <c r="H73">
        <v>35</v>
      </c>
      <c r="J73">
        <v>103472</v>
      </c>
      <c r="K73" t="s">
        <v>32</v>
      </c>
      <c r="L73">
        <v>101668</v>
      </c>
      <c r="M73" t="s">
        <v>33</v>
      </c>
      <c r="N73" t="s">
        <v>32</v>
      </c>
      <c r="O73">
        <v>1.8</v>
      </c>
      <c r="P73">
        <v>45050</v>
      </c>
      <c r="Q73">
        <v>43934</v>
      </c>
      <c r="R73" t="s">
        <v>33</v>
      </c>
      <c r="S73">
        <v>2.5</v>
      </c>
      <c r="T73">
        <v>43002</v>
      </c>
      <c r="U73">
        <v>41805</v>
      </c>
      <c r="V73" t="s">
        <v>33</v>
      </c>
      <c r="W73">
        <v>2.9</v>
      </c>
      <c r="X73">
        <v>1336.52</v>
      </c>
      <c r="Y73">
        <v>77.400000000000006</v>
      </c>
      <c r="Z73">
        <v>37</v>
      </c>
      <c r="AA73">
        <v>16</v>
      </c>
      <c r="AB73">
        <v>3910</v>
      </c>
      <c r="AC73">
        <v>3110</v>
      </c>
    </row>
    <row r="74" spans="1:41" x14ac:dyDescent="0.25">
      <c r="A74">
        <v>543</v>
      </c>
      <c r="B74" t="s">
        <v>123</v>
      </c>
      <c r="C74" t="s">
        <v>123</v>
      </c>
      <c r="D74" t="s">
        <v>28</v>
      </c>
      <c r="E74" t="s">
        <v>29</v>
      </c>
      <c r="F74" t="s">
        <v>94</v>
      </c>
      <c r="G74" t="s">
        <v>94</v>
      </c>
      <c r="H74">
        <v>35</v>
      </c>
      <c r="J74">
        <v>134203</v>
      </c>
      <c r="K74" t="s">
        <v>33</v>
      </c>
      <c r="L74">
        <v>135501</v>
      </c>
      <c r="M74" t="s">
        <v>32</v>
      </c>
      <c r="N74" t="s">
        <v>32</v>
      </c>
      <c r="O74">
        <v>-1</v>
      </c>
      <c r="P74">
        <v>54419</v>
      </c>
      <c r="Q74">
        <v>55115</v>
      </c>
      <c r="R74" t="s">
        <v>32</v>
      </c>
      <c r="S74">
        <v>-1.3</v>
      </c>
      <c r="T74">
        <v>52530</v>
      </c>
      <c r="U74">
        <v>52726</v>
      </c>
      <c r="V74" t="s">
        <v>32</v>
      </c>
      <c r="W74">
        <v>-0.4</v>
      </c>
      <c r="X74">
        <v>1073.1500000000001</v>
      </c>
      <c r="Y74">
        <v>125.1</v>
      </c>
      <c r="Z74">
        <v>30</v>
      </c>
      <c r="AA74">
        <v>13</v>
      </c>
      <c r="AB74">
        <v>3900</v>
      </c>
      <c r="AC74">
        <v>3110</v>
      </c>
    </row>
    <row r="75" spans="1:41" x14ac:dyDescent="0.25">
      <c r="A75">
        <v>512</v>
      </c>
      <c r="B75" t="s">
        <v>107</v>
      </c>
      <c r="C75" t="s">
        <v>107</v>
      </c>
      <c r="D75" t="s">
        <v>35</v>
      </c>
      <c r="E75" t="s">
        <v>36</v>
      </c>
      <c r="F75" t="s">
        <v>94</v>
      </c>
      <c r="G75" t="s">
        <v>94</v>
      </c>
      <c r="H75">
        <v>35</v>
      </c>
      <c r="J75">
        <v>38553</v>
      </c>
      <c r="K75" t="s">
        <v>32</v>
      </c>
      <c r="L75">
        <v>39024</v>
      </c>
      <c r="M75" t="s">
        <v>32</v>
      </c>
      <c r="N75" t="s">
        <v>32</v>
      </c>
      <c r="O75">
        <v>-1.2</v>
      </c>
      <c r="P75">
        <v>17818</v>
      </c>
      <c r="Q75">
        <v>17428</v>
      </c>
      <c r="R75" t="s">
        <v>32</v>
      </c>
      <c r="S75">
        <v>2.2000000000000002</v>
      </c>
      <c r="T75">
        <v>16912</v>
      </c>
      <c r="U75">
        <v>16709</v>
      </c>
      <c r="V75" t="s">
        <v>32</v>
      </c>
      <c r="W75">
        <v>1.2</v>
      </c>
      <c r="X75">
        <v>893.23</v>
      </c>
      <c r="Y75">
        <v>43.2</v>
      </c>
      <c r="Z75">
        <v>74</v>
      </c>
      <c r="AA75">
        <v>27</v>
      </c>
      <c r="AB75">
        <v>4060</v>
      </c>
      <c r="AC75">
        <v>3250</v>
      </c>
    </row>
    <row r="76" spans="1:41" x14ac:dyDescent="0.25">
      <c r="A76">
        <v>509</v>
      </c>
      <c r="B76" t="s">
        <v>106</v>
      </c>
      <c r="C76" t="s">
        <v>106</v>
      </c>
      <c r="D76" t="s">
        <v>35</v>
      </c>
      <c r="E76" t="s">
        <v>36</v>
      </c>
      <c r="F76" t="s">
        <v>94</v>
      </c>
      <c r="G76" t="s">
        <v>94</v>
      </c>
      <c r="H76">
        <v>35</v>
      </c>
      <c r="J76">
        <v>31451</v>
      </c>
      <c r="K76" t="s">
        <v>32</v>
      </c>
      <c r="L76">
        <v>29180</v>
      </c>
      <c r="M76" t="s">
        <v>33</v>
      </c>
      <c r="N76" t="s">
        <v>32</v>
      </c>
      <c r="O76">
        <v>7.8</v>
      </c>
      <c r="P76">
        <v>13039</v>
      </c>
      <c r="Q76">
        <v>12100</v>
      </c>
      <c r="R76" t="s">
        <v>33</v>
      </c>
      <c r="S76">
        <v>7.8</v>
      </c>
      <c r="T76">
        <v>12434</v>
      </c>
      <c r="U76">
        <v>11380</v>
      </c>
      <c r="V76" t="s">
        <v>33</v>
      </c>
      <c r="W76">
        <v>9.3000000000000007</v>
      </c>
      <c r="X76">
        <v>769.11</v>
      </c>
      <c r="Y76">
        <v>40.9</v>
      </c>
      <c r="Z76">
        <v>86</v>
      </c>
      <c r="AA76">
        <v>31</v>
      </c>
      <c r="AB76">
        <v>4600</v>
      </c>
      <c r="AC76">
        <v>3740</v>
      </c>
    </row>
    <row r="77" spans="1:41" x14ac:dyDescent="0.25">
      <c r="A77">
        <v>531</v>
      </c>
      <c r="B77" t="s">
        <v>116</v>
      </c>
      <c r="C77" t="s">
        <v>116</v>
      </c>
      <c r="D77" t="s">
        <v>35</v>
      </c>
      <c r="E77" t="s">
        <v>36</v>
      </c>
      <c r="F77" t="s">
        <v>94</v>
      </c>
      <c r="G77" t="s">
        <v>94</v>
      </c>
      <c r="H77">
        <v>35</v>
      </c>
      <c r="J77">
        <v>28191</v>
      </c>
      <c r="K77" t="s">
        <v>32</v>
      </c>
      <c r="L77">
        <v>26693</v>
      </c>
      <c r="M77" t="s">
        <v>32</v>
      </c>
      <c r="N77" t="s">
        <v>32</v>
      </c>
      <c r="O77">
        <v>5.6</v>
      </c>
      <c r="P77">
        <v>11499</v>
      </c>
      <c r="Q77">
        <v>10729</v>
      </c>
      <c r="R77" t="s">
        <v>32</v>
      </c>
      <c r="S77">
        <v>7.2</v>
      </c>
      <c r="T77">
        <v>10823</v>
      </c>
      <c r="U77">
        <v>9945</v>
      </c>
      <c r="V77" t="s">
        <v>32</v>
      </c>
      <c r="W77">
        <v>8.8000000000000007</v>
      </c>
      <c r="X77">
        <v>407.54</v>
      </c>
      <c r="Y77">
        <v>69.2</v>
      </c>
      <c r="Z77">
        <v>97</v>
      </c>
      <c r="AA77">
        <v>33</v>
      </c>
      <c r="AB77">
        <v>4300</v>
      </c>
      <c r="AC77">
        <v>3470</v>
      </c>
      <c r="AD77" t="s">
        <v>249</v>
      </c>
    </row>
    <row r="78" spans="1:41" x14ac:dyDescent="0.25">
      <c r="A78">
        <v>556</v>
      </c>
      <c r="B78" t="s">
        <v>130</v>
      </c>
      <c r="C78" t="s">
        <v>130</v>
      </c>
      <c r="D78" t="s">
        <v>35</v>
      </c>
      <c r="E78" t="s">
        <v>36</v>
      </c>
      <c r="F78" t="s">
        <v>94</v>
      </c>
      <c r="G78" t="s">
        <v>94</v>
      </c>
      <c r="H78">
        <v>35</v>
      </c>
      <c r="J78">
        <v>102042</v>
      </c>
      <c r="K78" t="s">
        <v>32</v>
      </c>
      <c r="L78">
        <v>104075</v>
      </c>
      <c r="M78" t="s">
        <v>32</v>
      </c>
      <c r="N78" t="s">
        <v>32</v>
      </c>
      <c r="O78">
        <v>-2</v>
      </c>
      <c r="P78">
        <v>46287</v>
      </c>
      <c r="Q78">
        <v>46391</v>
      </c>
      <c r="R78" t="s">
        <v>32</v>
      </c>
      <c r="S78">
        <v>-0.2</v>
      </c>
      <c r="T78">
        <v>43174</v>
      </c>
      <c r="U78">
        <v>42992</v>
      </c>
      <c r="V78" t="s">
        <v>32</v>
      </c>
      <c r="W78">
        <v>0.4</v>
      </c>
      <c r="X78">
        <v>2470.52</v>
      </c>
      <c r="Y78">
        <v>41.3</v>
      </c>
      <c r="Z78">
        <v>38</v>
      </c>
      <c r="AA78">
        <v>17</v>
      </c>
      <c r="AB78">
        <v>3470</v>
      </c>
      <c r="AC78">
        <v>2710</v>
      </c>
      <c r="AD78" t="s">
        <v>250</v>
      </c>
    </row>
    <row r="79" spans="1:41" x14ac:dyDescent="0.25">
      <c r="A79">
        <v>527</v>
      </c>
      <c r="B79" t="s">
        <v>112</v>
      </c>
      <c r="C79" t="s">
        <v>112</v>
      </c>
      <c r="D79" t="s">
        <v>35</v>
      </c>
      <c r="E79" t="s">
        <v>36</v>
      </c>
      <c r="F79" t="s">
        <v>94</v>
      </c>
      <c r="G79" t="s">
        <v>94</v>
      </c>
      <c r="H79">
        <v>35</v>
      </c>
      <c r="J79">
        <v>19440</v>
      </c>
      <c r="K79" t="s">
        <v>32</v>
      </c>
      <c r="L79">
        <v>18519</v>
      </c>
      <c r="M79" t="s">
        <v>32</v>
      </c>
      <c r="N79" t="s">
        <v>32</v>
      </c>
      <c r="O79">
        <v>5</v>
      </c>
      <c r="P79">
        <v>8958</v>
      </c>
      <c r="Q79">
        <v>8541</v>
      </c>
      <c r="R79" t="s">
        <v>32</v>
      </c>
      <c r="S79">
        <v>4.9000000000000004</v>
      </c>
      <c r="T79">
        <v>8639</v>
      </c>
      <c r="U79">
        <v>8047</v>
      </c>
      <c r="V79" t="s">
        <v>32</v>
      </c>
      <c r="W79">
        <v>7.4</v>
      </c>
      <c r="X79">
        <v>22.36</v>
      </c>
      <c r="Y79">
        <v>869.3</v>
      </c>
      <c r="Z79">
        <v>112</v>
      </c>
      <c r="AA79">
        <v>37</v>
      </c>
      <c r="AB79">
        <v>3980</v>
      </c>
      <c r="AC79">
        <v>3180</v>
      </c>
    </row>
    <row r="80" spans="1:41" x14ac:dyDescent="0.25">
      <c r="A80">
        <v>567</v>
      </c>
      <c r="B80" t="s">
        <v>136</v>
      </c>
      <c r="C80" t="s">
        <v>136</v>
      </c>
      <c r="D80" t="s">
        <v>35</v>
      </c>
      <c r="E80" t="s">
        <v>36</v>
      </c>
      <c r="F80" t="s">
        <v>94</v>
      </c>
      <c r="G80" t="s">
        <v>94</v>
      </c>
      <c r="H80">
        <v>35</v>
      </c>
      <c r="J80">
        <v>21793</v>
      </c>
      <c r="K80" t="s">
        <v>32</v>
      </c>
      <c r="L80">
        <v>19241</v>
      </c>
      <c r="M80" t="s">
        <v>32</v>
      </c>
      <c r="N80" t="s">
        <v>32</v>
      </c>
      <c r="O80">
        <v>13.3</v>
      </c>
      <c r="P80">
        <v>11617</v>
      </c>
      <c r="Q80">
        <v>10695</v>
      </c>
      <c r="R80" t="s">
        <v>32</v>
      </c>
      <c r="S80">
        <v>8.6</v>
      </c>
      <c r="T80">
        <v>9556</v>
      </c>
      <c r="U80">
        <v>8339</v>
      </c>
      <c r="V80" t="s">
        <v>32</v>
      </c>
      <c r="W80">
        <v>14.6</v>
      </c>
      <c r="X80">
        <v>33.78</v>
      </c>
      <c r="Y80">
        <v>645.1</v>
      </c>
      <c r="Z80">
        <v>107</v>
      </c>
      <c r="AA80">
        <v>35</v>
      </c>
      <c r="AB80">
        <v>4180</v>
      </c>
      <c r="AC80">
        <v>3360</v>
      </c>
    </row>
    <row r="81" spans="1:30" x14ac:dyDescent="0.25">
      <c r="A81">
        <v>501</v>
      </c>
      <c r="B81" t="s">
        <v>93</v>
      </c>
      <c r="C81" t="s">
        <v>93</v>
      </c>
      <c r="D81" t="s">
        <v>35</v>
      </c>
      <c r="E81" t="s">
        <v>36</v>
      </c>
      <c r="F81" t="s">
        <v>94</v>
      </c>
      <c r="G81" t="s">
        <v>94</v>
      </c>
      <c r="H81">
        <v>35</v>
      </c>
      <c r="J81">
        <v>59699</v>
      </c>
      <c r="K81" t="s">
        <v>32</v>
      </c>
      <c r="L81">
        <v>58957</v>
      </c>
      <c r="M81" t="s">
        <v>32</v>
      </c>
      <c r="N81" t="s">
        <v>32</v>
      </c>
      <c r="O81">
        <v>1.3</v>
      </c>
      <c r="P81">
        <v>26936</v>
      </c>
      <c r="Q81">
        <v>26263</v>
      </c>
      <c r="R81" t="s">
        <v>32</v>
      </c>
      <c r="S81">
        <v>2.6</v>
      </c>
      <c r="T81">
        <v>26082</v>
      </c>
      <c r="U81">
        <v>25232</v>
      </c>
      <c r="V81" t="s">
        <v>32</v>
      </c>
      <c r="W81">
        <v>3.4</v>
      </c>
      <c r="X81">
        <v>509.14</v>
      </c>
      <c r="Y81">
        <v>117.3</v>
      </c>
      <c r="Z81">
        <v>56</v>
      </c>
      <c r="AA81">
        <v>23</v>
      </c>
      <c r="AB81">
        <v>4250</v>
      </c>
      <c r="AC81">
        <v>3420</v>
      </c>
    </row>
    <row r="82" spans="1:30" x14ac:dyDescent="0.25">
      <c r="A82">
        <v>582</v>
      </c>
      <c r="B82" t="s">
        <v>143</v>
      </c>
      <c r="C82" t="s">
        <v>143</v>
      </c>
      <c r="D82" t="s">
        <v>35</v>
      </c>
      <c r="E82" t="s">
        <v>36</v>
      </c>
      <c r="F82" t="s">
        <v>94</v>
      </c>
      <c r="G82" t="s">
        <v>94</v>
      </c>
      <c r="H82">
        <v>35</v>
      </c>
      <c r="J82">
        <v>10741</v>
      </c>
      <c r="K82" t="s">
        <v>32</v>
      </c>
      <c r="L82">
        <v>11348</v>
      </c>
      <c r="M82" t="s">
        <v>32</v>
      </c>
      <c r="N82" t="s">
        <v>32</v>
      </c>
      <c r="O82">
        <v>-5.3</v>
      </c>
      <c r="P82">
        <v>6259</v>
      </c>
      <c r="Q82">
        <v>6245</v>
      </c>
      <c r="R82" t="s">
        <v>32</v>
      </c>
      <c r="S82">
        <v>0.2</v>
      </c>
      <c r="T82">
        <v>5514</v>
      </c>
      <c r="U82">
        <v>5680</v>
      </c>
      <c r="V82" t="s">
        <v>32</v>
      </c>
      <c r="W82">
        <v>-2.9</v>
      </c>
      <c r="X82">
        <v>714.65</v>
      </c>
      <c r="Y82">
        <v>15</v>
      </c>
      <c r="Z82">
        <v>152</v>
      </c>
      <c r="AA82">
        <v>44</v>
      </c>
      <c r="AB82">
        <v>4950</v>
      </c>
      <c r="AC82">
        <v>4030</v>
      </c>
    </row>
    <row r="83" spans="1:30" x14ac:dyDescent="0.25">
      <c r="A83">
        <v>580</v>
      </c>
      <c r="B83" t="s">
        <v>141</v>
      </c>
      <c r="C83" t="s">
        <v>142</v>
      </c>
      <c r="D83" t="s">
        <v>28</v>
      </c>
      <c r="E83" t="s">
        <v>29</v>
      </c>
      <c r="F83" t="s">
        <v>94</v>
      </c>
      <c r="G83" t="s">
        <v>94</v>
      </c>
      <c r="H83">
        <v>35</v>
      </c>
      <c r="J83">
        <v>164689</v>
      </c>
      <c r="K83" t="s">
        <v>32</v>
      </c>
      <c r="L83">
        <v>163067</v>
      </c>
      <c r="M83" t="s">
        <v>33</v>
      </c>
      <c r="N83" t="s">
        <v>32</v>
      </c>
      <c r="O83">
        <v>1</v>
      </c>
      <c r="P83">
        <v>76619</v>
      </c>
      <c r="Q83">
        <v>73918</v>
      </c>
      <c r="R83" t="s">
        <v>33</v>
      </c>
      <c r="S83">
        <v>3.7</v>
      </c>
      <c r="T83">
        <v>70445</v>
      </c>
      <c r="U83">
        <v>68728</v>
      </c>
      <c r="V83" t="s">
        <v>33</v>
      </c>
      <c r="W83">
        <v>2.5</v>
      </c>
      <c r="X83">
        <v>3924.48</v>
      </c>
      <c r="Y83">
        <v>42</v>
      </c>
      <c r="Z83">
        <v>24</v>
      </c>
      <c r="AA83">
        <v>10</v>
      </c>
      <c r="AB83">
        <v>5180</v>
      </c>
      <c r="AC83">
        <v>4260</v>
      </c>
    </row>
    <row r="84" spans="1:30" x14ac:dyDescent="0.25">
      <c r="A84">
        <v>550</v>
      </c>
      <c r="B84" t="s">
        <v>127</v>
      </c>
      <c r="C84" t="s">
        <v>127</v>
      </c>
      <c r="D84" t="s">
        <v>28</v>
      </c>
      <c r="E84" t="s">
        <v>29</v>
      </c>
      <c r="F84" t="s">
        <v>94</v>
      </c>
      <c r="G84" t="s">
        <v>94</v>
      </c>
      <c r="H84">
        <v>35</v>
      </c>
      <c r="J84">
        <v>151984</v>
      </c>
      <c r="K84" t="s">
        <v>32</v>
      </c>
      <c r="L84">
        <v>141097</v>
      </c>
      <c r="M84" t="s">
        <v>32</v>
      </c>
      <c r="N84" t="s">
        <v>32</v>
      </c>
      <c r="O84">
        <v>7.7</v>
      </c>
      <c r="P84">
        <v>63324</v>
      </c>
      <c r="Q84">
        <v>59362</v>
      </c>
      <c r="R84" t="s">
        <v>32</v>
      </c>
      <c r="S84">
        <v>6.7</v>
      </c>
      <c r="T84">
        <v>59280</v>
      </c>
      <c r="U84">
        <v>54868</v>
      </c>
      <c r="V84" t="s">
        <v>32</v>
      </c>
      <c r="W84">
        <v>8</v>
      </c>
      <c r="X84">
        <v>593.51</v>
      </c>
      <c r="Y84">
        <v>256.10000000000002</v>
      </c>
      <c r="Z84">
        <v>28</v>
      </c>
      <c r="AA84">
        <v>12</v>
      </c>
      <c r="AB84">
        <v>4270</v>
      </c>
      <c r="AC84">
        <v>3440</v>
      </c>
    </row>
    <row r="85" spans="1:30" x14ac:dyDescent="0.25">
      <c r="A85">
        <v>537</v>
      </c>
      <c r="B85" t="s">
        <v>120</v>
      </c>
      <c r="C85" t="s">
        <v>120</v>
      </c>
      <c r="D85" t="s">
        <v>28</v>
      </c>
      <c r="E85" t="s">
        <v>29</v>
      </c>
      <c r="F85" t="s">
        <v>94</v>
      </c>
      <c r="G85" t="s">
        <v>94</v>
      </c>
      <c r="H85">
        <v>35</v>
      </c>
      <c r="J85">
        <v>747545</v>
      </c>
      <c r="K85" t="s">
        <v>32</v>
      </c>
      <c r="L85">
        <v>721053</v>
      </c>
      <c r="M85" t="s">
        <v>32</v>
      </c>
      <c r="N85" t="s">
        <v>32</v>
      </c>
      <c r="O85">
        <v>3.7</v>
      </c>
      <c r="P85">
        <v>306034</v>
      </c>
      <c r="Q85">
        <v>294150</v>
      </c>
      <c r="R85" t="s">
        <v>32</v>
      </c>
      <c r="S85">
        <v>4</v>
      </c>
      <c r="T85">
        <v>293345</v>
      </c>
      <c r="U85">
        <v>282186</v>
      </c>
      <c r="V85" t="s">
        <v>32</v>
      </c>
      <c r="W85">
        <v>4</v>
      </c>
      <c r="X85">
        <v>1371.89</v>
      </c>
      <c r="Y85">
        <v>544.9</v>
      </c>
      <c r="Z85">
        <v>9</v>
      </c>
      <c r="AA85">
        <v>3</v>
      </c>
      <c r="AB85">
        <v>3460</v>
      </c>
      <c r="AC85">
        <v>2700</v>
      </c>
    </row>
    <row r="86" spans="1:30" x14ac:dyDescent="0.25">
      <c r="A86">
        <v>35502</v>
      </c>
      <c r="B86" t="s">
        <v>97</v>
      </c>
      <c r="C86" t="s">
        <v>98</v>
      </c>
      <c r="D86" t="s">
        <v>60</v>
      </c>
      <c r="E86" t="s">
        <v>61</v>
      </c>
      <c r="F86" t="s">
        <v>94</v>
      </c>
      <c r="G86" t="s">
        <v>94</v>
      </c>
      <c r="H86">
        <v>35</v>
      </c>
      <c r="I86">
        <v>24</v>
      </c>
      <c r="J86">
        <v>10263</v>
      </c>
      <c r="K86" t="s">
        <v>32</v>
      </c>
      <c r="L86">
        <v>10551</v>
      </c>
      <c r="M86" t="s">
        <v>32</v>
      </c>
      <c r="N86" t="s">
        <v>32</v>
      </c>
      <c r="O86">
        <v>-2.7</v>
      </c>
      <c r="P86">
        <v>5231</v>
      </c>
      <c r="Q86">
        <v>5256</v>
      </c>
      <c r="R86" t="s">
        <v>32</v>
      </c>
      <c r="S86">
        <v>-0.5</v>
      </c>
      <c r="T86">
        <v>4956</v>
      </c>
      <c r="U86">
        <v>4948</v>
      </c>
      <c r="V86" t="s">
        <v>32</v>
      </c>
      <c r="W86">
        <v>0.2</v>
      </c>
      <c r="X86">
        <v>9.6199999999999992</v>
      </c>
      <c r="Y86">
        <v>1067.3</v>
      </c>
      <c r="AA86">
        <v>45</v>
      </c>
      <c r="AB86">
        <v>4610</v>
      </c>
      <c r="AC86">
        <v>3750</v>
      </c>
    </row>
    <row r="87" spans="1:30" x14ac:dyDescent="0.25">
      <c r="A87">
        <v>533</v>
      </c>
      <c r="B87" t="s">
        <v>118</v>
      </c>
      <c r="C87" t="s">
        <v>118</v>
      </c>
      <c r="D87" t="s">
        <v>35</v>
      </c>
      <c r="E87" t="s">
        <v>36</v>
      </c>
      <c r="F87" t="s">
        <v>94</v>
      </c>
      <c r="G87" t="s">
        <v>94</v>
      </c>
      <c r="H87">
        <v>35</v>
      </c>
      <c r="J87">
        <v>12757</v>
      </c>
      <c r="K87" t="s">
        <v>32</v>
      </c>
      <c r="L87">
        <v>12146</v>
      </c>
      <c r="M87" t="s">
        <v>32</v>
      </c>
      <c r="N87" t="s">
        <v>32</v>
      </c>
      <c r="O87">
        <v>5</v>
      </c>
      <c r="P87">
        <v>5192</v>
      </c>
      <c r="Q87">
        <v>4998</v>
      </c>
      <c r="R87" t="s">
        <v>32</v>
      </c>
      <c r="S87">
        <v>3.9</v>
      </c>
      <c r="T87">
        <v>5088</v>
      </c>
      <c r="U87">
        <v>4785</v>
      </c>
      <c r="V87" t="s">
        <v>32</v>
      </c>
      <c r="W87">
        <v>6.3</v>
      </c>
      <c r="X87">
        <v>12.75</v>
      </c>
      <c r="Y87">
        <v>1000.7</v>
      </c>
      <c r="Z87">
        <v>145</v>
      </c>
      <c r="AA87">
        <v>43</v>
      </c>
      <c r="AB87">
        <v>3920</v>
      </c>
      <c r="AC87">
        <v>3120</v>
      </c>
    </row>
    <row r="88" spans="1:30" x14ac:dyDescent="0.25">
      <c r="A88">
        <v>530</v>
      </c>
      <c r="B88" t="s">
        <v>115</v>
      </c>
      <c r="C88" t="s">
        <v>115</v>
      </c>
      <c r="D88" t="s">
        <v>35</v>
      </c>
      <c r="E88" t="s">
        <v>36</v>
      </c>
      <c r="F88" t="s">
        <v>94</v>
      </c>
      <c r="G88" t="s">
        <v>94</v>
      </c>
      <c r="H88">
        <v>35</v>
      </c>
      <c r="J88">
        <v>75423</v>
      </c>
      <c r="K88" t="s">
        <v>32</v>
      </c>
      <c r="L88">
        <v>73219</v>
      </c>
      <c r="M88" t="s">
        <v>33</v>
      </c>
      <c r="N88" t="s">
        <v>32</v>
      </c>
      <c r="O88">
        <v>3</v>
      </c>
      <c r="P88">
        <v>38444</v>
      </c>
      <c r="Q88">
        <v>37165</v>
      </c>
      <c r="R88" t="s">
        <v>33</v>
      </c>
      <c r="S88">
        <v>3.4</v>
      </c>
      <c r="T88">
        <v>31106</v>
      </c>
      <c r="U88">
        <v>29684</v>
      </c>
      <c r="V88" t="s">
        <v>33</v>
      </c>
      <c r="W88">
        <v>4.8</v>
      </c>
      <c r="X88">
        <v>3084.38</v>
      </c>
      <c r="Y88">
        <v>24.5</v>
      </c>
      <c r="Z88">
        <v>49</v>
      </c>
      <c r="AA88">
        <v>20</v>
      </c>
      <c r="AB88">
        <v>4320</v>
      </c>
      <c r="AC88">
        <v>3490</v>
      </c>
      <c r="AD88" t="s">
        <v>251</v>
      </c>
    </row>
    <row r="89" spans="1:30" x14ac:dyDescent="0.25">
      <c r="A89">
        <v>598</v>
      </c>
      <c r="B89" t="s">
        <v>147</v>
      </c>
      <c r="C89" t="s">
        <v>147</v>
      </c>
      <c r="D89" t="s">
        <v>35</v>
      </c>
      <c r="E89" t="s">
        <v>36</v>
      </c>
      <c r="F89" t="s">
        <v>94</v>
      </c>
      <c r="G89" t="s">
        <v>94</v>
      </c>
      <c r="H89">
        <v>35</v>
      </c>
      <c r="J89">
        <v>15096</v>
      </c>
      <c r="K89" t="s">
        <v>32</v>
      </c>
      <c r="L89">
        <v>15348</v>
      </c>
      <c r="M89" t="s">
        <v>32</v>
      </c>
      <c r="N89" t="s">
        <v>32</v>
      </c>
      <c r="O89">
        <v>-1.6</v>
      </c>
      <c r="P89">
        <v>7376</v>
      </c>
      <c r="Q89">
        <v>7335</v>
      </c>
      <c r="R89" t="s">
        <v>32</v>
      </c>
      <c r="S89">
        <v>0.6</v>
      </c>
      <c r="T89">
        <v>6475</v>
      </c>
      <c r="U89">
        <v>6521</v>
      </c>
      <c r="V89" t="s">
        <v>32</v>
      </c>
      <c r="W89">
        <v>-0.7</v>
      </c>
      <c r="X89">
        <v>211.59</v>
      </c>
      <c r="Y89">
        <v>71.3</v>
      </c>
      <c r="Z89">
        <v>131</v>
      </c>
      <c r="AA89">
        <v>42</v>
      </c>
      <c r="AB89">
        <v>5630</v>
      </c>
      <c r="AC89">
        <v>4730</v>
      </c>
    </row>
    <row r="90" spans="1:30" x14ac:dyDescent="0.25">
      <c r="A90">
        <v>521</v>
      </c>
      <c r="B90" t="s">
        <v>110</v>
      </c>
      <c r="C90" t="s">
        <v>110</v>
      </c>
      <c r="D90" t="s">
        <v>28</v>
      </c>
      <c r="E90" t="s">
        <v>29</v>
      </c>
      <c r="F90" t="s">
        <v>94</v>
      </c>
      <c r="G90" t="s">
        <v>94</v>
      </c>
      <c r="H90">
        <v>35</v>
      </c>
      <c r="J90">
        <v>161175</v>
      </c>
      <c r="K90" t="s">
        <v>32</v>
      </c>
      <c r="L90">
        <v>159561</v>
      </c>
      <c r="M90" t="s">
        <v>32</v>
      </c>
      <c r="N90" t="s">
        <v>32</v>
      </c>
      <c r="O90">
        <v>1</v>
      </c>
      <c r="P90">
        <v>77173</v>
      </c>
      <c r="Q90">
        <v>73889</v>
      </c>
      <c r="R90" t="s">
        <v>32</v>
      </c>
      <c r="S90">
        <v>4.4000000000000004</v>
      </c>
      <c r="T90">
        <v>67915</v>
      </c>
      <c r="U90">
        <v>65965</v>
      </c>
      <c r="V90" t="s">
        <v>32</v>
      </c>
      <c r="W90">
        <v>3</v>
      </c>
      <c r="X90">
        <v>1938.81</v>
      </c>
      <c r="Y90">
        <v>83.1</v>
      </c>
      <c r="Z90">
        <v>25</v>
      </c>
      <c r="AA90">
        <v>11</v>
      </c>
      <c r="AB90">
        <v>4001</v>
      </c>
      <c r="AC90">
        <v>3200</v>
      </c>
    </row>
    <row r="91" spans="1:30" x14ac:dyDescent="0.25">
      <c r="A91">
        <v>541</v>
      </c>
      <c r="B91" t="s">
        <v>122</v>
      </c>
      <c r="C91" t="s">
        <v>122</v>
      </c>
      <c r="D91" t="s">
        <v>28</v>
      </c>
      <c r="E91" t="s">
        <v>29</v>
      </c>
      <c r="F91" t="s">
        <v>94</v>
      </c>
      <c r="G91" t="s">
        <v>94</v>
      </c>
      <c r="H91">
        <v>35</v>
      </c>
      <c r="J91">
        <v>523894</v>
      </c>
      <c r="K91" t="s">
        <v>32</v>
      </c>
      <c r="L91">
        <v>496383</v>
      </c>
      <c r="M91" t="s">
        <v>33</v>
      </c>
      <c r="N91" t="s">
        <v>32</v>
      </c>
      <c r="O91">
        <v>5.5</v>
      </c>
      <c r="P91">
        <v>210896</v>
      </c>
      <c r="Q91">
        <v>198897</v>
      </c>
      <c r="R91" t="s">
        <v>33</v>
      </c>
      <c r="S91">
        <v>6</v>
      </c>
      <c r="T91">
        <v>200495</v>
      </c>
      <c r="U91">
        <v>188456</v>
      </c>
      <c r="V91" t="s">
        <v>33</v>
      </c>
      <c r="W91">
        <v>6.4</v>
      </c>
      <c r="X91">
        <v>1091.1600000000001</v>
      </c>
      <c r="Y91">
        <v>480.1</v>
      </c>
      <c r="Z91">
        <v>10</v>
      </c>
      <c r="AA91">
        <v>4</v>
      </c>
      <c r="AB91">
        <v>4200</v>
      </c>
      <c r="AC91">
        <v>3380</v>
      </c>
    </row>
    <row r="92" spans="1:30" x14ac:dyDescent="0.25">
      <c r="A92">
        <v>557</v>
      </c>
      <c r="B92" t="s">
        <v>131</v>
      </c>
      <c r="C92" t="s">
        <v>131</v>
      </c>
      <c r="D92" t="s">
        <v>35</v>
      </c>
      <c r="E92" t="s">
        <v>36</v>
      </c>
      <c r="F92" t="s">
        <v>94</v>
      </c>
      <c r="G92" t="s">
        <v>94</v>
      </c>
      <c r="H92">
        <v>35</v>
      </c>
      <c r="J92">
        <v>49147</v>
      </c>
      <c r="K92" t="s">
        <v>32</v>
      </c>
      <c r="L92">
        <v>49765</v>
      </c>
      <c r="M92" t="s">
        <v>32</v>
      </c>
      <c r="N92" t="s">
        <v>32</v>
      </c>
      <c r="O92">
        <v>-1.2</v>
      </c>
      <c r="P92">
        <v>19085</v>
      </c>
      <c r="Q92">
        <v>18808</v>
      </c>
      <c r="R92" t="s">
        <v>32</v>
      </c>
      <c r="S92">
        <v>1.5</v>
      </c>
      <c r="T92">
        <v>17968</v>
      </c>
      <c r="U92">
        <v>17578</v>
      </c>
      <c r="V92" t="s">
        <v>32</v>
      </c>
      <c r="W92">
        <v>2.2000000000000002</v>
      </c>
      <c r="X92">
        <v>508.84</v>
      </c>
      <c r="Y92">
        <v>96.6</v>
      </c>
      <c r="Z92">
        <v>64</v>
      </c>
      <c r="AA92">
        <v>24</v>
      </c>
      <c r="AB92">
        <v>3400</v>
      </c>
      <c r="AC92">
        <v>2650</v>
      </c>
    </row>
    <row r="93" spans="1:30" x14ac:dyDescent="0.25">
      <c r="A93">
        <v>555</v>
      </c>
      <c r="B93" t="s">
        <v>129</v>
      </c>
      <c r="C93" t="s">
        <v>129</v>
      </c>
      <c r="D93" t="s">
        <v>28</v>
      </c>
      <c r="E93" t="s">
        <v>29</v>
      </c>
      <c r="F93" t="s">
        <v>94</v>
      </c>
      <c r="G93" t="s">
        <v>94</v>
      </c>
      <c r="H93">
        <v>35</v>
      </c>
      <c r="J93">
        <v>494069</v>
      </c>
      <c r="K93" t="s">
        <v>32</v>
      </c>
      <c r="L93">
        <v>474786</v>
      </c>
      <c r="M93" t="s">
        <v>32</v>
      </c>
      <c r="N93" t="s">
        <v>32</v>
      </c>
      <c r="O93">
        <v>4.0999999999999996</v>
      </c>
      <c r="P93">
        <v>220452</v>
      </c>
      <c r="Q93">
        <v>211260</v>
      </c>
      <c r="R93" t="s">
        <v>32</v>
      </c>
      <c r="S93">
        <v>4.4000000000000004</v>
      </c>
      <c r="T93">
        <v>206448</v>
      </c>
      <c r="U93">
        <v>195056</v>
      </c>
      <c r="V93" t="s">
        <v>32</v>
      </c>
      <c r="W93">
        <v>5.8</v>
      </c>
      <c r="X93">
        <v>2662.4</v>
      </c>
      <c r="Y93">
        <v>185.6</v>
      </c>
      <c r="Z93">
        <v>11</v>
      </c>
      <c r="AA93">
        <v>5</v>
      </c>
      <c r="AB93">
        <v>3900</v>
      </c>
      <c r="AC93">
        <v>3110</v>
      </c>
    </row>
    <row r="94" spans="1:30" x14ac:dyDescent="0.25">
      <c r="A94">
        <v>571</v>
      </c>
      <c r="B94" t="s">
        <v>139</v>
      </c>
      <c r="C94" t="s">
        <v>139</v>
      </c>
      <c r="D94" t="s">
        <v>35</v>
      </c>
      <c r="E94" t="s">
        <v>36</v>
      </c>
      <c r="F94" t="s">
        <v>94</v>
      </c>
      <c r="G94" t="s">
        <v>94</v>
      </c>
      <c r="H94">
        <v>35</v>
      </c>
      <c r="J94">
        <v>35859</v>
      </c>
      <c r="K94" t="s">
        <v>32</v>
      </c>
      <c r="L94">
        <v>35419</v>
      </c>
      <c r="M94" t="s">
        <v>32</v>
      </c>
      <c r="N94" t="s">
        <v>32</v>
      </c>
      <c r="O94">
        <v>1.2</v>
      </c>
      <c r="P94">
        <v>16660</v>
      </c>
      <c r="Q94">
        <v>16652</v>
      </c>
      <c r="R94" t="s">
        <v>32</v>
      </c>
      <c r="S94">
        <v>0</v>
      </c>
      <c r="T94">
        <v>15180</v>
      </c>
      <c r="U94">
        <v>14715</v>
      </c>
      <c r="V94" t="s">
        <v>32</v>
      </c>
      <c r="W94">
        <v>3.2</v>
      </c>
      <c r="X94">
        <v>199.99</v>
      </c>
      <c r="Y94">
        <v>179.3</v>
      </c>
      <c r="Z94">
        <v>76</v>
      </c>
      <c r="AA94">
        <v>28</v>
      </c>
      <c r="AB94">
        <v>4200</v>
      </c>
      <c r="AC94">
        <v>3380</v>
      </c>
    </row>
    <row r="95" spans="1:30" x14ac:dyDescent="0.25">
      <c r="A95">
        <v>547</v>
      </c>
      <c r="B95" t="s">
        <v>126</v>
      </c>
      <c r="C95" t="s">
        <v>126</v>
      </c>
      <c r="D95" t="s">
        <v>35</v>
      </c>
      <c r="E95" t="s">
        <v>36</v>
      </c>
      <c r="F95" t="s">
        <v>94</v>
      </c>
      <c r="G95" t="s">
        <v>94</v>
      </c>
      <c r="H95">
        <v>35</v>
      </c>
      <c r="J95">
        <v>64044</v>
      </c>
      <c r="K95" t="s">
        <v>32</v>
      </c>
      <c r="L95">
        <v>63175</v>
      </c>
      <c r="M95" t="s">
        <v>32</v>
      </c>
      <c r="N95" t="s">
        <v>32</v>
      </c>
      <c r="O95">
        <v>1.4</v>
      </c>
      <c r="P95">
        <v>28720</v>
      </c>
      <c r="Q95">
        <v>27814</v>
      </c>
      <c r="R95" t="s">
        <v>32</v>
      </c>
      <c r="S95">
        <v>3.3</v>
      </c>
      <c r="T95">
        <v>26007</v>
      </c>
      <c r="U95">
        <v>25046</v>
      </c>
      <c r="V95" t="s">
        <v>32</v>
      </c>
      <c r="W95">
        <v>3.8</v>
      </c>
      <c r="X95">
        <v>1607.55</v>
      </c>
      <c r="Y95">
        <v>39.799999999999997</v>
      </c>
      <c r="Z95">
        <v>53</v>
      </c>
      <c r="AA95">
        <v>22</v>
      </c>
      <c r="AB95">
        <v>3700</v>
      </c>
      <c r="AC95">
        <v>2920</v>
      </c>
      <c r="AD95" t="s">
        <v>252</v>
      </c>
    </row>
    <row r="96" spans="1:30" x14ac:dyDescent="0.25">
      <c r="A96">
        <v>575</v>
      </c>
      <c r="B96" t="s">
        <v>140</v>
      </c>
      <c r="C96" t="s">
        <v>140</v>
      </c>
      <c r="D96" t="s">
        <v>35</v>
      </c>
      <c r="E96" t="s">
        <v>36</v>
      </c>
      <c r="F96" t="s">
        <v>94</v>
      </c>
      <c r="G96" t="s">
        <v>94</v>
      </c>
      <c r="H96">
        <v>35</v>
      </c>
      <c r="J96">
        <v>70378</v>
      </c>
      <c r="K96" t="s">
        <v>32</v>
      </c>
      <c r="L96">
        <v>72241</v>
      </c>
      <c r="M96" t="s">
        <v>33</v>
      </c>
      <c r="N96" t="s">
        <v>32</v>
      </c>
      <c r="O96">
        <v>-2.6</v>
      </c>
      <c r="P96">
        <v>33696</v>
      </c>
      <c r="Q96">
        <v>33216</v>
      </c>
      <c r="R96" t="s">
        <v>33</v>
      </c>
      <c r="S96">
        <v>1.4</v>
      </c>
      <c r="T96">
        <v>30124</v>
      </c>
      <c r="U96">
        <v>30563</v>
      </c>
      <c r="V96" t="s">
        <v>33</v>
      </c>
      <c r="W96">
        <v>-1.4</v>
      </c>
      <c r="X96">
        <v>5369.04</v>
      </c>
      <c r="Y96">
        <v>13.1</v>
      </c>
      <c r="Z96">
        <v>51</v>
      </c>
      <c r="AA96">
        <v>21</v>
      </c>
      <c r="AB96">
        <v>5150</v>
      </c>
      <c r="AC96">
        <v>4230</v>
      </c>
    </row>
    <row r="97" spans="1:30" x14ac:dyDescent="0.25">
      <c r="A97">
        <v>569</v>
      </c>
      <c r="B97" t="s">
        <v>138</v>
      </c>
      <c r="C97" t="s">
        <v>138</v>
      </c>
      <c r="D97" t="s">
        <v>35</v>
      </c>
      <c r="E97" t="s">
        <v>36</v>
      </c>
      <c r="F97" t="s">
        <v>94</v>
      </c>
      <c r="G97" t="s">
        <v>94</v>
      </c>
      <c r="H97">
        <v>35</v>
      </c>
      <c r="J97">
        <v>31166</v>
      </c>
      <c r="K97" t="s">
        <v>32</v>
      </c>
      <c r="L97">
        <v>30586</v>
      </c>
      <c r="M97" t="s">
        <v>33</v>
      </c>
      <c r="N97" t="s">
        <v>32</v>
      </c>
      <c r="O97">
        <v>1.9</v>
      </c>
      <c r="P97">
        <v>14287</v>
      </c>
      <c r="Q97">
        <v>13863</v>
      </c>
      <c r="R97" t="s">
        <v>33</v>
      </c>
      <c r="S97">
        <v>3.1</v>
      </c>
      <c r="T97">
        <v>13477</v>
      </c>
      <c r="U97">
        <v>12980</v>
      </c>
      <c r="V97" t="s">
        <v>33</v>
      </c>
      <c r="W97">
        <v>3.8</v>
      </c>
      <c r="X97">
        <v>28.58</v>
      </c>
      <c r="Y97">
        <v>1090.3</v>
      </c>
      <c r="Z97">
        <v>87</v>
      </c>
      <c r="AA97">
        <v>32</v>
      </c>
      <c r="AB97">
        <v>4260</v>
      </c>
      <c r="AC97">
        <v>3430</v>
      </c>
    </row>
    <row r="98" spans="1:30" x14ac:dyDescent="0.25">
      <c r="A98">
        <v>532</v>
      </c>
      <c r="B98" t="s">
        <v>117</v>
      </c>
      <c r="C98" t="s">
        <v>117</v>
      </c>
      <c r="D98" t="s">
        <v>28</v>
      </c>
      <c r="E98" t="s">
        <v>29</v>
      </c>
      <c r="F98" t="s">
        <v>94</v>
      </c>
      <c r="G98" t="s">
        <v>94</v>
      </c>
      <c r="H98">
        <v>35</v>
      </c>
      <c r="J98">
        <v>379848</v>
      </c>
      <c r="K98" t="s">
        <v>32</v>
      </c>
      <c r="L98">
        <v>356177</v>
      </c>
      <c r="M98" t="s">
        <v>32</v>
      </c>
      <c r="N98" t="s">
        <v>32</v>
      </c>
      <c r="O98">
        <v>6.6</v>
      </c>
      <c r="P98">
        <v>142462</v>
      </c>
      <c r="Q98">
        <v>134034</v>
      </c>
      <c r="R98" t="s">
        <v>32</v>
      </c>
      <c r="S98">
        <v>6.3</v>
      </c>
      <c r="T98">
        <v>138962</v>
      </c>
      <c r="U98">
        <v>129698</v>
      </c>
      <c r="V98" t="s">
        <v>32</v>
      </c>
      <c r="W98">
        <v>7.1</v>
      </c>
      <c r="X98">
        <v>903.69</v>
      </c>
      <c r="Y98">
        <v>420.3</v>
      </c>
      <c r="Z98">
        <v>14</v>
      </c>
      <c r="AA98">
        <v>7</v>
      </c>
      <c r="AB98">
        <v>3860</v>
      </c>
      <c r="AC98">
        <v>3070</v>
      </c>
    </row>
    <row r="99" spans="1:30" x14ac:dyDescent="0.25">
      <c r="A99">
        <v>35505</v>
      </c>
      <c r="B99" t="s">
        <v>103</v>
      </c>
      <c r="C99" t="s">
        <v>104</v>
      </c>
      <c r="D99" t="s">
        <v>101</v>
      </c>
      <c r="E99" t="s">
        <v>102</v>
      </c>
      <c r="F99" t="s">
        <v>94</v>
      </c>
      <c r="G99" t="s">
        <v>94</v>
      </c>
      <c r="H99">
        <v>35</v>
      </c>
      <c r="I99">
        <v>24</v>
      </c>
      <c r="J99">
        <v>991726</v>
      </c>
      <c r="K99" t="s">
        <v>32</v>
      </c>
      <c r="L99">
        <v>936908</v>
      </c>
      <c r="M99" t="s">
        <v>33</v>
      </c>
      <c r="N99" t="s">
        <v>32</v>
      </c>
      <c r="O99">
        <v>5.9</v>
      </c>
      <c r="P99">
        <v>418188</v>
      </c>
      <c r="Q99">
        <v>390266</v>
      </c>
      <c r="R99" t="s">
        <v>33</v>
      </c>
      <c r="S99">
        <v>7.2</v>
      </c>
      <c r="T99">
        <v>395397</v>
      </c>
      <c r="U99">
        <v>372868</v>
      </c>
      <c r="V99" t="s">
        <v>33</v>
      </c>
      <c r="W99">
        <v>6</v>
      </c>
      <c r="X99">
        <v>3639.31</v>
      </c>
      <c r="Y99">
        <v>272.5</v>
      </c>
      <c r="AA99">
        <v>2</v>
      </c>
      <c r="AB99">
        <v>4440</v>
      </c>
      <c r="AC99">
        <v>3600</v>
      </c>
      <c r="AD99" t="s">
        <v>253</v>
      </c>
    </row>
    <row r="100" spans="1:30" x14ac:dyDescent="0.25">
      <c r="A100">
        <v>566</v>
      </c>
      <c r="B100" t="s">
        <v>135</v>
      </c>
      <c r="C100" t="s">
        <v>135</v>
      </c>
      <c r="D100" t="s">
        <v>35</v>
      </c>
      <c r="E100" t="s">
        <v>36</v>
      </c>
      <c r="F100" t="s">
        <v>94</v>
      </c>
      <c r="G100" t="s">
        <v>94</v>
      </c>
      <c r="H100">
        <v>35</v>
      </c>
      <c r="J100">
        <v>31820</v>
      </c>
      <c r="K100" t="s">
        <v>32</v>
      </c>
      <c r="L100">
        <v>32092</v>
      </c>
      <c r="M100" t="s">
        <v>32</v>
      </c>
      <c r="N100" t="s">
        <v>32</v>
      </c>
      <c r="O100">
        <v>-0.8</v>
      </c>
      <c r="P100">
        <v>15167</v>
      </c>
      <c r="Q100">
        <v>15005</v>
      </c>
      <c r="R100" t="s">
        <v>32</v>
      </c>
      <c r="S100">
        <v>1.1000000000000001</v>
      </c>
      <c r="T100">
        <v>13888</v>
      </c>
      <c r="U100">
        <v>13695</v>
      </c>
      <c r="V100" t="s">
        <v>32</v>
      </c>
      <c r="W100">
        <v>1.4</v>
      </c>
      <c r="X100">
        <v>628.64</v>
      </c>
      <c r="Y100">
        <v>50.6</v>
      </c>
      <c r="Z100">
        <v>84</v>
      </c>
      <c r="AA100">
        <v>29</v>
      </c>
      <c r="AB100">
        <v>4030</v>
      </c>
      <c r="AC100">
        <v>3220</v>
      </c>
    </row>
    <row r="101" spans="1:30" x14ac:dyDescent="0.25">
      <c r="A101">
        <v>515</v>
      </c>
      <c r="B101" t="s">
        <v>108</v>
      </c>
      <c r="C101" t="s">
        <v>108</v>
      </c>
      <c r="D101" t="s">
        <v>35</v>
      </c>
      <c r="E101" t="s">
        <v>36</v>
      </c>
      <c r="F101" t="s">
        <v>94</v>
      </c>
      <c r="G101" t="s">
        <v>94</v>
      </c>
      <c r="H101">
        <v>35</v>
      </c>
      <c r="J101">
        <v>23269</v>
      </c>
      <c r="K101" t="s">
        <v>32</v>
      </c>
      <c r="L101">
        <v>24017</v>
      </c>
      <c r="M101" t="s">
        <v>32</v>
      </c>
      <c r="N101" t="s">
        <v>32</v>
      </c>
      <c r="O101">
        <v>-3.1</v>
      </c>
      <c r="P101">
        <v>10562</v>
      </c>
      <c r="Q101">
        <v>10401</v>
      </c>
      <c r="R101" t="s">
        <v>32</v>
      </c>
      <c r="S101">
        <v>1.5</v>
      </c>
      <c r="T101">
        <v>9915</v>
      </c>
      <c r="U101">
        <v>9941</v>
      </c>
      <c r="V101" t="s">
        <v>32</v>
      </c>
      <c r="W101">
        <v>-0.3</v>
      </c>
      <c r="X101">
        <v>565.99</v>
      </c>
      <c r="Y101">
        <v>41.1</v>
      </c>
      <c r="Z101">
        <v>105</v>
      </c>
      <c r="AA101">
        <v>34</v>
      </c>
      <c r="AB101">
        <v>4980</v>
      </c>
      <c r="AC101">
        <v>4090</v>
      </c>
    </row>
    <row r="102" spans="1:30" x14ac:dyDescent="0.25">
      <c r="A102">
        <v>516</v>
      </c>
      <c r="B102" t="s">
        <v>109</v>
      </c>
      <c r="C102" t="s">
        <v>109</v>
      </c>
      <c r="D102" t="s">
        <v>35</v>
      </c>
      <c r="E102" t="s">
        <v>36</v>
      </c>
      <c r="F102" t="s">
        <v>94</v>
      </c>
      <c r="G102" t="s">
        <v>94</v>
      </c>
      <c r="H102">
        <v>35</v>
      </c>
      <c r="J102">
        <v>17187</v>
      </c>
      <c r="K102" t="s">
        <v>32</v>
      </c>
      <c r="L102">
        <v>15988</v>
      </c>
      <c r="M102" t="s">
        <v>32</v>
      </c>
      <c r="N102" t="s">
        <v>32</v>
      </c>
      <c r="O102">
        <v>7.5</v>
      </c>
      <c r="P102">
        <v>6747</v>
      </c>
      <c r="Q102">
        <v>6354</v>
      </c>
      <c r="R102" t="s">
        <v>32</v>
      </c>
      <c r="S102">
        <v>6.2</v>
      </c>
      <c r="T102">
        <v>6334</v>
      </c>
      <c r="U102">
        <v>6037</v>
      </c>
      <c r="V102" t="s">
        <v>32</v>
      </c>
      <c r="W102">
        <v>4.9000000000000004</v>
      </c>
      <c r="X102">
        <v>166.69</v>
      </c>
      <c r="Y102">
        <v>103.1</v>
      </c>
      <c r="Z102">
        <v>120</v>
      </c>
      <c r="AA102">
        <v>38</v>
      </c>
      <c r="AB102">
        <v>4980</v>
      </c>
      <c r="AC102">
        <v>4090</v>
      </c>
    </row>
    <row r="103" spans="1:30" x14ac:dyDescent="0.25">
      <c r="A103">
        <v>529</v>
      </c>
      <c r="B103" t="s">
        <v>114</v>
      </c>
      <c r="C103" t="s">
        <v>114</v>
      </c>
      <c r="D103" t="s">
        <v>28</v>
      </c>
      <c r="E103" t="s">
        <v>29</v>
      </c>
      <c r="F103" t="s">
        <v>94</v>
      </c>
      <c r="G103" t="s">
        <v>94</v>
      </c>
      <c r="H103">
        <v>35</v>
      </c>
      <c r="J103">
        <v>121721</v>
      </c>
      <c r="K103" t="s">
        <v>32</v>
      </c>
      <c r="L103">
        <v>118975</v>
      </c>
      <c r="M103" t="s">
        <v>32</v>
      </c>
      <c r="N103" t="s">
        <v>32</v>
      </c>
      <c r="O103">
        <v>2.2999999999999998</v>
      </c>
      <c r="P103">
        <v>55662</v>
      </c>
      <c r="Q103">
        <v>53730</v>
      </c>
      <c r="R103" t="s">
        <v>32</v>
      </c>
      <c r="S103">
        <v>3.6</v>
      </c>
      <c r="T103">
        <v>50533</v>
      </c>
      <c r="U103">
        <v>48848</v>
      </c>
      <c r="V103" t="s">
        <v>32</v>
      </c>
      <c r="W103">
        <v>3.4</v>
      </c>
      <c r="X103">
        <v>1507.12</v>
      </c>
      <c r="Y103">
        <v>80.8</v>
      </c>
      <c r="Z103">
        <v>32</v>
      </c>
      <c r="AA103">
        <v>14</v>
      </c>
      <c r="AB103">
        <v>4400</v>
      </c>
      <c r="AC103">
        <v>3560</v>
      </c>
    </row>
    <row r="104" spans="1:30" x14ac:dyDescent="0.25">
      <c r="A104">
        <v>528</v>
      </c>
      <c r="B104" t="s">
        <v>113</v>
      </c>
      <c r="C104" t="s">
        <v>113</v>
      </c>
      <c r="D104" t="s">
        <v>35</v>
      </c>
      <c r="E104" t="s">
        <v>36</v>
      </c>
      <c r="F104" t="s">
        <v>94</v>
      </c>
      <c r="G104" t="s">
        <v>94</v>
      </c>
      <c r="H104">
        <v>35</v>
      </c>
      <c r="J104">
        <v>16753</v>
      </c>
      <c r="K104" t="s">
        <v>32</v>
      </c>
      <c r="L104">
        <v>16214</v>
      </c>
      <c r="M104" t="s">
        <v>32</v>
      </c>
      <c r="N104" t="s">
        <v>32</v>
      </c>
      <c r="O104">
        <v>3.3</v>
      </c>
      <c r="P104">
        <v>7305</v>
      </c>
      <c r="Q104">
        <v>6870</v>
      </c>
      <c r="R104" t="s">
        <v>32</v>
      </c>
      <c r="S104">
        <v>6.3</v>
      </c>
      <c r="T104">
        <v>7075</v>
      </c>
      <c r="U104">
        <v>6552</v>
      </c>
      <c r="V104" t="s">
        <v>32</v>
      </c>
      <c r="W104">
        <v>8</v>
      </c>
      <c r="X104">
        <v>278.87</v>
      </c>
      <c r="Y104">
        <v>60.1</v>
      </c>
      <c r="Z104">
        <v>122</v>
      </c>
      <c r="AA104">
        <v>39</v>
      </c>
      <c r="AB104">
        <v>3970</v>
      </c>
      <c r="AC104">
        <v>3170</v>
      </c>
    </row>
    <row r="105" spans="1:30" x14ac:dyDescent="0.25">
      <c r="A105">
        <v>562</v>
      </c>
      <c r="B105" t="s">
        <v>133</v>
      </c>
      <c r="C105" t="s">
        <v>133</v>
      </c>
      <c r="D105" t="s">
        <v>35</v>
      </c>
      <c r="E105" t="s">
        <v>36</v>
      </c>
      <c r="F105" t="s">
        <v>94</v>
      </c>
      <c r="G105" t="s">
        <v>94</v>
      </c>
      <c r="H105">
        <v>35</v>
      </c>
      <c r="J105">
        <v>96151</v>
      </c>
      <c r="K105" t="s">
        <v>32</v>
      </c>
      <c r="L105">
        <v>97131</v>
      </c>
      <c r="M105" t="s">
        <v>33</v>
      </c>
      <c r="N105" t="s">
        <v>32</v>
      </c>
      <c r="O105">
        <v>-1</v>
      </c>
      <c r="P105">
        <v>44252</v>
      </c>
      <c r="Q105">
        <v>43605</v>
      </c>
      <c r="R105" t="s">
        <v>33</v>
      </c>
      <c r="S105">
        <v>1.5</v>
      </c>
      <c r="T105">
        <v>41989</v>
      </c>
      <c r="U105">
        <v>41136</v>
      </c>
      <c r="V105" t="s">
        <v>33</v>
      </c>
      <c r="W105">
        <v>2.1</v>
      </c>
      <c r="X105">
        <v>1118.6500000000001</v>
      </c>
      <c r="Y105">
        <v>86</v>
      </c>
      <c r="Z105">
        <v>43</v>
      </c>
      <c r="AA105">
        <v>18</v>
      </c>
      <c r="AB105">
        <v>3750</v>
      </c>
      <c r="AC105">
        <v>2970</v>
      </c>
    </row>
    <row r="106" spans="1:30" x14ac:dyDescent="0.25">
      <c r="A106">
        <v>590</v>
      </c>
      <c r="B106" t="s">
        <v>145</v>
      </c>
      <c r="C106" t="s">
        <v>145</v>
      </c>
      <c r="D106" t="s">
        <v>35</v>
      </c>
      <c r="E106" t="s">
        <v>36</v>
      </c>
      <c r="F106" t="s">
        <v>94</v>
      </c>
      <c r="G106" t="s">
        <v>94</v>
      </c>
      <c r="H106">
        <v>35</v>
      </c>
      <c r="J106">
        <v>78159</v>
      </c>
      <c r="K106" t="s">
        <v>33</v>
      </c>
      <c r="L106">
        <v>79800</v>
      </c>
      <c r="M106" t="s">
        <v>32</v>
      </c>
      <c r="N106" t="s">
        <v>33</v>
      </c>
      <c r="O106">
        <v>-2.1</v>
      </c>
      <c r="P106">
        <v>36769</v>
      </c>
      <c r="Q106">
        <v>36211</v>
      </c>
      <c r="R106" t="s">
        <v>32</v>
      </c>
      <c r="S106">
        <v>1.5</v>
      </c>
      <c r="T106">
        <v>34530</v>
      </c>
      <c r="U106">
        <v>34338</v>
      </c>
      <c r="V106" t="s">
        <v>32</v>
      </c>
      <c r="W106">
        <v>0.6</v>
      </c>
      <c r="X106">
        <v>805.6</v>
      </c>
      <c r="Y106">
        <v>97</v>
      </c>
      <c r="Z106">
        <v>47</v>
      </c>
      <c r="AA106">
        <v>19</v>
      </c>
      <c r="AB106">
        <v>4960</v>
      </c>
      <c r="AC106">
        <v>4040</v>
      </c>
    </row>
    <row r="107" spans="1:30" x14ac:dyDescent="0.25">
      <c r="A107">
        <v>539</v>
      </c>
      <c r="B107" t="s">
        <v>121</v>
      </c>
      <c r="C107" t="s">
        <v>121</v>
      </c>
      <c r="D107" t="s">
        <v>28</v>
      </c>
      <c r="E107" t="s">
        <v>29</v>
      </c>
      <c r="F107" t="s">
        <v>94</v>
      </c>
      <c r="G107" t="s">
        <v>94</v>
      </c>
      <c r="H107">
        <v>35</v>
      </c>
      <c r="J107">
        <v>406074</v>
      </c>
      <c r="K107" t="s">
        <v>32</v>
      </c>
      <c r="L107">
        <v>392184</v>
      </c>
      <c r="M107" t="s">
        <v>32</v>
      </c>
      <c r="N107" t="s">
        <v>32</v>
      </c>
      <c r="O107">
        <v>3.5</v>
      </c>
      <c r="P107">
        <v>180606</v>
      </c>
      <c r="Q107">
        <v>174338</v>
      </c>
      <c r="R107" t="s">
        <v>32</v>
      </c>
      <c r="S107">
        <v>3.6</v>
      </c>
      <c r="T107">
        <v>168485</v>
      </c>
      <c r="U107">
        <v>160455</v>
      </c>
      <c r="V107" t="s">
        <v>32</v>
      </c>
      <c r="W107">
        <v>5</v>
      </c>
      <c r="X107">
        <v>1397.49</v>
      </c>
      <c r="Y107">
        <v>290.60000000000002</v>
      </c>
      <c r="Z107">
        <v>12</v>
      </c>
      <c r="AA107">
        <v>6</v>
      </c>
      <c r="AB107">
        <v>3540</v>
      </c>
      <c r="AC107">
        <v>2780</v>
      </c>
    </row>
    <row r="108" spans="1:30" x14ac:dyDescent="0.25">
      <c r="A108">
        <v>553</v>
      </c>
      <c r="B108" t="s">
        <v>128</v>
      </c>
      <c r="C108" t="s">
        <v>128</v>
      </c>
      <c r="D108" t="s">
        <v>35</v>
      </c>
      <c r="E108" t="s">
        <v>36</v>
      </c>
      <c r="F108" t="s">
        <v>94</v>
      </c>
      <c r="G108" t="s">
        <v>94</v>
      </c>
      <c r="H108">
        <v>35</v>
      </c>
      <c r="J108">
        <v>31465</v>
      </c>
      <c r="K108" t="s">
        <v>32</v>
      </c>
      <c r="L108">
        <v>30903</v>
      </c>
      <c r="M108" t="s">
        <v>33</v>
      </c>
      <c r="N108" t="s">
        <v>32</v>
      </c>
      <c r="O108">
        <v>1.8</v>
      </c>
      <c r="P108">
        <v>14302</v>
      </c>
      <c r="Q108">
        <v>13897</v>
      </c>
      <c r="R108" t="s">
        <v>33</v>
      </c>
      <c r="S108">
        <v>2.9</v>
      </c>
      <c r="T108">
        <v>13847</v>
      </c>
      <c r="U108">
        <v>13335</v>
      </c>
      <c r="V108" t="s">
        <v>33</v>
      </c>
      <c r="W108">
        <v>3.8</v>
      </c>
      <c r="X108">
        <v>28.28</v>
      </c>
      <c r="Y108">
        <v>1112.5</v>
      </c>
      <c r="Z108">
        <v>85</v>
      </c>
      <c r="AA108">
        <v>30</v>
      </c>
      <c r="AB108">
        <v>4050</v>
      </c>
      <c r="AC108">
        <v>3240</v>
      </c>
    </row>
    <row r="109" spans="1:30" x14ac:dyDescent="0.25">
      <c r="A109">
        <v>595</v>
      </c>
      <c r="B109" t="s">
        <v>146</v>
      </c>
      <c r="C109" t="s">
        <v>146</v>
      </c>
      <c r="D109" t="s">
        <v>28</v>
      </c>
      <c r="E109" t="s">
        <v>29</v>
      </c>
      <c r="F109" t="s">
        <v>94</v>
      </c>
      <c r="G109" t="s">
        <v>94</v>
      </c>
      <c r="H109">
        <v>35</v>
      </c>
      <c r="J109">
        <v>121621</v>
      </c>
      <c r="K109" t="s">
        <v>32</v>
      </c>
      <c r="L109">
        <v>121596</v>
      </c>
      <c r="M109" t="s">
        <v>32</v>
      </c>
      <c r="N109" t="s">
        <v>32</v>
      </c>
      <c r="O109">
        <v>0</v>
      </c>
      <c r="P109">
        <v>57146</v>
      </c>
      <c r="Q109">
        <v>56071</v>
      </c>
      <c r="R109" t="s">
        <v>32</v>
      </c>
      <c r="S109">
        <v>1.9</v>
      </c>
      <c r="T109">
        <v>52545</v>
      </c>
      <c r="U109">
        <v>52062</v>
      </c>
      <c r="V109" t="s">
        <v>32</v>
      </c>
      <c r="W109">
        <v>0.9</v>
      </c>
      <c r="X109">
        <v>2556.81</v>
      </c>
      <c r="Y109">
        <v>47.6</v>
      </c>
      <c r="Z109">
        <v>33</v>
      </c>
      <c r="AA109">
        <v>15</v>
      </c>
      <c r="AB109">
        <v>5650</v>
      </c>
      <c r="AC109">
        <v>4710</v>
      </c>
    </row>
    <row r="110" spans="1:30" x14ac:dyDescent="0.25">
      <c r="A110">
        <v>546</v>
      </c>
      <c r="B110" t="s">
        <v>125</v>
      </c>
      <c r="C110" t="s">
        <v>125</v>
      </c>
      <c r="D110" t="s">
        <v>35</v>
      </c>
      <c r="E110" t="s">
        <v>36</v>
      </c>
      <c r="F110" t="s">
        <v>94</v>
      </c>
      <c r="G110" t="s">
        <v>94</v>
      </c>
      <c r="H110">
        <v>35</v>
      </c>
      <c r="J110">
        <v>15872</v>
      </c>
      <c r="K110" t="s">
        <v>32</v>
      </c>
      <c r="L110">
        <v>15301</v>
      </c>
      <c r="M110" t="s">
        <v>32</v>
      </c>
      <c r="N110" t="s">
        <v>32</v>
      </c>
      <c r="O110">
        <v>3.7</v>
      </c>
      <c r="P110">
        <v>7297</v>
      </c>
      <c r="Q110">
        <v>7072</v>
      </c>
      <c r="R110" t="s">
        <v>32</v>
      </c>
      <c r="S110">
        <v>3.2</v>
      </c>
      <c r="T110">
        <v>7127</v>
      </c>
      <c r="U110">
        <v>6814</v>
      </c>
      <c r="V110" t="s">
        <v>32</v>
      </c>
      <c r="W110">
        <v>4.5999999999999996</v>
      </c>
      <c r="X110">
        <v>22.33</v>
      </c>
      <c r="Y110">
        <v>710.8</v>
      </c>
      <c r="Z110">
        <v>125</v>
      </c>
      <c r="AA110">
        <v>41</v>
      </c>
      <c r="AB110">
        <v>3840</v>
      </c>
      <c r="AC110">
        <v>3050</v>
      </c>
    </row>
    <row r="111" spans="1:30" x14ac:dyDescent="0.25">
      <c r="A111">
        <v>586</v>
      </c>
      <c r="B111" t="s">
        <v>144</v>
      </c>
      <c r="C111" t="s">
        <v>144</v>
      </c>
      <c r="D111" t="s">
        <v>35</v>
      </c>
      <c r="E111" t="s">
        <v>36</v>
      </c>
      <c r="F111" t="s">
        <v>94</v>
      </c>
      <c r="G111" t="s">
        <v>94</v>
      </c>
      <c r="H111">
        <v>35</v>
      </c>
      <c r="J111">
        <v>41788</v>
      </c>
      <c r="K111" t="s">
        <v>32</v>
      </c>
      <c r="L111">
        <v>43165</v>
      </c>
      <c r="M111" t="s">
        <v>32</v>
      </c>
      <c r="N111" t="s">
        <v>32</v>
      </c>
      <c r="O111">
        <v>-3.2</v>
      </c>
      <c r="P111">
        <v>19317</v>
      </c>
      <c r="Q111">
        <v>18806</v>
      </c>
      <c r="R111" t="s">
        <v>32</v>
      </c>
      <c r="S111">
        <v>2.7</v>
      </c>
      <c r="T111">
        <v>17740</v>
      </c>
      <c r="U111">
        <v>17811</v>
      </c>
      <c r="V111" t="s">
        <v>32</v>
      </c>
      <c r="W111">
        <v>-0.4</v>
      </c>
      <c r="X111">
        <v>2978.83</v>
      </c>
      <c r="Y111">
        <v>14</v>
      </c>
      <c r="Z111">
        <v>70</v>
      </c>
      <c r="AA111">
        <v>25</v>
      </c>
      <c r="AB111">
        <v>5940</v>
      </c>
      <c r="AC111">
        <v>4990</v>
      </c>
    </row>
    <row r="112" spans="1:30" x14ac:dyDescent="0.25">
      <c r="A112">
        <v>535</v>
      </c>
      <c r="B112" t="s">
        <v>119</v>
      </c>
      <c r="C112" t="s">
        <v>119</v>
      </c>
      <c r="D112" t="s">
        <v>28</v>
      </c>
      <c r="E112" t="s">
        <v>29</v>
      </c>
      <c r="F112" t="s">
        <v>94</v>
      </c>
      <c r="G112" t="s">
        <v>94</v>
      </c>
      <c r="H112">
        <v>35</v>
      </c>
      <c r="J112">
        <v>5928040</v>
      </c>
      <c r="K112" t="s">
        <v>32</v>
      </c>
      <c r="L112">
        <v>5583064</v>
      </c>
      <c r="M112" t="s">
        <v>32</v>
      </c>
      <c r="N112" t="s">
        <v>32</v>
      </c>
      <c r="O112">
        <v>6.2</v>
      </c>
      <c r="P112">
        <v>2235145</v>
      </c>
      <c r="Q112">
        <v>2079459</v>
      </c>
      <c r="R112" t="s">
        <v>32</v>
      </c>
      <c r="S112">
        <v>7.5</v>
      </c>
      <c r="T112">
        <v>2135909</v>
      </c>
      <c r="U112">
        <v>1989705</v>
      </c>
      <c r="V112" t="s">
        <v>32</v>
      </c>
      <c r="W112">
        <v>7.3</v>
      </c>
      <c r="X112">
        <v>5905.84</v>
      </c>
      <c r="Y112">
        <v>1003.8</v>
      </c>
      <c r="Z112">
        <v>1</v>
      </c>
      <c r="AA112">
        <v>1</v>
      </c>
      <c r="AB112">
        <v>3520</v>
      </c>
      <c r="AC112">
        <v>2760</v>
      </c>
      <c r="AD112" t="s">
        <v>254</v>
      </c>
    </row>
    <row r="113" spans="1:41" x14ac:dyDescent="0.25">
      <c r="A113">
        <v>565</v>
      </c>
      <c r="B113" t="s">
        <v>134</v>
      </c>
      <c r="C113" t="s">
        <v>134</v>
      </c>
      <c r="D113" t="s">
        <v>35</v>
      </c>
      <c r="E113" t="s">
        <v>36</v>
      </c>
      <c r="F113" t="s">
        <v>94</v>
      </c>
      <c r="G113" t="s">
        <v>94</v>
      </c>
      <c r="H113">
        <v>35</v>
      </c>
      <c r="J113">
        <v>20675</v>
      </c>
      <c r="K113" t="s">
        <v>32</v>
      </c>
      <c r="L113">
        <v>17537</v>
      </c>
      <c r="M113" t="s">
        <v>33</v>
      </c>
      <c r="N113" t="s">
        <v>32</v>
      </c>
      <c r="O113">
        <v>17.899999999999999</v>
      </c>
      <c r="P113">
        <v>12516</v>
      </c>
      <c r="Q113">
        <v>11645</v>
      </c>
      <c r="R113" t="s">
        <v>33</v>
      </c>
      <c r="S113">
        <v>7.5</v>
      </c>
      <c r="T113">
        <v>9005</v>
      </c>
      <c r="U113">
        <v>7573</v>
      </c>
      <c r="V113" t="s">
        <v>33</v>
      </c>
      <c r="W113">
        <v>18.899999999999999</v>
      </c>
      <c r="X113">
        <v>58.64</v>
      </c>
      <c r="Y113">
        <v>352.6</v>
      </c>
      <c r="Z113">
        <v>108</v>
      </c>
      <c r="AA113">
        <v>36</v>
      </c>
      <c r="AB113">
        <v>4180</v>
      </c>
      <c r="AC113">
        <v>3360</v>
      </c>
      <c r="AD113" t="s">
        <v>256</v>
      </c>
    </row>
    <row r="114" spans="1:41" x14ac:dyDescent="0.25">
      <c r="A114">
        <v>559</v>
      </c>
      <c r="B114" t="s">
        <v>132</v>
      </c>
      <c r="C114" t="s">
        <v>132</v>
      </c>
      <c r="D114" t="s">
        <v>28</v>
      </c>
      <c r="E114" t="s">
        <v>29</v>
      </c>
      <c r="F114" t="s">
        <v>94</v>
      </c>
      <c r="G114" t="s">
        <v>94</v>
      </c>
      <c r="H114">
        <v>35</v>
      </c>
      <c r="J114">
        <v>329144</v>
      </c>
      <c r="K114" t="s">
        <v>32</v>
      </c>
      <c r="L114">
        <v>319246</v>
      </c>
      <c r="M114" t="s">
        <v>32</v>
      </c>
      <c r="N114" t="s">
        <v>32</v>
      </c>
      <c r="O114">
        <v>3.1</v>
      </c>
      <c r="P114">
        <v>140408</v>
      </c>
      <c r="Q114">
        <v>137098</v>
      </c>
      <c r="R114" t="s">
        <v>32</v>
      </c>
      <c r="S114">
        <v>2.4</v>
      </c>
      <c r="T114">
        <v>132912</v>
      </c>
      <c r="U114">
        <v>126843</v>
      </c>
      <c r="V114" t="s">
        <v>32</v>
      </c>
      <c r="W114">
        <v>4.8</v>
      </c>
      <c r="X114">
        <v>1022.3</v>
      </c>
      <c r="Y114">
        <v>322</v>
      </c>
      <c r="Z114">
        <v>16</v>
      </c>
      <c r="AA114">
        <v>8</v>
      </c>
      <c r="AB114">
        <v>3400</v>
      </c>
      <c r="AC114">
        <v>2650</v>
      </c>
    </row>
    <row r="115" spans="1:41" x14ac:dyDescent="0.25">
      <c r="A115">
        <v>544</v>
      </c>
      <c r="B115" t="s">
        <v>124</v>
      </c>
      <c r="C115" t="s">
        <v>124</v>
      </c>
      <c r="D115" t="s">
        <v>35</v>
      </c>
      <c r="E115" t="s">
        <v>36</v>
      </c>
      <c r="F115" t="s">
        <v>94</v>
      </c>
      <c r="G115" t="s">
        <v>94</v>
      </c>
      <c r="H115">
        <v>35</v>
      </c>
      <c r="J115">
        <v>40902</v>
      </c>
      <c r="K115" t="s">
        <v>32</v>
      </c>
      <c r="L115">
        <v>37754</v>
      </c>
      <c r="M115" t="s">
        <v>32</v>
      </c>
      <c r="N115" t="s">
        <v>32</v>
      </c>
      <c r="O115">
        <v>8.3000000000000007</v>
      </c>
      <c r="P115">
        <v>17530</v>
      </c>
      <c r="Q115">
        <v>16448</v>
      </c>
      <c r="R115" t="s">
        <v>32</v>
      </c>
      <c r="S115">
        <v>6.6</v>
      </c>
      <c r="T115">
        <v>17151</v>
      </c>
      <c r="U115">
        <v>15694</v>
      </c>
      <c r="V115" t="s">
        <v>32</v>
      </c>
      <c r="W115">
        <v>9.3000000000000007</v>
      </c>
      <c r="X115">
        <v>48.97</v>
      </c>
      <c r="Y115">
        <v>835.3</v>
      </c>
      <c r="Z115">
        <v>72</v>
      </c>
      <c r="AA115">
        <v>26</v>
      </c>
      <c r="AB115">
        <v>3910</v>
      </c>
      <c r="AC115">
        <v>3110</v>
      </c>
    </row>
    <row r="116" spans="1:41" x14ac:dyDescent="0.25">
      <c r="A116">
        <v>105</v>
      </c>
      <c r="B116" t="s">
        <v>40</v>
      </c>
      <c r="C116" t="s">
        <v>40</v>
      </c>
      <c r="D116" t="s">
        <v>35</v>
      </c>
      <c r="E116" t="s">
        <v>36</v>
      </c>
      <c r="F116" t="s">
        <v>41</v>
      </c>
      <c r="G116" t="s">
        <v>42</v>
      </c>
      <c r="H116">
        <v>11</v>
      </c>
      <c r="J116">
        <v>69325</v>
      </c>
      <c r="K116" t="s">
        <v>32</v>
      </c>
      <c r="L116">
        <v>65523</v>
      </c>
      <c r="M116" t="s">
        <v>33</v>
      </c>
      <c r="N116" t="s">
        <v>32</v>
      </c>
      <c r="O116">
        <v>5.8</v>
      </c>
      <c r="P116">
        <v>32021</v>
      </c>
      <c r="Q116">
        <v>29357</v>
      </c>
      <c r="R116" t="s">
        <v>33</v>
      </c>
      <c r="S116">
        <v>9.1</v>
      </c>
      <c r="T116">
        <v>28948</v>
      </c>
      <c r="U116">
        <v>26592</v>
      </c>
      <c r="V116" t="s">
        <v>33</v>
      </c>
      <c r="W116">
        <v>8.9</v>
      </c>
      <c r="X116">
        <v>917.47</v>
      </c>
      <c r="Y116">
        <v>75.599999999999994</v>
      </c>
      <c r="Z116">
        <v>52</v>
      </c>
      <c r="AA116">
        <v>1</v>
      </c>
      <c r="AB116">
        <v>4460</v>
      </c>
      <c r="AC116">
        <v>3650</v>
      </c>
      <c r="AK116" t="s">
        <v>41</v>
      </c>
      <c r="AL116">
        <f>SUM(J116:J118)</f>
        <v>142907</v>
      </c>
      <c r="AM116">
        <v>142907</v>
      </c>
      <c r="AN116">
        <f>AM116-AL116</f>
        <v>0</v>
      </c>
      <c r="AO116">
        <f>AN116/AM116</f>
        <v>0</v>
      </c>
    </row>
    <row r="117" spans="1:41" x14ac:dyDescent="0.25">
      <c r="A117">
        <v>110</v>
      </c>
      <c r="B117" t="s">
        <v>43</v>
      </c>
      <c r="C117" t="s">
        <v>43</v>
      </c>
      <c r="D117" t="s">
        <v>35</v>
      </c>
      <c r="E117" t="s">
        <v>36</v>
      </c>
      <c r="F117" t="s">
        <v>41</v>
      </c>
      <c r="G117" t="s">
        <v>42</v>
      </c>
      <c r="H117">
        <v>11</v>
      </c>
      <c r="J117">
        <v>16587</v>
      </c>
      <c r="K117" t="s">
        <v>32</v>
      </c>
      <c r="L117">
        <v>16488</v>
      </c>
      <c r="M117" t="s">
        <v>32</v>
      </c>
      <c r="N117" t="s">
        <v>32</v>
      </c>
      <c r="O117">
        <v>0.6</v>
      </c>
      <c r="P117">
        <v>7698</v>
      </c>
      <c r="Q117">
        <v>7323</v>
      </c>
      <c r="R117" t="s">
        <v>32</v>
      </c>
      <c r="S117">
        <v>5.0999999999999996</v>
      </c>
      <c r="T117">
        <v>7219</v>
      </c>
      <c r="U117">
        <v>6941</v>
      </c>
      <c r="V117" t="s">
        <v>32</v>
      </c>
      <c r="W117">
        <v>4</v>
      </c>
      <c r="X117">
        <v>92.43</v>
      </c>
      <c r="Y117">
        <v>179.5</v>
      </c>
      <c r="Z117">
        <v>123</v>
      </c>
      <c r="AA117">
        <v>2</v>
      </c>
      <c r="AB117">
        <v>4600</v>
      </c>
      <c r="AC117">
        <v>3690</v>
      </c>
    </row>
    <row r="118" spans="1:41" x14ac:dyDescent="0.25">
      <c r="B118" t="s">
        <v>261</v>
      </c>
      <c r="F118" t="s">
        <v>41</v>
      </c>
      <c r="J118">
        <f>142907-J117-J116</f>
        <v>56995</v>
      </c>
      <c r="AB118">
        <v>4600</v>
      </c>
      <c r="AC118">
        <v>3690</v>
      </c>
    </row>
    <row r="119" spans="1:41" x14ac:dyDescent="0.25">
      <c r="A119">
        <v>410</v>
      </c>
      <c r="B119" t="s">
        <v>72</v>
      </c>
      <c r="C119" t="s">
        <v>72</v>
      </c>
      <c r="D119" t="s">
        <v>35</v>
      </c>
      <c r="E119" t="s">
        <v>36</v>
      </c>
      <c r="F119" t="s">
        <v>64</v>
      </c>
      <c r="G119" t="s">
        <v>65</v>
      </c>
      <c r="H119">
        <v>24</v>
      </c>
      <c r="J119">
        <v>32849</v>
      </c>
      <c r="K119" t="s">
        <v>32</v>
      </c>
      <c r="L119">
        <v>33018</v>
      </c>
      <c r="M119" t="s">
        <v>32</v>
      </c>
      <c r="N119" t="s">
        <v>32</v>
      </c>
      <c r="O119">
        <v>-0.5</v>
      </c>
      <c r="P119">
        <v>15155</v>
      </c>
      <c r="Q119">
        <v>14721</v>
      </c>
      <c r="R119" t="s">
        <v>32</v>
      </c>
      <c r="S119">
        <v>2.9</v>
      </c>
      <c r="T119">
        <v>14467</v>
      </c>
      <c r="U119">
        <v>14126</v>
      </c>
      <c r="V119" t="s">
        <v>32</v>
      </c>
      <c r="W119">
        <v>2.4</v>
      </c>
      <c r="X119">
        <v>341.54</v>
      </c>
      <c r="Y119">
        <v>96.2</v>
      </c>
      <c r="Z119">
        <v>81</v>
      </c>
      <c r="AA119">
        <v>18</v>
      </c>
      <c r="AB119">
        <v>5800</v>
      </c>
      <c r="AC119">
        <v>4860</v>
      </c>
      <c r="AK119" t="s">
        <v>64</v>
      </c>
      <c r="AL119">
        <f>SUM(J119:J148)</f>
        <v>6624857</v>
      </c>
      <c r="AM119">
        <v>8164361</v>
      </c>
      <c r="AN119">
        <f>AM119-AL119</f>
        <v>1539504</v>
      </c>
      <c r="AO119">
        <f>AN119/AM119</f>
        <v>0.18856393047784145</v>
      </c>
    </row>
    <row r="120" spans="1:41" x14ac:dyDescent="0.25">
      <c r="A120">
        <v>406</v>
      </c>
      <c r="B120" t="s">
        <v>70</v>
      </c>
      <c r="C120" t="s">
        <v>70</v>
      </c>
      <c r="D120" t="s">
        <v>35</v>
      </c>
      <c r="E120" t="s">
        <v>36</v>
      </c>
      <c r="F120" t="s">
        <v>64</v>
      </c>
      <c r="G120" t="s">
        <v>65</v>
      </c>
      <c r="H120">
        <v>24</v>
      </c>
      <c r="J120">
        <v>27692</v>
      </c>
      <c r="K120" t="s">
        <v>32</v>
      </c>
      <c r="L120">
        <v>28465</v>
      </c>
      <c r="M120" t="s">
        <v>33</v>
      </c>
      <c r="N120" t="s">
        <v>32</v>
      </c>
      <c r="O120">
        <v>-2.7</v>
      </c>
      <c r="P120">
        <v>13146</v>
      </c>
      <c r="Q120">
        <v>13132</v>
      </c>
      <c r="R120" t="s">
        <v>33</v>
      </c>
      <c r="S120">
        <v>0.1</v>
      </c>
      <c r="T120">
        <v>12366</v>
      </c>
      <c r="U120">
        <v>12368</v>
      </c>
      <c r="V120" t="s">
        <v>33</v>
      </c>
      <c r="W120">
        <v>0</v>
      </c>
      <c r="X120">
        <v>691.02</v>
      </c>
      <c r="Y120">
        <v>40.1</v>
      </c>
      <c r="Z120">
        <v>98</v>
      </c>
      <c r="AA120">
        <v>23</v>
      </c>
      <c r="AB120">
        <v>6020</v>
      </c>
      <c r="AC120">
        <v>5070</v>
      </c>
    </row>
    <row r="121" spans="1:41" x14ac:dyDescent="0.25">
      <c r="A121">
        <v>24330</v>
      </c>
      <c r="B121" t="s">
        <v>62</v>
      </c>
      <c r="C121" t="s">
        <v>63</v>
      </c>
      <c r="D121" t="s">
        <v>60</v>
      </c>
      <c r="E121" t="s">
        <v>61</v>
      </c>
      <c r="F121" t="s">
        <v>64</v>
      </c>
      <c r="G121" t="s">
        <v>65</v>
      </c>
      <c r="H121">
        <v>13</v>
      </c>
      <c r="I121">
        <v>13</v>
      </c>
      <c r="J121">
        <v>2632</v>
      </c>
      <c r="K121" t="s">
        <v>32</v>
      </c>
      <c r="L121">
        <v>3322</v>
      </c>
      <c r="M121" t="s">
        <v>32</v>
      </c>
      <c r="N121" t="s">
        <v>32</v>
      </c>
      <c r="O121">
        <v>-20.8</v>
      </c>
      <c r="P121">
        <v>1328</v>
      </c>
      <c r="Q121">
        <v>1436</v>
      </c>
      <c r="R121" t="s">
        <v>32</v>
      </c>
      <c r="S121">
        <v>-7.5</v>
      </c>
      <c r="T121">
        <v>1232</v>
      </c>
      <c r="U121">
        <v>1354</v>
      </c>
      <c r="V121" t="s">
        <v>32</v>
      </c>
      <c r="W121">
        <v>-9</v>
      </c>
      <c r="X121">
        <v>435.22</v>
      </c>
      <c r="Y121">
        <v>6</v>
      </c>
      <c r="AA121">
        <v>29</v>
      </c>
      <c r="AB121">
        <v>5500</v>
      </c>
      <c r="AC121">
        <v>4570</v>
      </c>
    </row>
    <row r="122" spans="1:41" x14ac:dyDescent="0.25">
      <c r="A122">
        <v>437</v>
      </c>
      <c r="B122" t="s">
        <v>79</v>
      </c>
      <c r="C122" t="s">
        <v>79</v>
      </c>
      <c r="D122" t="s">
        <v>35</v>
      </c>
      <c r="E122" t="s">
        <v>36</v>
      </c>
      <c r="F122" t="s">
        <v>64</v>
      </c>
      <c r="G122" t="s">
        <v>65</v>
      </c>
      <c r="H122">
        <v>24</v>
      </c>
      <c r="J122">
        <v>13656</v>
      </c>
      <c r="K122" t="s">
        <v>32</v>
      </c>
      <c r="L122">
        <v>12489</v>
      </c>
      <c r="M122" t="s">
        <v>32</v>
      </c>
      <c r="N122" t="s">
        <v>32</v>
      </c>
      <c r="O122">
        <v>9.3000000000000007</v>
      </c>
      <c r="P122">
        <v>6272</v>
      </c>
      <c r="Q122">
        <v>5789</v>
      </c>
      <c r="R122" t="s">
        <v>32</v>
      </c>
      <c r="S122">
        <v>8.3000000000000007</v>
      </c>
      <c r="T122">
        <v>5992</v>
      </c>
      <c r="U122">
        <v>5510</v>
      </c>
      <c r="V122" t="s">
        <v>32</v>
      </c>
      <c r="W122">
        <v>8.6999999999999993</v>
      </c>
      <c r="X122">
        <v>46.89</v>
      </c>
      <c r="Y122">
        <v>291.2</v>
      </c>
      <c r="Z122">
        <v>137</v>
      </c>
      <c r="AA122">
        <v>26</v>
      </c>
      <c r="AB122">
        <v>4540</v>
      </c>
      <c r="AC122">
        <v>3710</v>
      </c>
    </row>
    <row r="123" spans="1:41" x14ac:dyDescent="0.25">
      <c r="A123">
        <v>411</v>
      </c>
      <c r="B123" t="s">
        <v>73</v>
      </c>
      <c r="C123" t="s">
        <v>73</v>
      </c>
      <c r="D123" t="s">
        <v>35</v>
      </c>
      <c r="E123" t="s">
        <v>36</v>
      </c>
      <c r="F123" t="s">
        <v>64</v>
      </c>
      <c r="G123" t="s">
        <v>65</v>
      </c>
      <c r="H123">
        <v>24</v>
      </c>
      <c r="J123">
        <v>15673</v>
      </c>
      <c r="K123" t="s">
        <v>32</v>
      </c>
      <c r="L123">
        <v>15826</v>
      </c>
      <c r="M123" t="s">
        <v>33</v>
      </c>
      <c r="N123" t="s">
        <v>32</v>
      </c>
      <c r="O123">
        <v>-1</v>
      </c>
      <c r="P123">
        <v>7443</v>
      </c>
      <c r="Q123">
        <v>7503</v>
      </c>
      <c r="R123" t="s">
        <v>33</v>
      </c>
      <c r="S123">
        <v>-0.8</v>
      </c>
      <c r="T123">
        <v>6865</v>
      </c>
      <c r="U123">
        <v>6920</v>
      </c>
      <c r="V123" t="s">
        <v>33</v>
      </c>
      <c r="W123">
        <v>-0.8</v>
      </c>
      <c r="X123">
        <v>718.15</v>
      </c>
      <c r="Y123">
        <v>21.8</v>
      </c>
      <c r="Z123">
        <v>129</v>
      </c>
      <c r="AA123">
        <v>25</v>
      </c>
      <c r="AB123">
        <v>6250</v>
      </c>
      <c r="AC123">
        <v>5290</v>
      </c>
    </row>
    <row r="124" spans="1:41" x14ac:dyDescent="0.25">
      <c r="A124">
        <v>447</v>
      </c>
      <c r="B124" t="s">
        <v>83</v>
      </c>
      <c r="C124" t="s">
        <v>83</v>
      </c>
      <c r="D124" t="s">
        <v>35</v>
      </c>
      <c r="E124" t="s">
        <v>36</v>
      </c>
      <c r="F124" t="s">
        <v>64</v>
      </c>
      <c r="G124" t="s">
        <v>65</v>
      </c>
      <c r="H124">
        <v>24</v>
      </c>
      <c r="J124">
        <v>96118</v>
      </c>
      <c r="K124" t="s">
        <v>32</v>
      </c>
      <c r="L124">
        <v>91222</v>
      </c>
      <c r="M124" t="s">
        <v>33</v>
      </c>
      <c r="N124" t="s">
        <v>32</v>
      </c>
      <c r="O124">
        <v>5.4</v>
      </c>
      <c r="P124">
        <v>44167</v>
      </c>
      <c r="Q124">
        <v>41945</v>
      </c>
      <c r="R124" t="s">
        <v>33</v>
      </c>
      <c r="S124">
        <v>5.3</v>
      </c>
      <c r="T124">
        <v>42272</v>
      </c>
      <c r="U124">
        <v>39922</v>
      </c>
      <c r="V124" t="s">
        <v>33</v>
      </c>
      <c r="W124">
        <v>5.9</v>
      </c>
      <c r="X124">
        <v>1016.64</v>
      </c>
      <c r="Y124">
        <v>94.5</v>
      </c>
      <c r="Z124">
        <v>44</v>
      </c>
      <c r="AA124">
        <v>7</v>
      </c>
      <c r="AB124">
        <v>4700</v>
      </c>
      <c r="AC124">
        <v>3860</v>
      </c>
    </row>
    <row r="125" spans="1:41" x14ac:dyDescent="0.25">
      <c r="A125">
        <v>450</v>
      </c>
      <c r="B125" t="s">
        <v>84</v>
      </c>
      <c r="C125" t="s">
        <v>84</v>
      </c>
      <c r="D125" t="s">
        <v>35</v>
      </c>
      <c r="E125" t="s">
        <v>36</v>
      </c>
      <c r="F125" t="s">
        <v>64</v>
      </c>
      <c r="G125" t="s">
        <v>65</v>
      </c>
      <c r="H125">
        <v>24</v>
      </c>
      <c r="J125">
        <v>85056</v>
      </c>
      <c r="K125" t="s">
        <v>32</v>
      </c>
      <c r="L125">
        <v>80863</v>
      </c>
      <c r="M125" t="s">
        <v>33</v>
      </c>
      <c r="N125" t="s">
        <v>32</v>
      </c>
      <c r="O125">
        <v>5.2</v>
      </c>
      <c r="P125">
        <v>40131</v>
      </c>
      <c r="Q125">
        <v>37273</v>
      </c>
      <c r="R125" t="s">
        <v>33</v>
      </c>
      <c r="S125">
        <v>7.7</v>
      </c>
      <c r="T125">
        <v>37773</v>
      </c>
      <c r="U125">
        <v>35245</v>
      </c>
      <c r="V125" t="s">
        <v>33</v>
      </c>
      <c r="W125">
        <v>7.2</v>
      </c>
      <c r="X125">
        <v>494.4</v>
      </c>
      <c r="Y125">
        <v>172</v>
      </c>
      <c r="Z125">
        <v>46</v>
      </c>
      <c r="AA125">
        <v>8</v>
      </c>
      <c r="AB125">
        <v>4500</v>
      </c>
      <c r="AC125">
        <v>3680</v>
      </c>
    </row>
    <row r="126" spans="1:41" x14ac:dyDescent="0.25">
      <c r="A126">
        <v>24502</v>
      </c>
      <c r="B126" t="s">
        <v>95</v>
      </c>
      <c r="C126" t="s">
        <v>96</v>
      </c>
      <c r="D126" t="s">
        <v>60</v>
      </c>
      <c r="E126" t="s">
        <v>61</v>
      </c>
      <c r="F126" t="s">
        <v>64</v>
      </c>
      <c r="G126" t="s">
        <v>65</v>
      </c>
      <c r="H126">
        <v>35</v>
      </c>
      <c r="I126">
        <v>35</v>
      </c>
      <c r="J126">
        <v>1711</v>
      </c>
      <c r="K126" t="s">
        <v>32</v>
      </c>
      <c r="L126">
        <v>1577</v>
      </c>
      <c r="M126" t="s">
        <v>32</v>
      </c>
      <c r="N126" t="s">
        <v>32</v>
      </c>
      <c r="O126">
        <v>8.5</v>
      </c>
      <c r="P126">
        <v>862</v>
      </c>
      <c r="Q126">
        <v>738</v>
      </c>
      <c r="R126" t="s">
        <v>32</v>
      </c>
      <c r="S126">
        <v>16.8</v>
      </c>
      <c r="T126">
        <v>792</v>
      </c>
      <c r="U126">
        <v>666</v>
      </c>
      <c r="V126" t="s">
        <v>32</v>
      </c>
      <c r="W126">
        <v>18.899999999999999</v>
      </c>
      <c r="X126">
        <v>2.87</v>
      </c>
      <c r="Y126">
        <v>597.20000000000005</v>
      </c>
      <c r="AA126">
        <v>30</v>
      </c>
      <c r="AB126">
        <v>4610</v>
      </c>
      <c r="AC126">
        <v>3750</v>
      </c>
    </row>
    <row r="127" spans="1:41" x14ac:dyDescent="0.25">
      <c r="A127">
        <v>456</v>
      </c>
      <c r="B127" t="s">
        <v>87</v>
      </c>
      <c r="C127" t="s">
        <v>87</v>
      </c>
      <c r="D127" t="s">
        <v>35</v>
      </c>
      <c r="E127" t="s">
        <v>36</v>
      </c>
      <c r="F127" t="s">
        <v>64</v>
      </c>
      <c r="G127" t="s">
        <v>65</v>
      </c>
      <c r="H127">
        <v>24</v>
      </c>
      <c r="J127">
        <v>49439</v>
      </c>
      <c r="K127" t="s">
        <v>32</v>
      </c>
      <c r="L127">
        <v>46932</v>
      </c>
      <c r="M127" t="s">
        <v>32</v>
      </c>
      <c r="N127" t="s">
        <v>32</v>
      </c>
      <c r="O127">
        <v>5.3</v>
      </c>
      <c r="P127">
        <v>23392</v>
      </c>
      <c r="Q127">
        <v>22225</v>
      </c>
      <c r="R127" t="s">
        <v>32</v>
      </c>
      <c r="S127">
        <v>5.3</v>
      </c>
      <c r="T127">
        <v>22478</v>
      </c>
      <c r="U127">
        <v>21426</v>
      </c>
      <c r="V127" t="s">
        <v>32</v>
      </c>
      <c r="W127">
        <v>4.9000000000000004</v>
      </c>
      <c r="X127">
        <v>108.8</v>
      </c>
      <c r="Y127">
        <v>454.4</v>
      </c>
      <c r="Z127">
        <v>62</v>
      </c>
      <c r="AA127">
        <v>12</v>
      </c>
      <c r="AB127">
        <v>4720</v>
      </c>
      <c r="AC127">
        <v>3870</v>
      </c>
    </row>
    <row r="128" spans="1:41" x14ac:dyDescent="0.25">
      <c r="A128">
        <v>468</v>
      </c>
      <c r="B128" t="s">
        <v>90</v>
      </c>
      <c r="C128" t="s">
        <v>90</v>
      </c>
      <c r="D128" t="s">
        <v>35</v>
      </c>
      <c r="E128" t="s">
        <v>36</v>
      </c>
      <c r="F128" t="s">
        <v>64</v>
      </c>
      <c r="G128" t="s">
        <v>65</v>
      </c>
      <c r="H128">
        <v>24</v>
      </c>
      <c r="J128">
        <v>12862</v>
      </c>
      <c r="K128" t="s">
        <v>32</v>
      </c>
      <c r="L128">
        <v>12551</v>
      </c>
      <c r="M128" t="s">
        <v>32</v>
      </c>
      <c r="N128" t="s">
        <v>32</v>
      </c>
      <c r="O128">
        <v>2.5</v>
      </c>
      <c r="P128">
        <v>6403</v>
      </c>
      <c r="Q128">
        <v>5991</v>
      </c>
      <c r="R128" t="s">
        <v>32</v>
      </c>
      <c r="S128">
        <v>6.9</v>
      </c>
      <c r="T128">
        <v>5983</v>
      </c>
      <c r="U128">
        <v>5663</v>
      </c>
      <c r="V128" t="s">
        <v>32</v>
      </c>
      <c r="W128">
        <v>5.7</v>
      </c>
      <c r="X128">
        <v>109.96</v>
      </c>
      <c r="Y128">
        <v>117</v>
      </c>
      <c r="Z128">
        <v>144</v>
      </c>
      <c r="AA128">
        <v>28</v>
      </c>
      <c r="AB128">
        <v>4640</v>
      </c>
      <c r="AC128">
        <v>4570</v>
      </c>
    </row>
    <row r="129" spans="1:30" x14ac:dyDescent="0.25">
      <c r="A129">
        <v>403</v>
      </c>
      <c r="B129" t="s">
        <v>67</v>
      </c>
      <c r="C129" t="s">
        <v>67</v>
      </c>
      <c r="D129" t="s">
        <v>35</v>
      </c>
      <c r="E129" t="s">
        <v>36</v>
      </c>
      <c r="F129" t="s">
        <v>64</v>
      </c>
      <c r="G129" t="s">
        <v>65</v>
      </c>
      <c r="H129">
        <v>24</v>
      </c>
      <c r="J129">
        <v>17926</v>
      </c>
      <c r="K129" t="s">
        <v>32</v>
      </c>
      <c r="L129">
        <v>18368</v>
      </c>
      <c r="M129" t="s">
        <v>32</v>
      </c>
      <c r="N129" t="s">
        <v>32</v>
      </c>
      <c r="O129">
        <v>-2.4</v>
      </c>
      <c r="P129">
        <v>9583</v>
      </c>
      <c r="Q129">
        <v>9469</v>
      </c>
      <c r="R129" t="s">
        <v>32</v>
      </c>
      <c r="S129">
        <v>1.2</v>
      </c>
      <c r="T129">
        <v>8575</v>
      </c>
      <c r="U129">
        <v>8636</v>
      </c>
      <c r="V129" t="s">
        <v>32</v>
      </c>
      <c r="W129">
        <v>-0.7</v>
      </c>
      <c r="X129">
        <v>663.37</v>
      </c>
      <c r="Y129">
        <v>27</v>
      </c>
      <c r="Z129">
        <v>118</v>
      </c>
      <c r="AA129">
        <v>24</v>
      </c>
      <c r="AB129">
        <v>5510</v>
      </c>
      <c r="AC129">
        <v>4580</v>
      </c>
    </row>
    <row r="130" spans="1:30" x14ac:dyDescent="0.25">
      <c r="A130">
        <v>462</v>
      </c>
      <c r="B130" t="s">
        <v>88</v>
      </c>
      <c r="C130" t="s">
        <v>88</v>
      </c>
      <c r="D130" t="s">
        <v>28</v>
      </c>
      <c r="E130" t="s">
        <v>29</v>
      </c>
      <c r="F130" t="s">
        <v>64</v>
      </c>
      <c r="G130" t="s">
        <v>65</v>
      </c>
      <c r="H130">
        <v>24</v>
      </c>
      <c r="J130">
        <v>4098927</v>
      </c>
      <c r="K130" t="s">
        <v>33</v>
      </c>
      <c r="L130">
        <v>3934078</v>
      </c>
      <c r="M130" t="s">
        <v>33</v>
      </c>
      <c r="N130" t="s">
        <v>33</v>
      </c>
      <c r="O130">
        <v>4.2</v>
      </c>
      <c r="P130">
        <v>1823281</v>
      </c>
      <c r="Q130">
        <v>1743593</v>
      </c>
      <c r="R130" t="s">
        <v>33</v>
      </c>
      <c r="S130">
        <v>4.5999999999999996</v>
      </c>
      <c r="T130">
        <v>1727310</v>
      </c>
      <c r="U130">
        <v>1659161</v>
      </c>
      <c r="V130" t="s">
        <v>33</v>
      </c>
      <c r="W130">
        <v>4.0999999999999996</v>
      </c>
      <c r="X130">
        <v>4604.26</v>
      </c>
      <c r="Y130">
        <v>890.2</v>
      </c>
      <c r="Z130">
        <v>2</v>
      </c>
      <c r="AA130">
        <v>1</v>
      </c>
      <c r="AB130">
        <v>4200</v>
      </c>
      <c r="AC130">
        <v>3410</v>
      </c>
      <c r="AD130" t="s">
        <v>255</v>
      </c>
    </row>
    <row r="131" spans="1:30" x14ac:dyDescent="0.25">
      <c r="A131">
        <v>24505</v>
      </c>
      <c r="B131" t="s">
        <v>99</v>
      </c>
      <c r="C131" t="s">
        <v>100</v>
      </c>
      <c r="D131" t="s">
        <v>101</v>
      </c>
      <c r="E131" t="s">
        <v>102</v>
      </c>
      <c r="F131" t="s">
        <v>64</v>
      </c>
      <c r="G131" t="s">
        <v>65</v>
      </c>
      <c r="H131">
        <v>35</v>
      </c>
      <c r="I131">
        <v>35</v>
      </c>
      <c r="J131">
        <v>332057</v>
      </c>
      <c r="K131" t="s">
        <v>32</v>
      </c>
      <c r="L131">
        <v>318011</v>
      </c>
      <c r="M131" t="s">
        <v>33</v>
      </c>
      <c r="N131" t="s">
        <v>32</v>
      </c>
      <c r="O131">
        <v>4.4000000000000004</v>
      </c>
      <c r="P131">
        <v>152958</v>
      </c>
      <c r="Q131">
        <v>143759</v>
      </c>
      <c r="R131" t="s">
        <v>33</v>
      </c>
      <c r="S131">
        <v>6.4</v>
      </c>
      <c r="T131">
        <v>140102</v>
      </c>
      <c r="U131">
        <v>132901</v>
      </c>
      <c r="V131" t="s">
        <v>33</v>
      </c>
      <c r="W131">
        <v>5.4</v>
      </c>
      <c r="X131">
        <v>3128.1</v>
      </c>
      <c r="Y131">
        <v>106.2</v>
      </c>
      <c r="AA131">
        <v>3</v>
      </c>
      <c r="AB131">
        <v>4440</v>
      </c>
      <c r="AC131">
        <v>3600</v>
      </c>
      <c r="AD131" t="s">
        <v>253</v>
      </c>
    </row>
    <row r="132" spans="1:30" x14ac:dyDescent="0.25">
      <c r="A132">
        <v>421</v>
      </c>
      <c r="B132" t="s">
        <v>65</v>
      </c>
      <c r="C132" t="s">
        <v>65</v>
      </c>
      <c r="D132" t="s">
        <v>28</v>
      </c>
      <c r="E132" t="s">
        <v>29</v>
      </c>
      <c r="F132" t="s">
        <v>64</v>
      </c>
      <c r="G132" t="s">
        <v>65</v>
      </c>
      <c r="H132">
        <v>24</v>
      </c>
      <c r="J132">
        <v>800296</v>
      </c>
      <c r="K132" t="s">
        <v>32</v>
      </c>
      <c r="L132">
        <v>767310</v>
      </c>
      <c r="M132" t="s">
        <v>33</v>
      </c>
      <c r="N132" t="s">
        <v>33</v>
      </c>
      <c r="O132">
        <v>4.3</v>
      </c>
      <c r="P132">
        <v>382308</v>
      </c>
      <c r="Q132">
        <v>362231</v>
      </c>
      <c r="R132" t="s">
        <v>33</v>
      </c>
      <c r="S132">
        <v>5.5</v>
      </c>
      <c r="T132">
        <v>361891</v>
      </c>
      <c r="U132">
        <v>346578</v>
      </c>
      <c r="V132" t="s">
        <v>33</v>
      </c>
      <c r="W132">
        <v>4.4000000000000004</v>
      </c>
      <c r="X132">
        <v>3408.7</v>
      </c>
      <c r="Y132">
        <v>234.8</v>
      </c>
      <c r="Z132">
        <v>7</v>
      </c>
      <c r="AA132">
        <v>2</v>
      </c>
      <c r="AB132">
        <v>5080</v>
      </c>
      <c r="AC132">
        <v>4160</v>
      </c>
      <c r="AD132" t="s">
        <v>65</v>
      </c>
    </row>
    <row r="133" spans="1:30" x14ac:dyDescent="0.25">
      <c r="A133">
        <v>404</v>
      </c>
      <c r="B133" t="s">
        <v>68</v>
      </c>
      <c r="C133" t="s">
        <v>68</v>
      </c>
      <c r="D133" t="s">
        <v>35</v>
      </c>
      <c r="E133" t="s">
        <v>36</v>
      </c>
      <c r="F133" t="s">
        <v>64</v>
      </c>
      <c r="G133" t="s">
        <v>65</v>
      </c>
      <c r="H133">
        <v>24</v>
      </c>
      <c r="J133">
        <v>55349</v>
      </c>
      <c r="K133" t="s">
        <v>32</v>
      </c>
      <c r="L133">
        <v>53711</v>
      </c>
      <c r="M133" t="s">
        <v>33</v>
      </c>
      <c r="N133" t="s">
        <v>32</v>
      </c>
      <c r="O133">
        <v>3</v>
      </c>
      <c r="P133">
        <v>27779</v>
      </c>
      <c r="Q133">
        <v>26256</v>
      </c>
      <c r="R133" t="s">
        <v>33</v>
      </c>
      <c r="S133">
        <v>5.8</v>
      </c>
      <c r="T133">
        <v>25458</v>
      </c>
      <c r="U133">
        <v>24198</v>
      </c>
      <c r="V133" t="s">
        <v>33</v>
      </c>
      <c r="W133">
        <v>5.2</v>
      </c>
      <c r="X133">
        <v>896.27</v>
      </c>
      <c r="Y133">
        <v>61.8</v>
      </c>
      <c r="Z133">
        <v>59</v>
      </c>
      <c r="AA133">
        <v>10</v>
      </c>
      <c r="AB133">
        <v>5300</v>
      </c>
      <c r="AC133">
        <v>4370</v>
      </c>
    </row>
    <row r="134" spans="1:30" x14ac:dyDescent="0.25">
      <c r="A134">
        <v>405</v>
      </c>
      <c r="B134" t="s">
        <v>69</v>
      </c>
      <c r="C134" t="s">
        <v>69</v>
      </c>
      <c r="D134" t="s">
        <v>35</v>
      </c>
      <c r="E134" t="s">
        <v>36</v>
      </c>
      <c r="F134" t="s">
        <v>64</v>
      </c>
      <c r="G134" t="s">
        <v>65</v>
      </c>
      <c r="H134">
        <v>24</v>
      </c>
      <c r="J134">
        <v>28902</v>
      </c>
      <c r="K134" t="s">
        <v>32</v>
      </c>
      <c r="L134">
        <v>28987</v>
      </c>
      <c r="M134" t="s">
        <v>33</v>
      </c>
      <c r="N134" t="s">
        <v>32</v>
      </c>
      <c r="O134">
        <v>-0.3</v>
      </c>
      <c r="P134">
        <v>14010</v>
      </c>
      <c r="Q134">
        <v>13791</v>
      </c>
      <c r="R134" t="s">
        <v>33</v>
      </c>
      <c r="S134">
        <v>1.6</v>
      </c>
      <c r="T134">
        <v>12907</v>
      </c>
      <c r="U134">
        <v>12640</v>
      </c>
      <c r="V134" t="s">
        <v>33</v>
      </c>
      <c r="W134">
        <v>2.1</v>
      </c>
      <c r="X134">
        <v>544.25</v>
      </c>
      <c r="Y134">
        <v>53.1</v>
      </c>
      <c r="Z134">
        <v>91</v>
      </c>
      <c r="AA134">
        <v>20</v>
      </c>
      <c r="AB134">
        <v>5380</v>
      </c>
      <c r="AC134">
        <v>4450</v>
      </c>
    </row>
    <row r="135" spans="1:30" x14ac:dyDescent="0.25">
      <c r="A135">
        <v>485</v>
      </c>
      <c r="B135" t="s">
        <v>92</v>
      </c>
      <c r="C135" t="s">
        <v>92</v>
      </c>
      <c r="D135" t="s">
        <v>35</v>
      </c>
      <c r="E135" t="s">
        <v>36</v>
      </c>
      <c r="F135" t="s">
        <v>64</v>
      </c>
      <c r="G135" t="s">
        <v>65</v>
      </c>
      <c r="H135">
        <v>24</v>
      </c>
      <c r="J135">
        <v>42334</v>
      </c>
      <c r="K135" t="s">
        <v>32</v>
      </c>
      <c r="L135">
        <v>41012</v>
      </c>
      <c r="M135" t="s">
        <v>33</v>
      </c>
      <c r="N135" t="s">
        <v>32</v>
      </c>
      <c r="O135">
        <v>3.2</v>
      </c>
      <c r="P135">
        <v>20568</v>
      </c>
      <c r="Q135">
        <v>19224</v>
      </c>
      <c r="R135" t="s">
        <v>33</v>
      </c>
      <c r="S135">
        <v>7</v>
      </c>
      <c r="T135">
        <v>18851</v>
      </c>
      <c r="U135">
        <v>17985</v>
      </c>
      <c r="V135" t="s">
        <v>33</v>
      </c>
      <c r="W135">
        <v>4.8</v>
      </c>
      <c r="X135">
        <v>6009.86</v>
      </c>
      <c r="Y135">
        <v>7</v>
      </c>
      <c r="Z135">
        <v>69</v>
      </c>
      <c r="AA135">
        <v>14</v>
      </c>
      <c r="AB135">
        <v>6050</v>
      </c>
      <c r="AC135">
        <v>5100</v>
      </c>
    </row>
    <row r="136" spans="1:30" x14ac:dyDescent="0.25">
      <c r="A136">
        <v>408</v>
      </c>
      <c r="B136" t="s">
        <v>71</v>
      </c>
      <c r="C136" t="s">
        <v>71</v>
      </c>
      <c r="D136" t="s">
        <v>28</v>
      </c>
      <c r="E136" t="s">
        <v>29</v>
      </c>
      <c r="F136" t="s">
        <v>64</v>
      </c>
      <c r="G136" t="s">
        <v>65</v>
      </c>
      <c r="H136">
        <v>24</v>
      </c>
      <c r="J136">
        <v>160980</v>
      </c>
      <c r="K136" t="s">
        <v>32</v>
      </c>
      <c r="L136">
        <v>158658</v>
      </c>
      <c r="M136" t="s">
        <v>33</v>
      </c>
      <c r="N136" t="s">
        <v>32</v>
      </c>
      <c r="O136">
        <v>1.5</v>
      </c>
      <c r="P136">
        <v>77968</v>
      </c>
      <c r="Q136">
        <v>74197</v>
      </c>
      <c r="R136" t="s">
        <v>33</v>
      </c>
      <c r="S136">
        <v>5.0999999999999996</v>
      </c>
      <c r="T136">
        <v>72479</v>
      </c>
      <c r="U136">
        <v>69861</v>
      </c>
      <c r="V136" t="s">
        <v>33</v>
      </c>
      <c r="W136">
        <v>3.7</v>
      </c>
      <c r="X136">
        <v>2759.75</v>
      </c>
      <c r="Y136">
        <v>58.3</v>
      </c>
      <c r="Z136">
        <v>26</v>
      </c>
      <c r="AA136">
        <v>5</v>
      </c>
      <c r="AB136">
        <v>5700</v>
      </c>
      <c r="AC136">
        <v>4760</v>
      </c>
      <c r="AD136" t="s">
        <v>71</v>
      </c>
    </row>
    <row r="137" spans="1:30" x14ac:dyDescent="0.25">
      <c r="A137">
        <v>423</v>
      </c>
      <c r="B137" t="s">
        <v>75</v>
      </c>
      <c r="C137" t="s">
        <v>75</v>
      </c>
      <c r="D137" t="s">
        <v>35</v>
      </c>
      <c r="E137" t="s">
        <v>36</v>
      </c>
      <c r="F137" t="s">
        <v>64</v>
      </c>
      <c r="G137" t="s">
        <v>65</v>
      </c>
      <c r="H137">
        <v>24</v>
      </c>
      <c r="J137">
        <v>13565</v>
      </c>
      <c r="K137" t="s">
        <v>32</v>
      </c>
      <c r="L137">
        <v>12889</v>
      </c>
      <c r="M137" t="s">
        <v>33</v>
      </c>
      <c r="N137" t="s">
        <v>32</v>
      </c>
      <c r="O137">
        <v>5.2</v>
      </c>
      <c r="P137">
        <v>5857</v>
      </c>
      <c r="Q137">
        <v>5654</v>
      </c>
      <c r="R137" t="s">
        <v>33</v>
      </c>
      <c r="S137">
        <v>3.6</v>
      </c>
      <c r="T137">
        <v>5651</v>
      </c>
      <c r="U137">
        <v>5512</v>
      </c>
      <c r="V137" t="s">
        <v>33</v>
      </c>
      <c r="W137">
        <v>2.5</v>
      </c>
      <c r="X137">
        <v>107.57</v>
      </c>
      <c r="Y137">
        <v>126.1</v>
      </c>
      <c r="Z137">
        <v>140</v>
      </c>
      <c r="AA137">
        <v>27</v>
      </c>
      <c r="AB137">
        <v>5080</v>
      </c>
      <c r="AC137">
        <v>4160</v>
      </c>
      <c r="AD137" t="s">
        <v>257</v>
      </c>
    </row>
    <row r="138" spans="1:30" x14ac:dyDescent="0.25">
      <c r="A138">
        <v>428</v>
      </c>
      <c r="B138" t="s">
        <v>76</v>
      </c>
      <c r="C138" t="s">
        <v>76</v>
      </c>
      <c r="D138" t="s">
        <v>35</v>
      </c>
      <c r="E138" t="s">
        <v>36</v>
      </c>
      <c r="F138" t="s">
        <v>64</v>
      </c>
      <c r="G138" t="s">
        <v>65</v>
      </c>
      <c r="H138">
        <v>24</v>
      </c>
      <c r="J138">
        <v>32513</v>
      </c>
      <c r="K138" t="s">
        <v>32</v>
      </c>
      <c r="L138">
        <v>31173</v>
      </c>
      <c r="M138" t="s">
        <v>33</v>
      </c>
      <c r="N138" t="s">
        <v>32</v>
      </c>
      <c r="O138">
        <v>4.3</v>
      </c>
      <c r="P138">
        <v>15022</v>
      </c>
      <c r="Q138">
        <v>14735</v>
      </c>
      <c r="R138" t="s">
        <v>33</v>
      </c>
      <c r="S138">
        <v>1.9</v>
      </c>
      <c r="T138">
        <v>14592</v>
      </c>
      <c r="U138">
        <v>13887</v>
      </c>
      <c r="V138" t="s">
        <v>33</v>
      </c>
      <c r="W138">
        <v>5.0999999999999996</v>
      </c>
      <c r="X138">
        <v>199.27</v>
      </c>
      <c r="Y138">
        <v>163.19999999999999</v>
      </c>
      <c r="Z138">
        <v>82</v>
      </c>
      <c r="AA138">
        <v>19</v>
      </c>
      <c r="AB138">
        <v>5080</v>
      </c>
      <c r="AC138">
        <v>4160</v>
      </c>
      <c r="AD138" t="s">
        <v>257</v>
      </c>
    </row>
    <row r="139" spans="1:30" x14ac:dyDescent="0.25">
      <c r="A139">
        <v>452</v>
      </c>
      <c r="B139" t="s">
        <v>85</v>
      </c>
      <c r="C139" t="s">
        <v>85</v>
      </c>
      <c r="D139" t="s">
        <v>35</v>
      </c>
      <c r="E139" t="s">
        <v>36</v>
      </c>
      <c r="F139" t="s">
        <v>64</v>
      </c>
      <c r="G139" t="s">
        <v>65</v>
      </c>
      <c r="H139">
        <v>24</v>
      </c>
      <c r="J139">
        <v>59614</v>
      </c>
      <c r="K139" t="s">
        <v>32</v>
      </c>
      <c r="L139">
        <v>56794</v>
      </c>
      <c r="M139" t="s">
        <v>32</v>
      </c>
      <c r="N139" t="s">
        <v>32</v>
      </c>
      <c r="O139">
        <v>5</v>
      </c>
      <c r="P139">
        <v>28605</v>
      </c>
      <c r="Q139">
        <v>27206</v>
      </c>
      <c r="R139" t="s">
        <v>32</v>
      </c>
      <c r="S139">
        <v>5.0999999999999996</v>
      </c>
      <c r="T139">
        <v>27003</v>
      </c>
      <c r="U139">
        <v>25880</v>
      </c>
      <c r="V139" t="s">
        <v>32</v>
      </c>
      <c r="W139">
        <v>4.3</v>
      </c>
      <c r="X139">
        <v>328.53</v>
      </c>
      <c r="Y139">
        <v>181.5</v>
      </c>
      <c r="Z139">
        <v>57</v>
      </c>
      <c r="AA139">
        <v>9</v>
      </c>
      <c r="AB139">
        <v>4500</v>
      </c>
      <c r="AC139">
        <v>3680</v>
      </c>
    </row>
    <row r="140" spans="1:30" x14ac:dyDescent="0.25">
      <c r="A140">
        <v>465</v>
      </c>
      <c r="B140" t="s">
        <v>89</v>
      </c>
      <c r="C140" t="s">
        <v>89</v>
      </c>
      <c r="D140" t="s">
        <v>35</v>
      </c>
      <c r="E140" t="s">
        <v>36</v>
      </c>
      <c r="F140" t="s">
        <v>64</v>
      </c>
      <c r="G140" t="s">
        <v>65</v>
      </c>
      <c r="H140">
        <v>24</v>
      </c>
      <c r="J140">
        <v>40745</v>
      </c>
      <c r="K140" t="s">
        <v>32</v>
      </c>
      <c r="L140">
        <v>40077</v>
      </c>
      <c r="M140" t="s">
        <v>32</v>
      </c>
      <c r="N140" t="s">
        <v>32</v>
      </c>
      <c r="O140">
        <v>1.7</v>
      </c>
      <c r="P140">
        <v>19356</v>
      </c>
      <c r="Q140">
        <v>19050</v>
      </c>
      <c r="R140" t="s">
        <v>32</v>
      </c>
      <c r="S140">
        <v>1.6</v>
      </c>
      <c r="T140">
        <v>18623</v>
      </c>
      <c r="U140">
        <v>18295</v>
      </c>
      <c r="V140" t="s">
        <v>32</v>
      </c>
      <c r="W140">
        <v>1.8</v>
      </c>
      <c r="X140">
        <v>107.13</v>
      </c>
      <c r="Y140">
        <v>380.3</v>
      </c>
      <c r="Z140">
        <v>73</v>
      </c>
      <c r="AA140">
        <v>16</v>
      </c>
      <c r="AB140">
        <v>4400</v>
      </c>
      <c r="AC140">
        <v>3590</v>
      </c>
    </row>
    <row r="141" spans="1:30" x14ac:dyDescent="0.25">
      <c r="A141">
        <v>412</v>
      </c>
      <c r="B141" t="s">
        <v>74</v>
      </c>
      <c r="C141" t="s">
        <v>74</v>
      </c>
      <c r="D141" t="s">
        <v>35</v>
      </c>
      <c r="E141" t="s">
        <v>36</v>
      </c>
      <c r="F141" t="s">
        <v>64</v>
      </c>
      <c r="G141" t="s">
        <v>65</v>
      </c>
      <c r="H141">
        <v>24</v>
      </c>
      <c r="J141">
        <v>28534</v>
      </c>
      <c r="K141" t="s">
        <v>32</v>
      </c>
      <c r="L141">
        <v>28487</v>
      </c>
      <c r="M141" t="s">
        <v>32</v>
      </c>
      <c r="N141" t="s">
        <v>32</v>
      </c>
      <c r="O141">
        <v>0.2</v>
      </c>
      <c r="P141">
        <v>13623</v>
      </c>
      <c r="Q141">
        <v>12912</v>
      </c>
      <c r="R141" t="s">
        <v>32</v>
      </c>
      <c r="S141">
        <v>5.5</v>
      </c>
      <c r="T141">
        <v>12275</v>
      </c>
      <c r="U141">
        <v>12073</v>
      </c>
      <c r="V141" t="s">
        <v>32</v>
      </c>
      <c r="W141">
        <v>1.7</v>
      </c>
      <c r="X141">
        <v>1770.6</v>
      </c>
      <c r="Y141">
        <v>16.100000000000001</v>
      </c>
      <c r="Z141">
        <v>93</v>
      </c>
      <c r="AA141">
        <v>21</v>
      </c>
      <c r="AB141">
        <v>6200</v>
      </c>
      <c r="AC141">
        <v>5240</v>
      </c>
    </row>
    <row r="142" spans="1:30" x14ac:dyDescent="0.25">
      <c r="A142">
        <v>444</v>
      </c>
      <c r="B142" t="s">
        <v>82</v>
      </c>
      <c r="C142" t="s">
        <v>82</v>
      </c>
      <c r="D142" t="s">
        <v>35</v>
      </c>
      <c r="E142" t="s">
        <v>36</v>
      </c>
      <c r="F142" t="s">
        <v>64</v>
      </c>
      <c r="G142" t="s">
        <v>65</v>
      </c>
      <c r="H142">
        <v>24</v>
      </c>
      <c r="J142">
        <v>54181</v>
      </c>
      <c r="K142" t="s">
        <v>32</v>
      </c>
      <c r="L142">
        <v>54489</v>
      </c>
      <c r="M142" t="s">
        <v>33</v>
      </c>
      <c r="N142" t="s">
        <v>32</v>
      </c>
      <c r="O142">
        <v>-0.6</v>
      </c>
      <c r="P142">
        <v>29070</v>
      </c>
      <c r="Q142">
        <v>28223</v>
      </c>
      <c r="R142" t="s">
        <v>33</v>
      </c>
      <c r="S142">
        <v>3</v>
      </c>
      <c r="T142">
        <v>26336</v>
      </c>
      <c r="U142">
        <v>25956</v>
      </c>
      <c r="V142" t="s">
        <v>33</v>
      </c>
      <c r="W142">
        <v>1.5</v>
      </c>
      <c r="X142">
        <v>843.38</v>
      </c>
      <c r="Y142">
        <v>64.2</v>
      </c>
      <c r="Z142">
        <v>60</v>
      </c>
      <c r="AA142">
        <v>11</v>
      </c>
      <c r="AB142">
        <v>5050</v>
      </c>
      <c r="AC142">
        <v>4130</v>
      </c>
    </row>
    <row r="143" spans="1:30" x14ac:dyDescent="0.25">
      <c r="A143">
        <v>433</v>
      </c>
      <c r="B143" t="s">
        <v>78</v>
      </c>
      <c r="C143" t="s">
        <v>78</v>
      </c>
      <c r="D143" t="s">
        <v>28</v>
      </c>
      <c r="E143" t="s">
        <v>29</v>
      </c>
      <c r="F143" t="s">
        <v>64</v>
      </c>
      <c r="G143" t="s">
        <v>65</v>
      </c>
      <c r="H143">
        <v>24</v>
      </c>
      <c r="J143">
        <v>212105</v>
      </c>
      <c r="K143" t="s">
        <v>32</v>
      </c>
      <c r="L143">
        <v>202261</v>
      </c>
      <c r="M143" t="s">
        <v>33</v>
      </c>
      <c r="N143" t="s">
        <v>32</v>
      </c>
      <c r="O143">
        <v>4.9000000000000004</v>
      </c>
      <c r="P143">
        <v>106082</v>
      </c>
      <c r="Q143">
        <v>100123</v>
      </c>
      <c r="R143" t="s">
        <v>33</v>
      </c>
      <c r="S143">
        <v>6</v>
      </c>
      <c r="T143">
        <v>95577</v>
      </c>
      <c r="U143">
        <v>91252</v>
      </c>
      <c r="V143" t="s">
        <v>33</v>
      </c>
      <c r="W143">
        <v>4.7</v>
      </c>
      <c r="X143">
        <v>1459.58</v>
      </c>
      <c r="Y143">
        <v>145.30000000000001</v>
      </c>
      <c r="Z143">
        <v>19</v>
      </c>
      <c r="AA143">
        <v>4</v>
      </c>
      <c r="AB143">
        <v>4700</v>
      </c>
      <c r="AC143">
        <v>3790</v>
      </c>
    </row>
    <row r="144" spans="1:30" x14ac:dyDescent="0.25">
      <c r="A144">
        <v>454</v>
      </c>
      <c r="B144" t="s">
        <v>86</v>
      </c>
      <c r="C144" t="s">
        <v>86</v>
      </c>
      <c r="D144" t="s">
        <v>35</v>
      </c>
      <c r="E144" t="s">
        <v>36</v>
      </c>
      <c r="F144" t="s">
        <v>64</v>
      </c>
      <c r="G144" t="s">
        <v>65</v>
      </c>
      <c r="H144">
        <v>24</v>
      </c>
      <c r="J144">
        <v>41629</v>
      </c>
      <c r="K144" t="s">
        <v>32</v>
      </c>
      <c r="L144">
        <v>41520</v>
      </c>
      <c r="M144" t="s">
        <v>33</v>
      </c>
      <c r="N144" t="s">
        <v>32</v>
      </c>
      <c r="O144">
        <v>0.3</v>
      </c>
      <c r="P144">
        <v>20856</v>
      </c>
      <c r="Q144">
        <v>20199</v>
      </c>
      <c r="R144" t="s">
        <v>33</v>
      </c>
      <c r="S144">
        <v>3.3</v>
      </c>
      <c r="T144">
        <v>19657</v>
      </c>
      <c r="U144">
        <v>19219</v>
      </c>
      <c r="V144" t="s">
        <v>33</v>
      </c>
      <c r="W144">
        <v>2.2999999999999998</v>
      </c>
      <c r="X144">
        <v>172.63</v>
      </c>
      <c r="Y144">
        <v>241.1</v>
      </c>
      <c r="Z144">
        <v>71</v>
      </c>
      <c r="AA144">
        <v>15</v>
      </c>
      <c r="AB144">
        <v>4550</v>
      </c>
      <c r="AC144">
        <v>3720</v>
      </c>
    </row>
    <row r="145" spans="1:41" x14ac:dyDescent="0.25">
      <c r="A145">
        <v>430</v>
      </c>
      <c r="B145" t="s">
        <v>77</v>
      </c>
      <c r="C145" t="s">
        <v>77</v>
      </c>
      <c r="D145" t="s">
        <v>35</v>
      </c>
      <c r="E145" t="s">
        <v>36</v>
      </c>
      <c r="F145" t="s">
        <v>64</v>
      </c>
      <c r="G145" t="s">
        <v>65</v>
      </c>
      <c r="H145">
        <v>24</v>
      </c>
      <c r="J145">
        <v>28448</v>
      </c>
      <c r="K145" t="s">
        <v>32</v>
      </c>
      <c r="L145">
        <v>28927</v>
      </c>
      <c r="M145" t="s">
        <v>33</v>
      </c>
      <c r="N145" t="s">
        <v>32</v>
      </c>
      <c r="O145">
        <v>-1.7</v>
      </c>
      <c r="P145">
        <v>14449</v>
      </c>
      <c r="Q145">
        <v>14264</v>
      </c>
      <c r="R145" t="s">
        <v>33</v>
      </c>
      <c r="S145">
        <v>1.3</v>
      </c>
      <c r="T145">
        <v>13349</v>
      </c>
      <c r="U145">
        <v>13276</v>
      </c>
      <c r="V145" t="s">
        <v>33</v>
      </c>
      <c r="W145">
        <v>0.5</v>
      </c>
      <c r="X145">
        <v>516.04</v>
      </c>
      <c r="Y145">
        <v>55.1</v>
      </c>
      <c r="Z145">
        <v>94</v>
      </c>
      <c r="AA145">
        <v>22</v>
      </c>
      <c r="AB145">
        <v>5120</v>
      </c>
      <c r="AC145">
        <v>4200</v>
      </c>
    </row>
    <row r="146" spans="1:41" x14ac:dyDescent="0.25">
      <c r="A146">
        <v>442</v>
      </c>
      <c r="B146" t="s">
        <v>81</v>
      </c>
      <c r="C146" t="s">
        <v>81</v>
      </c>
      <c r="D146" t="s">
        <v>28</v>
      </c>
      <c r="E146" t="s">
        <v>29</v>
      </c>
      <c r="F146" t="s">
        <v>64</v>
      </c>
      <c r="G146" t="s">
        <v>65</v>
      </c>
      <c r="H146">
        <v>24</v>
      </c>
      <c r="J146">
        <v>156042</v>
      </c>
      <c r="K146" t="s">
        <v>32</v>
      </c>
      <c r="L146">
        <v>151773</v>
      </c>
      <c r="M146" t="s">
        <v>32</v>
      </c>
      <c r="N146" t="s">
        <v>32</v>
      </c>
      <c r="O146">
        <v>2.8</v>
      </c>
      <c r="P146">
        <v>77734</v>
      </c>
      <c r="Q146">
        <v>74837</v>
      </c>
      <c r="R146" t="s">
        <v>32</v>
      </c>
      <c r="S146">
        <v>3.9</v>
      </c>
      <c r="T146">
        <v>72502</v>
      </c>
      <c r="U146">
        <v>70138</v>
      </c>
      <c r="V146" t="s">
        <v>32</v>
      </c>
      <c r="W146">
        <v>3.4</v>
      </c>
      <c r="X146">
        <v>1040.52</v>
      </c>
      <c r="Y146">
        <v>150</v>
      </c>
      <c r="Z146">
        <v>27</v>
      </c>
      <c r="AA146">
        <v>6</v>
      </c>
      <c r="AB146">
        <v>4900</v>
      </c>
      <c r="AC146">
        <v>3980</v>
      </c>
    </row>
    <row r="147" spans="1:41" x14ac:dyDescent="0.25">
      <c r="A147">
        <v>480</v>
      </c>
      <c r="B147" t="s">
        <v>91</v>
      </c>
      <c r="C147" t="s">
        <v>91</v>
      </c>
      <c r="D147" t="s">
        <v>35</v>
      </c>
      <c r="E147" t="s">
        <v>36</v>
      </c>
      <c r="F147" t="s">
        <v>64</v>
      </c>
      <c r="G147" t="s">
        <v>65</v>
      </c>
      <c r="H147">
        <v>24</v>
      </c>
      <c r="J147">
        <v>33871</v>
      </c>
      <c r="K147" t="s">
        <v>32</v>
      </c>
      <c r="L147">
        <v>33265</v>
      </c>
      <c r="M147" t="s">
        <v>32</v>
      </c>
      <c r="N147" t="s">
        <v>32</v>
      </c>
      <c r="O147">
        <v>1.8</v>
      </c>
      <c r="P147">
        <v>15674</v>
      </c>
      <c r="Q147">
        <v>15089</v>
      </c>
      <c r="R147" t="s">
        <v>32</v>
      </c>
      <c r="S147">
        <v>3.9</v>
      </c>
      <c r="T147">
        <v>14877</v>
      </c>
      <c r="U147">
        <v>14263</v>
      </c>
      <c r="V147" t="s">
        <v>32</v>
      </c>
      <c r="W147">
        <v>4.3</v>
      </c>
      <c r="X147">
        <v>3553.91</v>
      </c>
      <c r="Y147">
        <v>9.5</v>
      </c>
      <c r="Z147">
        <v>80</v>
      </c>
      <c r="AA147">
        <v>17</v>
      </c>
      <c r="AB147">
        <v>6180</v>
      </c>
      <c r="AC147">
        <v>5220</v>
      </c>
    </row>
    <row r="148" spans="1:41" x14ac:dyDescent="0.25">
      <c r="A148">
        <v>440</v>
      </c>
      <c r="B148" t="s">
        <v>80</v>
      </c>
      <c r="C148" t="s">
        <v>80</v>
      </c>
      <c r="D148" t="s">
        <v>35</v>
      </c>
      <c r="E148" t="s">
        <v>36</v>
      </c>
      <c r="F148" t="s">
        <v>64</v>
      </c>
      <c r="G148" t="s">
        <v>65</v>
      </c>
      <c r="H148">
        <v>24</v>
      </c>
      <c r="J148">
        <v>49151</v>
      </c>
      <c r="K148" t="s">
        <v>32</v>
      </c>
      <c r="L148">
        <v>46354</v>
      </c>
      <c r="M148" t="s">
        <v>32</v>
      </c>
      <c r="N148" t="s">
        <v>32</v>
      </c>
      <c r="O148">
        <v>6</v>
      </c>
      <c r="P148">
        <v>22553</v>
      </c>
      <c r="Q148">
        <v>21165</v>
      </c>
      <c r="R148" t="s">
        <v>32</v>
      </c>
      <c r="S148">
        <v>6.6</v>
      </c>
      <c r="T148">
        <v>21798</v>
      </c>
      <c r="U148">
        <v>20480</v>
      </c>
      <c r="V148" t="s">
        <v>32</v>
      </c>
      <c r="W148">
        <v>6.4</v>
      </c>
      <c r="X148">
        <v>153.22999999999999</v>
      </c>
      <c r="Y148">
        <v>320.8</v>
      </c>
      <c r="Z148">
        <v>63</v>
      </c>
      <c r="AA148">
        <v>13</v>
      </c>
      <c r="AB148">
        <v>4900</v>
      </c>
      <c r="AC148">
        <v>3980</v>
      </c>
    </row>
    <row r="149" spans="1:41" x14ac:dyDescent="0.25">
      <c r="A149">
        <v>750</v>
      </c>
      <c r="B149" t="s">
        <v>163</v>
      </c>
      <c r="C149" t="s">
        <v>163</v>
      </c>
      <c r="D149" t="s">
        <v>35</v>
      </c>
      <c r="E149" t="s">
        <v>36</v>
      </c>
      <c r="F149" t="s">
        <v>156</v>
      </c>
      <c r="G149" t="s">
        <v>156</v>
      </c>
      <c r="H149">
        <v>47</v>
      </c>
      <c r="J149">
        <v>13615</v>
      </c>
      <c r="K149" t="s">
        <v>32</v>
      </c>
      <c r="L149">
        <v>12973</v>
      </c>
      <c r="M149" t="s">
        <v>32</v>
      </c>
      <c r="N149" t="s">
        <v>32</v>
      </c>
      <c r="O149">
        <v>4.9000000000000004</v>
      </c>
      <c r="P149">
        <v>6266</v>
      </c>
      <c r="Q149">
        <v>5547</v>
      </c>
      <c r="R149" t="s">
        <v>32</v>
      </c>
      <c r="S149">
        <v>13</v>
      </c>
      <c r="T149">
        <v>5512</v>
      </c>
      <c r="U149">
        <v>5211</v>
      </c>
      <c r="V149" t="s">
        <v>32</v>
      </c>
      <c r="W149">
        <v>5.8</v>
      </c>
      <c r="X149">
        <v>795.32</v>
      </c>
      <c r="Y149">
        <v>17.100000000000001</v>
      </c>
      <c r="Z149">
        <v>138</v>
      </c>
      <c r="AA149">
        <v>9</v>
      </c>
      <c r="AB149">
        <v>5340</v>
      </c>
      <c r="AC149">
        <v>4450</v>
      </c>
      <c r="AK149" t="s">
        <v>156</v>
      </c>
      <c r="AL149">
        <f>SUM(J149:J158)</f>
        <v>707276</v>
      </c>
      <c r="AM149">
        <v>1098352</v>
      </c>
      <c r="AN149">
        <f>AM149-AL149</f>
        <v>391076</v>
      </c>
      <c r="AO149">
        <f>AN149/AM149</f>
        <v>0.35605707459903563</v>
      </c>
    </row>
    <row r="150" spans="1:41" x14ac:dyDescent="0.25">
      <c r="A150">
        <v>47840</v>
      </c>
      <c r="B150" t="s">
        <v>179</v>
      </c>
      <c r="C150" t="s">
        <v>180</v>
      </c>
      <c r="D150" t="s">
        <v>60</v>
      </c>
      <c r="E150" t="s">
        <v>61</v>
      </c>
      <c r="F150" t="s">
        <v>156</v>
      </c>
      <c r="G150" t="s">
        <v>156</v>
      </c>
      <c r="H150">
        <v>48</v>
      </c>
      <c r="I150">
        <v>48</v>
      </c>
      <c r="J150">
        <v>14938</v>
      </c>
      <c r="K150" t="s">
        <v>32</v>
      </c>
      <c r="L150">
        <v>12766</v>
      </c>
      <c r="M150" t="s">
        <v>32</v>
      </c>
      <c r="N150" t="s">
        <v>32</v>
      </c>
      <c r="O150">
        <v>17</v>
      </c>
      <c r="P150">
        <v>6162</v>
      </c>
      <c r="Q150">
        <v>5157</v>
      </c>
      <c r="R150" t="s">
        <v>32</v>
      </c>
      <c r="S150">
        <v>19.5</v>
      </c>
      <c r="T150">
        <v>5552</v>
      </c>
      <c r="U150">
        <v>4769</v>
      </c>
      <c r="V150" t="s">
        <v>32</v>
      </c>
      <c r="W150">
        <v>16.399999999999999</v>
      </c>
      <c r="X150">
        <v>1063.67</v>
      </c>
      <c r="Y150">
        <v>14</v>
      </c>
      <c r="AA150">
        <v>8</v>
      </c>
      <c r="AB150">
        <v>5880</v>
      </c>
      <c r="AC150">
        <v>4970</v>
      </c>
    </row>
    <row r="151" spans="1:41" x14ac:dyDescent="0.25">
      <c r="A151">
        <v>715</v>
      </c>
      <c r="B151" t="s">
        <v>158</v>
      </c>
      <c r="C151" t="s">
        <v>158</v>
      </c>
      <c r="D151" t="s">
        <v>35</v>
      </c>
      <c r="E151" t="s">
        <v>36</v>
      </c>
      <c r="F151" t="s">
        <v>156</v>
      </c>
      <c r="G151" t="s">
        <v>156</v>
      </c>
      <c r="H151">
        <v>47</v>
      </c>
      <c r="J151">
        <v>35053</v>
      </c>
      <c r="K151" t="s">
        <v>32</v>
      </c>
      <c r="L151">
        <v>34421</v>
      </c>
      <c r="M151" t="s">
        <v>32</v>
      </c>
      <c r="N151" t="s">
        <v>32</v>
      </c>
      <c r="O151">
        <v>1.8</v>
      </c>
      <c r="P151">
        <v>16390</v>
      </c>
      <c r="Q151">
        <v>15903</v>
      </c>
      <c r="R151" t="s">
        <v>32</v>
      </c>
      <c r="S151">
        <v>3.1</v>
      </c>
      <c r="T151">
        <v>15010</v>
      </c>
      <c r="U151">
        <v>15033</v>
      </c>
      <c r="V151" t="s">
        <v>32</v>
      </c>
      <c r="W151">
        <v>-0.2</v>
      </c>
      <c r="X151">
        <v>844.42</v>
      </c>
      <c r="Y151">
        <v>41.5</v>
      </c>
      <c r="Z151">
        <v>77</v>
      </c>
      <c r="AA151">
        <v>4</v>
      </c>
      <c r="AB151">
        <v>5270</v>
      </c>
      <c r="AC151">
        <v>4390</v>
      </c>
    </row>
    <row r="152" spans="1:41" x14ac:dyDescent="0.25">
      <c r="A152">
        <v>735</v>
      </c>
      <c r="B152" t="s">
        <v>161</v>
      </c>
      <c r="C152" t="s">
        <v>161</v>
      </c>
      <c r="D152" t="s">
        <v>35</v>
      </c>
      <c r="E152" t="s">
        <v>36</v>
      </c>
      <c r="F152" t="s">
        <v>156</v>
      </c>
      <c r="G152" t="s">
        <v>156</v>
      </c>
      <c r="H152">
        <v>47</v>
      </c>
      <c r="J152">
        <v>19623</v>
      </c>
      <c r="K152" t="s">
        <v>32</v>
      </c>
      <c r="L152">
        <v>18850</v>
      </c>
      <c r="M152" t="s">
        <v>33</v>
      </c>
      <c r="N152" t="s">
        <v>32</v>
      </c>
      <c r="O152">
        <v>4.0999999999999996</v>
      </c>
      <c r="P152">
        <v>8520</v>
      </c>
      <c r="Q152">
        <v>8148</v>
      </c>
      <c r="R152" t="s">
        <v>33</v>
      </c>
      <c r="S152">
        <v>4.5999999999999996</v>
      </c>
      <c r="T152">
        <v>7928</v>
      </c>
      <c r="U152">
        <v>7646</v>
      </c>
      <c r="V152" t="s">
        <v>33</v>
      </c>
      <c r="W152">
        <v>3.7</v>
      </c>
      <c r="X152">
        <v>855.34</v>
      </c>
      <c r="Y152">
        <v>22.9</v>
      </c>
      <c r="Z152">
        <v>110</v>
      </c>
      <c r="AA152">
        <v>5</v>
      </c>
      <c r="AB152">
        <v>5900</v>
      </c>
      <c r="AC152">
        <v>4990</v>
      </c>
    </row>
    <row r="153" spans="1:41" x14ac:dyDescent="0.25">
      <c r="A153">
        <v>745</v>
      </c>
      <c r="B153" t="s">
        <v>162</v>
      </c>
      <c r="C153" t="s">
        <v>162</v>
      </c>
      <c r="D153" t="s">
        <v>35</v>
      </c>
      <c r="E153" t="s">
        <v>36</v>
      </c>
      <c r="F153" t="s">
        <v>156</v>
      </c>
      <c r="G153" t="s">
        <v>156</v>
      </c>
      <c r="H153">
        <v>47</v>
      </c>
      <c r="J153">
        <v>44160</v>
      </c>
      <c r="K153" t="s">
        <v>32</v>
      </c>
      <c r="L153">
        <v>43680</v>
      </c>
      <c r="M153" t="s">
        <v>33</v>
      </c>
      <c r="N153" t="s">
        <v>32</v>
      </c>
      <c r="O153">
        <v>1.1000000000000001</v>
      </c>
      <c r="P153">
        <v>18107</v>
      </c>
      <c r="Q153">
        <v>17653</v>
      </c>
      <c r="R153" t="s">
        <v>33</v>
      </c>
      <c r="S153">
        <v>2.6</v>
      </c>
      <c r="T153">
        <v>16596</v>
      </c>
      <c r="U153">
        <v>16396</v>
      </c>
      <c r="V153" t="s">
        <v>33</v>
      </c>
      <c r="W153">
        <v>1.2</v>
      </c>
      <c r="X153">
        <v>2556.0500000000002</v>
      </c>
      <c r="Y153">
        <v>17.3</v>
      </c>
      <c r="Z153">
        <v>67</v>
      </c>
      <c r="AA153">
        <v>3</v>
      </c>
      <c r="AB153">
        <v>6100</v>
      </c>
      <c r="AC153">
        <v>5180</v>
      </c>
    </row>
    <row r="154" spans="1:41" x14ac:dyDescent="0.25">
      <c r="A154">
        <v>705</v>
      </c>
      <c r="B154" t="s">
        <v>155</v>
      </c>
      <c r="C154" t="s">
        <v>155</v>
      </c>
      <c r="D154" t="s">
        <v>28</v>
      </c>
      <c r="E154" t="s">
        <v>29</v>
      </c>
      <c r="F154" t="s">
        <v>156</v>
      </c>
      <c r="G154" t="s">
        <v>156</v>
      </c>
      <c r="H154">
        <v>47</v>
      </c>
      <c r="J154">
        <v>236481</v>
      </c>
      <c r="K154" t="s">
        <v>32</v>
      </c>
      <c r="L154">
        <v>211519</v>
      </c>
      <c r="M154" t="s">
        <v>33</v>
      </c>
      <c r="N154" t="s">
        <v>32</v>
      </c>
      <c r="O154">
        <v>11.8</v>
      </c>
      <c r="P154">
        <v>101719</v>
      </c>
      <c r="Q154">
        <v>90632</v>
      </c>
      <c r="R154" t="s">
        <v>33</v>
      </c>
      <c r="S154">
        <v>12.2</v>
      </c>
      <c r="T154">
        <v>94955</v>
      </c>
      <c r="U154">
        <v>86060</v>
      </c>
      <c r="V154" t="s">
        <v>33</v>
      </c>
      <c r="W154">
        <v>10.3</v>
      </c>
      <c r="X154">
        <v>4324.3900000000003</v>
      </c>
      <c r="Y154">
        <v>54.7</v>
      </c>
      <c r="Z154">
        <v>18</v>
      </c>
      <c r="AA154">
        <v>2</v>
      </c>
      <c r="AB154">
        <v>5600</v>
      </c>
      <c r="AC154">
        <v>4700</v>
      </c>
    </row>
    <row r="155" spans="1:41" x14ac:dyDescent="0.25">
      <c r="A155">
        <v>725</v>
      </c>
      <c r="B155" t="s">
        <v>160</v>
      </c>
      <c r="C155" t="s">
        <v>160</v>
      </c>
      <c r="D155" t="s">
        <v>28</v>
      </c>
      <c r="E155" t="s">
        <v>29</v>
      </c>
      <c r="F155" t="s">
        <v>156</v>
      </c>
      <c r="G155" t="s">
        <v>156</v>
      </c>
      <c r="H155">
        <v>47</v>
      </c>
      <c r="J155">
        <v>295095</v>
      </c>
      <c r="K155" t="s">
        <v>32</v>
      </c>
      <c r="L155">
        <v>262215</v>
      </c>
      <c r="M155" t="s">
        <v>33</v>
      </c>
      <c r="N155" t="s">
        <v>32</v>
      </c>
      <c r="O155">
        <v>12.5</v>
      </c>
      <c r="P155">
        <v>124766</v>
      </c>
      <c r="Q155">
        <v>110921</v>
      </c>
      <c r="R155" t="s">
        <v>33</v>
      </c>
      <c r="S155">
        <v>12.5</v>
      </c>
      <c r="T155">
        <v>115283</v>
      </c>
      <c r="U155">
        <v>104814</v>
      </c>
      <c r="V155" t="s">
        <v>33</v>
      </c>
      <c r="W155">
        <v>10</v>
      </c>
      <c r="X155">
        <v>5890.71</v>
      </c>
      <c r="Y155">
        <v>50.1</v>
      </c>
      <c r="Z155">
        <v>17</v>
      </c>
      <c r="AA155">
        <v>1</v>
      </c>
      <c r="AB155">
        <v>5700</v>
      </c>
      <c r="AC155">
        <v>4800</v>
      </c>
    </row>
    <row r="156" spans="1:41" x14ac:dyDescent="0.25">
      <c r="A156">
        <v>720</v>
      </c>
      <c r="B156" t="s">
        <v>159</v>
      </c>
      <c r="C156" t="s">
        <v>159</v>
      </c>
      <c r="D156" t="s">
        <v>35</v>
      </c>
      <c r="E156" t="s">
        <v>36</v>
      </c>
      <c r="F156" t="s">
        <v>156</v>
      </c>
      <c r="G156" t="s">
        <v>156</v>
      </c>
      <c r="H156">
        <v>47</v>
      </c>
      <c r="J156">
        <v>18536</v>
      </c>
      <c r="K156" t="s">
        <v>32</v>
      </c>
      <c r="L156">
        <v>17535</v>
      </c>
      <c r="M156" t="s">
        <v>32</v>
      </c>
      <c r="N156" t="s">
        <v>32</v>
      </c>
      <c r="O156">
        <v>5.7</v>
      </c>
      <c r="P156">
        <v>8393</v>
      </c>
      <c r="Q156">
        <v>8060</v>
      </c>
      <c r="R156" t="s">
        <v>32</v>
      </c>
      <c r="S156">
        <v>4.0999999999999996</v>
      </c>
      <c r="T156">
        <v>7854</v>
      </c>
      <c r="U156">
        <v>7514</v>
      </c>
      <c r="V156" t="s">
        <v>32</v>
      </c>
      <c r="W156">
        <v>4.5</v>
      </c>
      <c r="X156">
        <v>1131.74</v>
      </c>
      <c r="Y156">
        <v>16.399999999999999</v>
      </c>
      <c r="Z156">
        <v>115</v>
      </c>
      <c r="AA156">
        <v>7</v>
      </c>
      <c r="AB156">
        <v>5150</v>
      </c>
      <c r="AC156">
        <v>4270</v>
      </c>
    </row>
    <row r="157" spans="1:41" x14ac:dyDescent="0.25">
      <c r="A157">
        <v>755</v>
      </c>
      <c r="B157" t="s">
        <v>164</v>
      </c>
      <c r="C157" t="s">
        <v>164</v>
      </c>
      <c r="D157" t="s">
        <v>35</v>
      </c>
      <c r="E157" t="s">
        <v>36</v>
      </c>
      <c r="F157" t="s">
        <v>156</v>
      </c>
      <c r="G157" t="s">
        <v>156</v>
      </c>
      <c r="H157">
        <v>47</v>
      </c>
      <c r="J157">
        <v>10870</v>
      </c>
      <c r="K157" t="s">
        <v>32</v>
      </c>
      <c r="L157">
        <v>10484</v>
      </c>
      <c r="M157" t="s">
        <v>33</v>
      </c>
      <c r="N157" t="s">
        <v>32</v>
      </c>
      <c r="O157">
        <v>3.7</v>
      </c>
      <c r="P157">
        <v>5135</v>
      </c>
      <c r="Q157">
        <v>4645</v>
      </c>
      <c r="R157" t="s">
        <v>33</v>
      </c>
      <c r="S157">
        <v>10.5</v>
      </c>
      <c r="T157">
        <v>4586</v>
      </c>
      <c r="U157">
        <v>4480</v>
      </c>
      <c r="V157" t="s">
        <v>33</v>
      </c>
      <c r="W157">
        <v>2.4</v>
      </c>
      <c r="X157">
        <v>19.149999999999999</v>
      </c>
      <c r="Y157">
        <v>567.6</v>
      </c>
      <c r="Z157">
        <v>151</v>
      </c>
      <c r="AA157">
        <v>10</v>
      </c>
      <c r="AB157">
        <v>5400</v>
      </c>
      <c r="AC157">
        <v>4510</v>
      </c>
    </row>
    <row r="158" spans="1:41" x14ac:dyDescent="0.25">
      <c r="A158">
        <v>710</v>
      </c>
      <c r="B158" t="s">
        <v>157</v>
      </c>
      <c r="C158" t="s">
        <v>157</v>
      </c>
      <c r="D158" t="s">
        <v>35</v>
      </c>
      <c r="E158" t="s">
        <v>36</v>
      </c>
      <c r="F158" t="s">
        <v>156</v>
      </c>
      <c r="G158" t="s">
        <v>156</v>
      </c>
      <c r="H158">
        <v>47</v>
      </c>
      <c r="J158">
        <v>18905</v>
      </c>
      <c r="K158" t="s">
        <v>32</v>
      </c>
      <c r="L158">
        <v>18238</v>
      </c>
      <c r="M158" t="s">
        <v>32</v>
      </c>
      <c r="N158" t="s">
        <v>32</v>
      </c>
      <c r="O158">
        <v>3.7</v>
      </c>
      <c r="P158">
        <v>8505</v>
      </c>
      <c r="Q158">
        <v>8272</v>
      </c>
      <c r="R158" t="s">
        <v>33</v>
      </c>
      <c r="S158">
        <v>2.8</v>
      </c>
      <c r="T158">
        <v>7979</v>
      </c>
      <c r="U158">
        <v>7763</v>
      </c>
      <c r="V158" t="s">
        <v>33</v>
      </c>
      <c r="W158">
        <v>2.8</v>
      </c>
      <c r="X158">
        <v>844.61</v>
      </c>
      <c r="Y158">
        <v>22.4</v>
      </c>
      <c r="Z158">
        <v>113</v>
      </c>
      <c r="AA158">
        <v>6</v>
      </c>
      <c r="AB158">
        <v>5999</v>
      </c>
      <c r="AC158">
        <v>5080</v>
      </c>
    </row>
    <row r="159" spans="1:41" x14ac:dyDescent="0.25">
      <c r="A159">
        <v>990</v>
      </c>
      <c r="B159" t="s">
        <v>215</v>
      </c>
      <c r="C159" t="s">
        <v>215</v>
      </c>
      <c r="D159" t="s">
        <v>35</v>
      </c>
      <c r="E159" t="s">
        <v>36</v>
      </c>
      <c r="F159" t="s">
        <v>216</v>
      </c>
      <c r="G159" t="s">
        <v>216</v>
      </c>
      <c r="H159">
        <v>60</v>
      </c>
      <c r="J159">
        <v>28225</v>
      </c>
      <c r="K159" t="s">
        <v>32</v>
      </c>
      <c r="L159">
        <v>26028</v>
      </c>
      <c r="M159" t="s">
        <v>32</v>
      </c>
      <c r="N159" t="s">
        <v>32</v>
      </c>
      <c r="O159">
        <v>8.4</v>
      </c>
      <c r="P159">
        <v>12516</v>
      </c>
      <c r="Q159">
        <v>11167</v>
      </c>
      <c r="R159" t="s">
        <v>32</v>
      </c>
      <c r="S159">
        <v>12.1</v>
      </c>
      <c r="T159">
        <v>11625</v>
      </c>
      <c r="U159">
        <v>10525</v>
      </c>
      <c r="V159" t="s">
        <v>32</v>
      </c>
      <c r="W159">
        <v>10.5</v>
      </c>
      <c r="X159">
        <v>8488.9500000000007</v>
      </c>
      <c r="Y159">
        <v>3.3</v>
      </c>
      <c r="Z159">
        <v>96</v>
      </c>
      <c r="AA159">
        <v>1</v>
      </c>
      <c r="AB159">
        <v>6580</v>
      </c>
      <c r="AC159">
        <v>5610</v>
      </c>
      <c r="AK159" t="s">
        <v>216</v>
      </c>
      <c r="AL159">
        <f>J159</f>
        <v>28225</v>
      </c>
      <c r="AM159">
        <v>35874</v>
      </c>
      <c r="AN159">
        <f>AM159-AL159</f>
        <v>7649</v>
      </c>
      <c r="AO159">
        <f>AN159/AM159</f>
        <v>0.21321848692646486</v>
      </c>
    </row>
    <row r="160" spans="1:41" x14ac:dyDescent="0.25">
      <c r="B160" t="s">
        <v>270</v>
      </c>
      <c r="F160" t="s">
        <v>269</v>
      </c>
      <c r="J160">
        <v>7740</v>
      </c>
      <c r="AB160">
        <v>9980</v>
      </c>
      <c r="AC160">
        <v>8900</v>
      </c>
      <c r="AD160" t="s">
        <v>271</v>
      </c>
    </row>
    <row r="161" spans="1:42" x14ac:dyDescent="0.25">
      <c r="A161" t="s">
        <v>220</v>
      </c>
      <c r="AK161" t="s">
        <v>269</v>
      </c>
      <c r="AL161">
        <f>J160</f>
        <v>7740</v>
      </c>
      <c r="AM161">
        <v>35944</v>
      </c>
      <c r="AN161">
        <f>AM161-AL161</f>
        <v>28204</v>
      </c>
      <c r="AO161">
        <f>AN161/AM161</f>
        <v>0.7846650344981082</v>
      </c>
    </row>
    <row r="162" spans="1:42" x14ac:dyDescent="0.25">
      <c r="A162" t="s">
        <v>10</v>
      </c>
      <c r="B162" t="s">
        <v>221</v>
      </c>
      <c r="AK162" t="s">
        <v>268</v>
      </c>
      <c r="AL162">
        <f>SUM(AL3,AL21,AL47,AL53,AL60,AL65,AL66,AL71,AL116,AL119,AL149,AL159,AL161)</f>
        <v>29297692</v>
      </c>
      <c r="AM162">
        <f>SUM(AM3,AM21,AM47,AM53,AM60,AM65,AM66,AM71,AM116,AM119,AM149,AM159,AM161)</f>
        <v>35151728</v>
      </c>
      <c r="AN162">
        <f>AM162-AL162</f>
        <v>5854036</v>
      </c>
      <c r="AO162">
        <f>AN162/AM162</f>
        <v>0.1665362226289416</v>
      </c>
      <c r="AP162">
        <f>1-AO162</f>
        <v>0.83346377737105837</v>
      </c>
    </row>
    <row r="163" spans="1:42" x14ac:dyDescent="0.25">
      <c r="A163" t="s">
        <v>13</v>
      </c>
      <c r="B163" t="s">
        <v>221</v>
      </c>
    </row>
    <row r="164" spans="1:42" x14ac:dyDescent="0.25">
      <c r="A164" t="s">
        <v>12</v>
      </c>
      <c r="B164" t="s">
        <v>222</v>
      </c>
    </row>
    <row r="165" spans="1:42" x14ac:dyDescent="0.25">
      <c r="A165" t="s">
        <v>17</v>
      </c>
      <c r="B165" t="s">
        <v>222</v>
      </c>
    </row>
    <row r="166" spans="1:42" x14ac:dyDescent="0.25">
      <c r="A166" t="s">
        <v>21</v>
      </c>
      <c r="B166" t="s">
        <v>222</v>
      </c>
    </row>
    <row r="167" spans="1:42" x14ac:dyDescent="0.25">
      <c r="A167" t="s">
        <v>223</v>
      </c>
    </row>
    <row r="169" spans="1:42" x14ac:dyDescent="0.25">
      <c r="A169" t="s">
        <v>224</v>
      </c>
    </row>
    <row r="170" spans="1:42" x14ac:dyDescent="0.25">
      <c r="A170" t="s">
        <v>225</v>
      </c>
    </row>
    <row r="171" spans="1:42" x14ac:dyDescent="0.25">
      <c r="A171" t="s">
        <v>226</v>
      </c>
    </row>
  </sheetData>
  <sortState xmlns:xlrd2="http://schemas.microsoft.com/office/spreadsheetml/2017/richdata2" ref="A149:AB158">
    <sortCondition ref="B149:B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T201EN</vt:lpstr>
      <vt:lpstr>Pop_Diff_Provincial</vt:lpstr>
      <vt:lpstr>Pop_Abs_Diff_Provincial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Kirney</cp:lastModifiedBy>
  <dcterms:created xsi:type="dcterms:W3CDTF">2020-03-31T18:31:39Z</dcterms:created>
  <dcterms:modified xsi:type="dcterms:W3CDTF">2020-10-21T19:42:51Z</dcterms:modified>
</cp:coreProperties>
</file>