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ongkyung\Desktop\swat_bball\mensbasketballstatisticalanalysisworkinggroup\"/>
    </mc:Choice>
  </mc:AlternateContent>
  <bookViews>
    <workbookView xWindow="0" yWindow="0" windowWidth="38400" windowHeight="18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0" i="1" l="1"/>
  <c r="AB150" i="1"/>
  <c r="AA150" i="1"/>
  <c r="Y150" i="1"/>
  <c r="Z150" i="1" s="1"/>
  <c r="W150" i="1"/>
  <c r="V150" i="1"/>
  <c r="T150" i="1"/>
  <c r="S150" i="1"/>
  <c r="Q150" i="1"/>
  <c r="P150" i="1"/>
  <c r="O150" i="1"/>
  <c r="N150" i="1"/>
  <c r="M150" i="1"/>
  <c r="K150" i="1"/>
  <c r="J150" i="1"/>
  <c r="I150" i="1"/>
  <c r="H150" i="1"/>
  <c r="G150" i="1"/>
  <c r="F150" i="1"/>
  <c r="E150" i="1"/>
  <c r="Z149" i="1"/>
  <c r="X149" i="1"/>
  <c r="U149" i="1"/>
  <c r="R149" i="1"/>
  <c r="L149" i="1"/>
  <c r="Z148" i="1"/>
  <c r="X148" i="1"/>
  <c r="U148" i="1"/>
  <c r="R148" i="1"/>
  <c r="L148" i="1"/>
  <c r="Z147" i="1"/>
  <c r="X147" i="1"/>
  <c r="U147" i="1"/>
  <c r="R147" i="1"/>
  <c r="L147" i="1"/>
  <c r="Z146" i="1"/>
  <c r="X146" i="1"/>
  <c r="U146" i="1"/>
  <c r="R146" i="1"/>
  <c r="L146" i="1"/>
  <c r="Z145" i="1"/>
  <c r="X145" i="1"/>
  <c r="U145" i="1"/>
  <c r="R145" i="1"/>
  <c r="L145" i="1"/>
  <c r="Z144" i="1"/>
  <c r="X144" i="1"/>
  <c r="U144" i="1"/>
  <c r="R144" i="1"/>
  <c r="L144" i="1"/>
  <c r="Z143" i="1"/>
  <c r="X143" i="1"/>
  <c r="U143" i="1"/>
  <c r="R143" i="1"/>
  <c r="L143" i="1"/>
  <c r="Z142" i="1"/>
  <c r="X142" i="1"/>
  <c r="U142" i="1"/>
  <c r="R142" i="1"/>
  <c r="L142" i="1"/>
  <c r="Z141" i="1"/>
  <c r="X141" i="1"/>
  <c r="U141" i="1"/>
  <c r="R141" i="1"/>
  <c r="L141" i="1"/>
  <c r="Z140" i="1"/>
  <c r="X140" i="1"/>
  <c r="U140" i="1"/>
  <c r="R140" i="1"/>
  <c r="L140" i="1"/>
  <c r="Z139" i="1"/>
  <c r="X139" i="1"/>
  <c r="U139" i="1"/>
  <c r="R139" i="1"/>
  <c r="L139" i="1"/>
  <c r="Z138" i="1"/>
  <c r="X138" i="1"/>
  <c r="U138" i="1"/>
  <c r="R138" i="1"/>
  <c r="L138" i="1"/>
  <c r="Z137" i="1"/>
  <c r="X137" i="1"/>
  <c r="U137" i="1"/>
  <c r="R137" i="1"/>
  <c r="L137" i="1"/>
  <c r="Z136" i="1"/>
  <c r="X136" i="1"/>
  <c r="U136" i="1"/>
  <c r="R136" i="1"/>
  <c r="L136" i="1"/>
  <c r="Z135" i="1"/>
  <c r="X135" i="1"/>
  <c r="U135" i="1"/>
  <c r="R135" i="1"/>
  <c r="L135" i="1"/>
  <c r="Z134" i="1"/>
  <c r="X134" i="1"/>
  <c r="U134" i="1"/>
  <c r="R134" i="1"/>
  <c r="L134" i="1"/>
  <c r="Z133" i="1"/>
  <c r="X133" i="1"/>
  <c r="U133" i="1"/>
  <c r="R133" i="1"/>
  <c r="L133" i="1"/>
  <c r="Z132" i="1"/>
  <c r="X132" i="1"/>
  <c r="U132" i="1"/>
  <c r="R132" i="1"/>
  <c r="L132" i="1"/>
  <c r="Z131" i="1"/>
  <c r="X131" i="1"/>
  <c r="U131" i="1"/>
  <c r="R131" i="1"/>
  <c r="L131" i="1"/>
  <c r="Z130" i="1"/>
  <c r="X130" i="1"/>
  <c r="U130" i="1"/>
  <c r="R130" i="1"/>
  <c r="L130" i="1"/>
  <c r="Z129" i="1"/>
  <c r="X129" i="1"/>
  <c r="U129" i="1"/>
  <c r="R129" i="1"/>
  <c r="L129" i="1"/>
  <c r="Z128" i="1"/>
  <c r="X128" i="1"/>
  <c r="U128" i="1"/>
  <c r="R128" i="1"/>
  <c r="L128" i="1"/>
  <c r="Z127" i="1"/>
  <c r="X127" i="1"/>
  <c r="U127" i="1"/>
  <c r="R127" i="1"/>
  <c r="L127" i="1"/>
  <c r="Z126" i="1"/>
  <c r="X126" i="1"/>
  <c r="U126" i="1"/>
  <c r="R126" i="1"/>
  <c r="L126" i="1"/>
  <c r="Z125" i="1"/>
  <c r="X125" i="1"/>
  <c r="U125" i="1"/>
  <c r="R125" i="1"/>
  <c r="L125" i="1"/>
  <c r="Z124" i="1"/>
  <c r="X124" i="1"/>
  <c r="U124" i="1"/>
  <c r="R124" i="1"/>
  <c r="L124" i="1"/>
  <c r="Z123" i="1"/>
  <c r="X123" i="1"/>
  <c r="U123" i="1"/>
  <c r="R123" i="1"/>
  <c r="L123" i="1"/>
  <c r="Z122" i="1"/>
  <c r="X122" i="1"/>
  <c r="U122" i="1"/>
  <c r="R122" i="1"/>
  <c r="L122" i="1"/>
  <c r="Z121" i="1"/>
  <c r="X121" i="1"/>
  <c r="U121" i="1"/>
  <c r="R121" i="1"/>
  <c r="L121" i="1"/>
  <c r="Z120" i="1"/>
  <c r="X120" i="1"/>
  <c r="U120" i="1"/>
  <c r="R120" i="1"/>
  <c r="L120" i="1"/>
  <c r="Z119" i="1"/>
  <c r="X119" i="1"/>
  <c r="U119" i="1"/>
  <c r="R119" i="1"/>
  <c r="L119" i="1"/>
  <c r="Z118" i="1"/>
  <c r="X118" i="1"/>
  <c r="U118" i="1"/>
  <c r="R118" i="1"/>
  <c r="L118" i="1"/>
  <c r="Z117" i="1"/>
  <c r="X117" i="1"/>
  <c r="U117" i="1"/>
  <c r="R117" i="1"/>
  <c r="L117" i="1"/>
  <c r="Z116" i="1"/>
  <c r="X116" i="1"/>
  <c r="U116" i="1"/>
  <c r="R116" i="1"/>
  <c r="L116" i="1"/>
  <c r="Z115" i="1"/>
  <c r="X115" i="1"/>
  <c r="U115" i="1"/>
  <c r="R115" i="1"/>
  <c r="L115" i="1"/>
  <c r="Z114" i="1"/>
  <c r="X114" i="1"/>
  <c r="U114" i="1"/>
  <c r="R114" i="1"/>
  <c r="L114" i="1"/>
  <c r="Z113" i="1"/>
  <c r="X113" i="1"/>
  <c r="U113" i="1"/>
  <c r="R113" i="1"/>
  <c r="L113" i="1"/>
  <c r="Z112" i="1"/>
  <c r="X112" i="1"/>
  <c r="U112" i="1"/>
  <c r="R112" i="1"/>
  <c r="L112" i="1"/>
  <c r="Z111" i="1"/>
  <c r="X111" i="1"/>
  <c r="U111" i="1"/>
  <c r="R111" i="1"/>
  <c r="L111" i="1"/>
  <c r="Z110" i="1"/>
  <c r="X110" i="1"/>
  <c r="U110" i="1"/>
  <c r="R110" i="1"/>
  <c r="L110" i="1"/>
  <c r="Z109" i="1"/>
  <c r="X109" i="1"/>
  <c r="U109" i="1"/>
  <c r="R109" i="1"/>
  <c r="L109" i="1"/>
  <c r="Z108" i="1"/>
  <c r="X108" i="1"/>
  <c r="U108" i="1"/>
  <c r="R108" i="1"/>
  <c r="L108" i="1"/>
  <c r="Z107" i="1"/>
  <c r="X107" i="1"/>
  <c r="U107" i="1"/>
  <c r="R107" i="1"/>
  <c r="L107" i="1"/>
  <c r="Z106" i="1"/>
  <c r="X106" i="1"/>
  <c r="U106" i="1"/>
  <c r="R106" i="1"/>
  <c r="L106" i="1"/>
  <c r="Z105" i="1"/>
  <c r="X105" i="1"/>
  <c r="U105" i="1"/>
  <c r="R105" i="1"/>
  <c r="L105" i="1"/>
  <c r="Z104" i="1"/>
  <c r="X104" i="1"/>
  <c r="U104" i="1"/>
  <c r="R104" i="1"/>
  <c r="L104" i="1"/>
  <c r="Z103" i="1"/>
  <c r="X103" i="1"/>
  <c r="U103" i="1"/>
  <c r="R103" i="1"/>
  <c r="L103" i="1"/>
  <c r="Z102" i="1"/>
  <c r="X102" i="1"/>
  <c r="U102" i="1"/>
  <c r="R102" i="1"/>
  <c r="L102" i="1"/>
  <c r="Z101" i="1"/>
  <c r="X101" i="1"/>
  <c r="U101" i="1"/>
  <c r="R101" i="1"/>
  <c r="L101" i="1"/>
  <c r="Z100" i="1"/>
  <c r="X100" i="1"/>
  <c r="U100" i="1"/>
  <c r="R100" i="1"/>
  <c r="L100" i="1"/>
  <c r="Z99" i="1"/>
  <c r="X99" i="1"/>
  <c r="U99" i="1"/>
  <c r="R99" i="1"/>
  <c r="L99" i="1"/>
  <c r="Z98" i="1"/>
  <c r="X98" i="1"/>
  <c r="U98" i="1"/>
  <c r="R98" i="1"/>
  <c r="L98" i="1"/>
  <c r="Z97" i="1"/>
  <c r="X97" i="1"/>
  <c r="U97" i="1"/>
  <c r="R97" i="1"/>
  <c r="L97" i="1"/>
  <c r="Z96" i="1"/>
  <c r="X96" i="1"/>
  <c r="U96" i="1"/>
  <c r="R96" i="1"/>
  <c r="L96" i="1"/>
  <c r="Z95" i="1"/>
  <c r="X95" i="1"/>
  <c r="U95" i="1"/>
  <c r="R95" i="1"/>
  <c r="L95" i="1"/>
  <c r="Z94" i="1"/>
  <c r="X94" i="1"/>
  <c r="U94" i="1"/>
  <c r="R94" i="1"/>
  <c r="L94" i="1"/>
  <c r="Z93" i="1"/>
  <c r="X93" i="1"/>
  <c r="U93" i="1"/>
  <c r="R93" i="1"/>
  <c r="L93" i="1"/>
  <c r="Z92" i="1"/>
  <c r="X92" i="1"/>
  <c r="U92" i="1"/>
  <c r="R92" i="1"/>
  <c r="L92" i="1"/>
  <c r="Z91" i="1"/>
  <c r="X91" i="1"/>
  <c r="U91" i="1"/>
  <c r="R91" i="1"/>
  <c r="L91" i="1"/>
  <c r="Z90" i="1"/>
  <c r="X90" i="1"/>
  <c r="U90" i="1"/>
  <c r="R90" i="1"/>
  <c r="L90" i="1"/>
  <c r="Z89" i="1"/>
  <c r="X89" i="1"/>
  <c r="U89" i="1"/>
  <c r="R89" i="1"/>
  <c r="L89" i="1"/>
  <c r="Z88" i="1"/>
  <c r="X88" i="1"/>
  <c r="U88" i="1"/>
  <c r="R88" i="1"/>
  <c r="L88" i="1"/>
  <c r="Z87" i="1"/>
  <c r="X87" i="1"/>
  <c r="U87" i="1"/>
  <c r="R87" i="1"/>
  <c r="L87" i="1"/>
  <c r="Z86" i="1"/>
  <c r="X86" i="1"/>
  <c r="U86" i="1"/>
  <c r="R86" i="1"/>
  <c r="L86" i="1"/>
  <c r="Z85" i="1"/>
  <c r="X85" i="1"/>
  <c r="U85" i="1"/>
  <c r="R85" i="1"/>
  <c r="L85" i="1"/>
  <c r="Z84" i="1"/>
  <c r="X84" i="1"/>
  <c r="U84" i="1"/>
  <c r="R84" i="1"/>
  <c r="L84" i="1"/>
  <c r="Z83" i="1"/>
  <c r="X83" i="1"/>
  <c r="U83" i="1"/>
  <c r="R83" i="1"/>
  <c r="L83" i="1"/>
  <c r="Z82" i="1"/>
  <c r="X82" i="1"/>
  <c r="U82" i="1"/>
  <c r="R82" i="1"/>
  <c r="L82" i="1"/>
  <c r="Z81" i="1"/>
  <c r="X81" i="1"/>
  <c r="U81" i="1"/>
  <c r="R81" i="1"/>
  <c r="L81" i="1"/>
  <c r="Z80" i="1"/>
  <c r="X80" i="1"/>
  <c r="U80" i="1"/>
  <c r="R80" i="1"/>
  <c r="L80" i="1"/>
  <c r="Z79" i="1"/>
  <c r="X79" i="1"/>
  <c r="U79" i="1"/>
  <c r="R79" i="1"/>
  <c r="L79" i="1"/>
  <c r="Z78" i="1"/>
  <c r="X78" i="1"/>
  <c r="U78" i="1"/>
  <c r="R78" i="1"/>
  <c r="L78" i="1"/>
  <c r="Z77" i="1"/>
  <c r="X77" i="1"/>
  <c r="U77" i="1"/>
  <c r="R77" i="1"/>
  <c r="L77" i="1"/>
  <c r="Z76" i="1"/>
  <c r="X76" i="1"/>
  <c r="U76" i="1"/>
  <c r="R76" i="1"/>
  <c r="L76" i="1"/>
  <c r="Z75" i="1"/>
  <c r="X75" i="1"/>
  <c r="U75" i="1"/>
  <c r="R75" i="1"/>
  <c r="L75" i="1"/>
  <c r="Z74" i="1"/>
  <c r="X74" i="1"/>
  <c r="U74" i="1"/>
  <c r="R74" i="1"/>
  <c r="L74" i="1"/>
  <c r="Z73" i="1"/>
  <c r="X73" i="1"/>
  <c r="U73" i="1"/>
  <c r="R73" i="1"/>
  <c r="L73" i="1"/>
  <c r="Z72" i="1"/>
  <c r="X72" i="1"/>
  <c r="U72" i="1"/>
  <c r="R72" i="1"/>
  <c r="L72" i="1"/>
  <c r="Z71" i="1"/>
  <c r="X71" i="1"/>
  <c r="U71" i="1"/>
  <c r="R71" i="1"/>
  <c r="L71" i="1"/>
  <c r="Z70" i="1"/>
  <c r="X70" i="1"/>
  <c r="U70" i="1"/>
  <c r="R70" i="1"/>
  <c r="L70" i="1"/>
  <c r="Z69" i="1"/>
  <c r="X69" i="1"/>
  <c r="U69" i="1"/>
  <c r="R69" i="1"/>
  <c r="L69" i="1"/>
  <c r="Z68" i="1"/>
  <c r="X68" i="1"/>
  <c r="U68" i="1"/>
  <c r="R68" i="1"/>
  <c r="L68" i="1"/>
  <c r="Z67" i="1"/>
  <c r="X67" i="1"/>
  <c r="U67" i="1"/>
  <c r="R67" i="1"/>
  <c r="L67" i="1"/>
  <c r="Z66" i="1"/>
  <c r="X66" i="1"/>
  <c r="U66" i="1"/>
  <c r="R66" i="1"/>
  <c r="L66" i="1"/>
  <c r="Z65" i="1"/>
  <c r="X65" i="1"/>
  <c r="U65" i="1"/>
  <c r="R65" i="1"/>
  <c r="L65" i="1"/>
  <c r="Z64" i="1"/>
  <c r="X64" i="1"/>
  <c r="X150" i="1" s="1"/>
  <c r="U64" i="1"/>
  <c r="U150" i="1" s="1"/>
  <c r="R64" i="1"/>
  <c r="R150" i="1" s="1"/>
  <c r="L64" i="1"/>
  <c r="L150" i="1" s="1"/>
  <c r="AC63" i="1"/>
  <c r="AB63" i="1"/>
  <c r="AA63" i="1"/>
  <c r="Z63" i="1"/>
  <c r="Y63" i="1"/>
  <c r="W63" i="1"/>
  <c r="V63" i="1"/>
  <c r="T63" i="1"/>
  <c r="S63" i="1"/>
  <c r="Q63" i="1"/>
  <c r="P63" i="1"/>
  <c r="O63" i="1"/>
  <c r="N63" i="1"/>
  <c r="M63" i="1"/>
  <c r="K63" i="1"/>
  <c r="J63" i="1"/>
  <c r="I63" i="1"/>
  <c r="H63" i="1"/>
  <c r="G63" i="1"/>
  <c r="F63" i="1"/>
  <c r="E63" i="1"/>
  <c r="Z62" i="1"/>
  <c r="X62" i="1"/>
  <c r="U62" i="1"/>
  <c r="R62" i="1"/>
  <c r="L62" i="1"/>
  <c r="Z61" i="1"/>
  <c r="X61" i="1"/>
  <c r="U61" i="1"/>
  <c r="R61" i="1"/>
  <c r="L61" i="1"/>
  <c r="Z60" i="1"/>
  <c r="X60" i="1"/>
  <c r="U60" i="1"/>
  <c r="R60" i="1"/>
  <c r="L60" i="1"/>
  <c r="Z59" i="1"/>
  <c r="X59" i="1"/>
  <c r="U59" i="1"/>
  <c r="R59" i="1"/>
  <c r="L59" i="1"/>
  <c r="Z58" i="1"/>
  <c r="X58" i="1"/>
  <c r="U58" i="1"/>
  <c r="R58" i="1"/>
  <c r="L58" i="1"/>
  <c r="Z57" i="1"/>
  <c r="X57" i="1"/>
  <c r="U57" i="1"/>
  <c r="R57" i="1"/>
  <c r="L57" i="1"/>
  <c r="Z56" i="1"/>
  <c r="X56" i="1"/>
  <c r="U56" i="1"/>
  <c r="R56" i="1"/>
  <c r="L56" i="1"/>
  <c r="Z55" i="1"/>
  <c r="X55" i="1"/>
  <c r="U55" i="1"/>
  <c r="R55" i="1"/>
  <c r="L55" i="1"/>
  <c r="Z54" i="1"/>
  <c r="X54" i="1"/>
  <c r="U54" i="1"/>
  <c r="R54" i="1"/>
  <c r="L54" i="1"/>
  <c r="Z53" i="1"/>
  <c r="X53" i="1"/>
  <c r="U53" i="1"/>
  <c r="R53" i="1"/>
  <c r="L53" i="1"/>
  <c r="Z52" i="1"/>
  <c r="X52" i="1"/>
  <c r="U52" i="1"/>
  <c r="R52" i="1"/>
  <c r="L52" i="1"/>
  <c r="Z51" i="1"/>
  <c r="X51" i="1"/>
  <c r="U51" i="1"/>
  <c r="R51" i="1"/>
  <c r="L51" i="1"/>
  <c r="Z50" i="1"/>
  <c r="X50" i="1"/>
  <c r="U50" i="1"/>
  <c r="R50" i="1"/>
  <c r="L50" i="1"/>
  <c r="Z49" i="1"/>
  <c r="X49" i="1"/>
  <c r="U49" i="1"/>
  <c r="R49" i="1"/>
  <c r="L49" i="1"/>
  <c r="Z48" i="1"/>
  <c r="X48" i="1"/>
  <c r="U48" i="1"/>
  <c r="R48" i="1"/>
  <c r="L48" i="1"/>
  <c r="Z47" i="1"/>
  <c r="X47" i="1"/>
  <c r="U47" i="1"/>
  <c r="R47" i="1"/>
  <c r="L47" i="1"/>
  <c r="Z46" i="1"/>
  <c r="X46" i="1"/>
  <c r="U46" i="1"/>
  <c r="R46" i="1"/>
  <c r="L46" i="1"/>
  <c r="Z45" i="1"/>
  <c r="X45" i="1"/>
  <c r="U45" i="1"/>
  <c r="R45" i="1"/>
  <c r="L45" i="1"/>
  <c r="Z44" i="1"/>
  <c r="X44" i="1"/>
  <c r="U44" i="1"/>
  <c r="R44" i="1"/>
  <c r="L44" i="1"/>
  <c r="Z43" i="1"/>
  <c r="X43" i="1"/>
  <c r="U43" i="1"/>
  <c r="R43" i="1"/>
  <c r="L43" i="1"/>
  <c r="Z42" i="1"/>
  <c r="X42" i="1"/>
  <c r="U42" i="1"/>
  <c r="R42" i="1"/>
  <c r="L42" i="1"/>
  <c r="Z41" i="1"/>
  <c r="X41" i="1"/>
  <c r="U41" i="1"/>
  <c r="R41" i="1"/>
  <c r="L41" i="1"/>
  <c r="Z40" i="1"/>
  <c r="X40" i="1"/>
  <c r="U40" i="1"/>
  <c r="R40" i="1"/>
  <c r="L40" i="1"/>
  <c r="Z39" i="1"/>
  <c r="X39" i="1"/>
  <c r="U39" i="1"/>
  <c r="R39" i="1"/>
  <c r="L39" i="1"/>
  <c r="Z38" i="1"/>
  <c r="X38" i="1"/>
  <c r="U38" i="1"/>
  <c r="R38" i="1"/>
  <c r="L38" i="1"/>
  <c r="Z37" i="1"/>
  <c r="X37" i="1"/>
  <c r="U37" i="1"/>
  <c r="R37" i="1"/>
  <c r="L37" i="1"/>
  <c r="Z36" i="1"/>
  <c r="X36" i="1"/>
  <c r="U36" i="1"/>
  <c r="R36" i="1"/>
  <c r="L36" i="1"/>
  <c r="Z35" i="1"/>
  <c r="X35" i="1"/>
  <c r="U35" i="1"/>
  <c r="R35" i="1"/>
  <c r="L35" i="1"/>
  <c r="Z34" i="1"/>
  <c r="X34" i="1"/>
  <c r="U34" i="1"/>
  <c r="R34" i="1"/>
  <c r="L34" i="1"/>
  <c r="Z33" i="1"/>
  <c r="X33" i="1"/>
  <c r="U33" i="1"/>
  <c r="R33" i="1"/>
  <c r="L33" i="1"/>
  <c r="Z32" i="1"/>
  <c r="X32" i="1"/>
  <c r="U32" i="1"/>
  <c r="R32" i="1"/>
  <c r="L32" i="1"/>
  <c r="Z31" i="1"/>
  <c r="X31" i="1"/>
  <c r="U31" i="1"/>
  <c r="R31" i="1"/>
  <c r="L31" i="1"/>
  <c r="Z30" i="1"/>
  <c r="X30" i="1"/>
  <c r="U30" i="1"/>
  <c r="R30" i="1"/>
  <c r="L30" i="1"/>
  <c r="Z29" i="1"/>
  <c r="X29" i="1"/>
  <c r="U29" i="1"/>
  <c r="R29" i="1"/>
  <c r="L29" i="1"/>
  <c r="Z28" i="1"/>
  <c r="X28" i="1"/>
  <c r="U28" i="1"/>
  <c r="R28" i="1"/>
  <c r="L28" i="1"/>
  <c r="Z27" i="1"/>
  <c r="X27" i="1"/>
  <c r="U27" i="1"/>
  <c r="R27" i="1"/>
  <c r="L27" i="1"/>
  <c r="Z26" i="1"/>
  <c r="X26" i="1"/>
  <c r="U26" i="1"/>
  <c r="R26" i="1"/>
  <c r="L26" i="1"/>
  <c r="Z25" i="1"/>
  <c r="X25" i="1"/>
  <c r="U25" i="1"/>
  <c r="R25" i="1"/>
  <c r="L25" i="1"/>
  <c r="Z24" i="1"/>
  <c r="X24" i="1"/>
  <c r="U24" i="1"/>
  <c r="R24" i="1"/>
  <c r="L24" i="1"/>
  <c r="Z23" i="1"/>
  <c r="X23" i="1"/>
  <c r="U23" i="1"/>
  <c r="R23" i="1"/>
  <c r="L23" i="1"/>
  <c r="Z22" i="1"/>
  <c r="X22" i="1"/>
  <c r="U22" i="1"/>
  <c r="R22" i="1"/>
  <c r="L22" i="1"/>
  <c r="Z21" i="1"/>
  <c r="X21" i="1"/>
  <c r="U21" i="1"/>
  <c r="R21" i="1"/>
  <c r="L21" i="1"/>
  <c r="Z20" i="1"/>
  <c r="X20" i="1"/>
  <c r="U20" i="1"/>
  <c r="R20" i="1"/>
  <c r="L20" i="1"/>
  <c r="Z19" i="1"/>
  <c r="X19" i="1"/>
  <c r="U19" i="1"/>
  <c r="R19" i="1"/>
  <c r="L19" i="1"/>
  <c r="Z18" i="1"/>
  <c r="X18" i="1"/>
  <c r="U18" i="1"/>
  <c r="R18" i="1"/>
  <c r="L18" i="1"/>
  <c r="Z17" i="1"/>
  <c r="X17" i="1"/>
  <c r="U17" i="1"/>
  <c r="R17" i="1"/>
  <c r="L17" i="1"/>
  <c r="Z16" i="1"/>
  <c r="X16" i="1"/>
  <c r="U16" i="1"/>
  <c r="R16" i="1"/>
  <c r="L16" i="1"/>
  <c r="Z15" i="1"/>
  <c r="X15" i="1"/>
  <c r="U15" i="1"/>
  <c r="R15" i="1"/>
  <c r="L15" i="1"/>
  <c r="Z14" i="1"/>
  <c r="X14" i="1"/>
  <c r="U14" i="1"/>
  <c r="R14" i="1"/>
  <c r="L14" i="1"/>
  <c r="Z13" i="1"/>
  <c r="X13" i="1"/>
  <c r="U13" i="1"/>
  <c r="R13" i="1"/>
  <c r="L13" i="1"/>
  <c r="Z12" i="1"/>
  <c r="X12" i="1"/>
  <c r="U12" i="1"/>
  <c r="R12" i="1"/>
  <c r="L12" i="1"/>
  <c r="Z11" i="1"/>
  <c r="X11" i="1"/>
  <c r="U11" i="1"/>
  <c r="R11" i="1"/>
  <c r="L11" i="1"/>
  <c r="Z10" i="1"/>
  <c r="X10" i="1"/>
  <c r="U10" i="1"/>
  <c r="R10" i="1"/>
  <c r="L10" i="1"/>
  <c r="Z9" i="1"/>
  <c r="X9" i="1"/>
  <c r="U9" i="1"/>
  <c r="R9" i="1"/>
  <c r="L9" i="1"/>
  <c r="Z8" i="1"/>
  <c r="X8" i="1"/>
  <c r="U8" i="1"/>
  <c r="R8" i="1"/>
  <c r="L8" i="1"/>
  <c r="Z7" i="1"/>
  <c r="X7" i="1"/>
  <c r="U7" i="1"/>
  <c r="R7" i="1"/>
  <c r="L7" i="1"/>
  <c r="Z6" i="1"/>
  <c r="X6" i="1"/>
  <c r="U6" i="1"/>
  <c r="R6" i="1"/>
  <c r="L6" i="1"/>
  <c r="Z5" i="1"/>
  <c r="X5" i="1"/>
  <c r="U5" i="1"/>
  <c r="U63" i="1" s="1"/>
  <c r="R5" i="1"/>
  <c r="L5" i="1"/>
  <c r="Z4" i="1"/>
  <c r="X4" i="1"/>
  <c r="U4" i="1"/>
  <c r="R4" i="1"/>
  <c r="L4" i="1"/>
  <c r="Z3" i="1"/>
  <c r="X3" i="1"/>
  <c r="U3" i="1"/>
  <c r="R3" i="1"/>
  <c r="L3" i="1"/>
  <c r="Z2" i="1"/>
  <c r="X2" i="1"/>
  <c r="X63" i="1" s="1"/>
  <c r="U2" i="1"/>
  <c r="R2" i="1"/>
  <c r="R63" i="1" s="1"/>
  <c r="L2" i="1"/>
  <c r="L63" i="1" s="1"/>
</calcChain>
</file>

<file path=xl/sharedStrings.xml><?xml version="1.0" encoding="utf-8"?>
<sst xmlns="http://schemas.openxmlformats.org/spreadsheetml/2006/main" count="607" uniqueCount="275">
  <si>
    <t>Game</t>
  </si>
  <si>
    <t>Date</t>
  </si>
  <si>
    <t>Score</t>
  </si>
  <si>
    <t>Result</t>
  </si>
  <si>
    <t>Margin</t>
  </si>
  <si>
    <t>FG%</t>
  </si>
  <si>
    <t>3FGA</t>
  </si>
  <si>
    <t>3FG%</t>
  </si>
  <si>
    <t>FT%</t>
  </si>
  <si>
    <t>Opp FG%</t>
  </si>
  <si>
    <t>Opp 3PA</t>
  </si>
  <si>
    <t>3PA Mar</t>
  </si>
  <si>
    <t>OFF</t>
  </si>
  <si>
    <t>DEF</t>
  </si>
  <si>
    <t>TOT</t>
  </si>
  <si>
    <t>OFF %</t>
  </si>
  <si>
    <t>DEF %</t>
  </si>
  <si>
    <t>Reb % :</t>
  </si>
  <si>
    <t>PF</t>
  </si>
  <si>
    <t>Opp PF</t>
  </si>
  <si>
    <t>PF Mar</t>
  </si>
  <si>
    <t>AST</t>
  </si>
  <si>
    <t>TO</t>
  </si>
  <si>
    <t>A:TO</t>
  </si>
  <si>
    <t>Opp TO</t>
  </si>
  <si>
    <t>TO Mar</t>
  </si>
  <si>
    <t>BLK</t>
  </si>
  <si>
    <t>PTS</t>
  </si>
  <si>
    <t>Poss.</t>
  </si>
  <si>
    <t>at Arcadia</t>
  </si>
  <si>
    <t>82-77</t>
  </si>
  <si>
    <t>W</t>
  </si>
  <si>
    <t>at Catholic University</t>
  </si>
  <si>
    <t>88-51</t>
  </si>
  <si>
    <t>24</t>
  </si>
  <si>
    <t>at Centenary (NJ)</t>
  </si>
  <si>
    <t>86-80</t>
  </si>
  <si>
    <t>30</t>
  </si>
  <si>
    <t>at Chris. Newport</t>
  </si>
  <si>
    <t>70-63</t>
  </si>
  <si>
    <t>15</t>
  </si>
  <si>
    <t>at Delaware Valley</t>
  </si>
  <si>
    <t>65-70</t>
  </si>
  <si>
    <t>L</t>
  </si>
  <si>
    <t>13</t>
  </si>
  <si>
    <t>75-61</t>
  </si>
  <si>
    <t>20</t>
  </si>
  <si>
    <t>at Dickinson</t>
  </si>
  <si>
    <t>66-75</t>
  </si>
  <si>
    <t>23</t>
  </si>
  <si>
    <t>78-66</t>
  </si>
  <si>
    <t>66-53</t>
  </si>
  <si>
    <t>22</t>
  </si>
  <si>
    <t>100-82</t>
  </si>
  <si>
    <t>81-62</t>
  </si>
  <si>
    <t>21</t>
  </si>
  <si>
    <t>at Eastern</t>
  </si>
  <si>
    <t>100-74</t>
  </si>
  <si>
    <t>26</t>
  </si>
  <si>
    <t>at Franklin &amp; Marshall</t>
  </si>
  <si>
    <t>64-75</t>
  </si>
  <si>
    <t>25</t>
  </si>
  <si>
    <t>68-74</t>
  </si>
  <si>
    <t>54-57</t>
  </si>
  <si>
    <t>14</t>
  </si>
  <si>
    <t>75-68</t>
  </si>
  <si>
    <t>9</t>
  </si>
  <si>
    <t>68-53</t>
  </si>
  <si>
    <t>19</t>
  </si>
  <si>
    <t>at Gettysburg</t>
  </si>
  <si>
    <t>74-70</t>
  </si>
  <si>
    <t>76-69</t>
  </si>
  <si>
    <t>78-64</t>
  </si>
  <si>
    <t>75-58</t>
  </si>
  <si>
    <t>at Gettysburg College</t>
  </si>
  <si>
    <t>77-47</t>
  </si>
  <si>
    <t>at Haverford</t>
  </si>
  <si>
    <t>65-60</t>
  </si>
  <si>
    <t>W (OT)</t>
  </si>
  <si>
    <t>18</t>
  </si>
  <si>
    <t>64*</t>
  </si>
  <si>
    <t>86-73</t>
  </si>
  <si>
    <t>79-57</t>
  </si>
  <si>
    <t>86-63</t>
  </si>
  <si>
    <t>at Hood</t>
  </si>
  <si>
    <t>72-63</t>
  </si>
  <si>
    <t>94*</t>
  </si>
  <si>
    <t>at Johns Hopkins</t>
  </si>
  <si>
    <t>52-70</t>
  </si>
  <si>
    <t>49-60</t>
  </si>
  <si>
    <t>91-93</t>
  </si>
  <si>
    <t>L (2 OT)</t>
  </si>
  <si>
    <t>97*</t>
  </si>
  <si>
    <t>57-59</t>
  </si>
  <si>
    <t>83-69</t>
  </si>
  <si>
    <t>at McDaniel</t>
  </si>
  <si>
    <t>62-56</t>
  </si>
  <si>
    <t>10</t>
  </si>
  <si>
    <t>89-81</t>
  </si>
  <si>
    <t>78*</t>
  </si>
  <si>
    <t>78-53</t>
  </si>
  <si>
    <t>80-49</t>
  </si>
  <si>
    <t>79-42</t>
  </si>
  <si>
    <t>at Misericordia Men's BBall</t>
  </si>
  <si>
    <t>83-75</t>
  </si>
  <si>
    <t>at Muhlenberg</t>
  </si>
  <si>
    <t>88-91</t>
  </si>
  <si>
    <t>L (OT)</t>
  </si>
  <si>
    <t>32</t>
  </si>
  <si>
    <t>87*</t>
  </si>
  <si>
    <t>85-74</t>
  </si>
  <si>
    <t>16</t>
  </si>
  <si>
    <t>76-62</t>
  </si>
  <si>
    <t>83-65</t>
  </si>
  <si>
    <t>81-49</t>
  </si>
  <si>
    <t>at Neumann</t>
  </si>
  <si>
    <t>86-76</t>
  </si>
  <si>
    <t>29</t>
  </si>
  <si>
    <t>at Nichols</t>
  </si>
  <si>
    <t>69-65</t>
  </si>
  <si>
    <t>27</t>
  </si>
  <si>
    <t>at Penn State-Abington</t>
  </si>
  <si>
    <t>90-60</t>
  </si>
  <si>
    <t>at Stevens</t>
  </si>
  <si>
    <t>74-71</t>
  </si>
  <si>
    <t>at Stockton</t>
  </si>
  <si>
    <t>73-65</t>
  </si>
  <si>
    <t>at TCNJ</t>
  </si>
  <si>
    <t>82-65</t>
  </si>
  <si>
    <t>36</t>
  </si>
  <si>
    <t>at Ursinus</t>
  </si>
  <si>
    <t>88-94</t>
  </si>
  <si>
    <t>88-86</t>
  </si>
  <si>
    <t>75-67</t>
  </si>
  <si>
    <t>28</t>
  </si>
  <si>
    <t>84-62</t>
  </si>
  <si>
    <t>at Washington College</t>
  </si>
  <si>
    <t>79-70</t>
  </si>
  <si>
    <t>77-66</t>
  </si>
  <si>
    <t>84-61</t>
  </si>
  <si>
    <t>at Wesleyan</t>
  </si>
  <si>
    <t>97-75</t>
  </si>
  <si>
    <t>at Widener</t>
  </si>
  <si>
    <t>76-68</t>
  </si>
  <si>
    <t>at York (Pa.)</t>
  </si>
  <si>
    <t>79-83</t>
  </si>
  <si>
    <t>vs Albertus Magnus</t>
  </si>
  <si>
    <t>95-85</t>
  </si>
  <si>
    <t>vs Arcadia</t>
  </si>
  <si>
    <t>89-72</t>
  </si>
  <si>
    <t>vs Brooklyn</t>
  </si>
  <si>
    <t>85-51</t>
  </si>
  <si>
    <t>vs Cairn</t>
  </si>
  <si>
    <t>64-57</t>
  </si>
  <si>
    <t>vs Centenary</t>
  </si>
  <si>
    <t>80-66</t>
  </si>
  <si>
    <t>vs Christopher Newport</t>
  </si>
  <si>
    <t>67-77</t>
  </si>
  <si>
    <t>vs Delaware Valley</t>
  </si>
  <si>
    <t>88-55</t>
  </si>
  <si>
    <t>vs Dickinson</t>
  </si>
  <si>
    <t>77-73</t>
  </si>
  <si>
    <t>68-64</t>
  </si>
  <si>
    <t>72-65</t>
  </si>
  <si>
    <t>93*</t>
  </si>
  <si>
    <t>82-74</t>
  </si>
  <si>
    <t>82-68</t>
  </si>
  <si>
    <t>67-53</t>
  </si>
  <si>
    <t>96-69</t>
  </si>
  <si>
    <t>vs Earlham</t>
  </si>
  <si>
    <t>72-62</t>
  </si>
  <si>
    <t>vs Eastern University</t>
  </si>
  <si>
    <t>85-70</t>
  </si>
  <si>
    <t>vs Framingham State</t>
  </si>
  <si>
    <t>80-48</t>
  </si>
  <si>
    <t>vs Franklin &amp; Marshall</t>
  </si>
  <si>
    <t>66-83</t>
  </si>
  <si>
    <t>11</t>
  </si>
  <si>
    <t>66-72</t>
  </si>
  <si>
    <t>51-53</t>
  </si>
  <si>
    <t>58-56</t>
  </si>
  <si>
    <t>85-68</t>
  </si>
  <si>
    <t>vs Gettysburg</t>
  </si>
  <si>
    <t>65-76</t>
  </si>
  <si>
    <t>69-61</t>
  </si>
  <si>
    <t>71-62</t>
  </si>
  <si>
    <t>95-63</t>
  </si>
  <si>
    <t>99-60</t>
  </si>
  <si>
    <t>vs Haverford</t>
  </si>
  <si>
    <t>76-65</t>
  </si>
  <si>
    <t>71-53</t>
  </si>
  <si>
    <t>89-68</t>
  </si>
  <si>
    <t>vs Haverford College</t>
  </si>
  <si>
    <t>64-62</t>
  </si>
  <si>
    <t>81-69</t>
  </si>
  <si>
    <t>vs Hood</t>
  </si>
  <si>
    <t>111-89</t>
  </si>
  <si>
    <t>35</t>
  </si>
  <si>
    <t>vs Ithaca</t>
  </si>
  <si>
    <t>86-78</t>
  </si>
  <si>
    <t>vs Johns Hopkins</t>
  </si>
  <si>
    <t>53-62</t>
  </si>
  <si>
    <t>33</t>
  </si>
  <si>
    <t>57-61</t>
  </si>
  <si>
    <t>71-73</t>
  </si>
  <si>
    <t>67-62</t>
  </si>
  <si>
    <t>17</t>
  </si>
  <si>
    <t>73-55</t>
  </si>
  <si>
    <t>79-61</t>
  </si>
  <si>
    <t>70-48</t>
  </si>
  <si>
    <t>vs Lebanon Valley</t>
  </si>
  <si>
    <t>81-60</t>
  </si>
  <si>
    <t>vs McDaniel</t>
  </si>
  <si>
    <t>59-54</t>
  </si>
  <si>
    <t>75*</t>
  </si>
  <si>
    <t>60-54</t>
  </si>
  <si>
    <t>77-59</t>
  </si>
  <si>
    <t>31</t>
  </si>
  <si>
    <t>80-44</t>
  </si>
  <si>
    <t>vs Middlebury</t>
  </si>
  <si>
    <t>82-80</t>
  </si>
  <si>
    <t>vs Misericordia</t>
  </si>
  <si>
    <t>93-75</t>
  </si>
  <si>
    <t>vs MIT</t>
  </si>
  <si>
    <t>105-65</t>
  </si>
  <si>
    <t>vs Mitchell</t>
  </si>
  <si>
    <t>90-73</t>
  </si>
  <si>
    <t>vs Muhlenberg</t>
  </si>
  <si>
    <t>65-62</t>
  </si>
  <si>
    <t>75-62</t>
  </si>
  <si>
    <t>70-50</t>
  </si>
  <si>
    <t>90-69</t>
  </si>
  <si>
    <t>84-54</t>
  </si>
  <si>
    <t>vs Neumann</t>
  </si>
  <si>
    <t>71-89</t>
  </si>
  <si>
    <t>vs New England College</t>
  </si>
  <si>
    <t>90-63</t>
  </si>
  <si>
    <t>vs Penn State-Behrend</t>
  </si>
  <si>
    <t>84-72</t>
  </si>
  <si>
    <t>vs Plattsburgh State</t>
  </si>
  <si>
    <t>93-63</t>
  </si>
  <si>
    <t>vs PSU-Abington</t>
  </si>
  <si>
    <t>69-52</t>
  </si>
  <si>
    <t>vs Randolph-Macon</t>
  </si>
  <si>
    <t>58-57</t>
  </si>
  <si>
    <t>vs Rochester (N.Y.)</t>
  </si>
  <si>
    <t>59-56</t>
  </si>
  <si>
    <t>vs Rowan</t>
  </si>
  <si>
    <t>84-92</t>
  </si>
  <si>
    <t>vs Springfield</t>
  </si>
  <si>
    <t>62-74</t>
  </si>
  <si>
    <t>vs Staten Island</t>
  </si>
  <si>
    <t>86-61</t>
  </si>
  <si>
    <t>vs Stockton</t>
  </si>
  <si>
    <t>vs TCNJ</t>
  </si>
  <si>
    <t>88-81</t>
  </si>
  <si>
    <t>vs Ursinus</t>
  </si>
  <si>
    <t>81-76</t>
  </si>
  <si>
    <t>67-60</t>
  </si>
  <si>
    <t>61-53</t>
  </si>
  <si>
    <t>84-74</t>
  </si>
  <si>
    <t>83-64</t>
  </si>
  <si>
    <t>68-49</t>
  </si>
  <si>
    <t>86-66</t>
  </si>
  <si>
    <t>vs Washington College</t>
  </si>
  <si>
    <t>68-56</t>
  </si>
  <si>
    <t>74-61</t>
  </si>
  <si>
    <t>62-47</t>
  </si>
  <si>
    <t>83-51</t>
  </si>
  <si>
    <t>vs Wells</t>
  </si>
  <si>
    <t>103-66</t>
  </si>
  <si>
    <t>vs Wis.-Oshkosh</t>
  </si>
  <si>
    <t>82-96</t>
  </si>
  <si>
    <t>vs York (PA)</t>
  </si>
  <si>
    <t>93-68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</si>
</sst>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1" xfId="0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1" applyBorder="1"/>
    <xf numFmtId="14" fontId="3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2" xfId="0" applyNumberFormat="1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6303&amp;path=mbball" TargetMode="External"/><Relationship Id="rId21" Type="http://schemas.openxmlformats.org/officeDocument/2006/relationships/hyperlink" Target="https://swarthmoreathletics.com/boxscore.aspx?id=13511&amp;path=mbball" TargetMode="External"/><Relationship Id="rId42" Type="http://schemas.openxmlformats.org/officeDocument/2006/relationships/hyperlink" Target="https://swarthmoreathletics.com/boxscore.aspx?id=12961&amp;path=mbball" TargetMode="External"/><Relationship Id="rId63" Type="http://schemas.openxmlformats.org/officeDocument/2006/relationships/hyperlink" Target="https://swarthmoreathletics.com/boxscore.aspx?id=12279&amp;path=mbball" TargetMode="External"/><Relationship Id="rId84" Type="http://schemas.openxmlformats.org/officeDocument/2006/relationships/hyperlink" Target="https://swarthmoreathletics.com/boxscore.aspx?id=12301&amp;path=mbball" TargetMode="External"/><Relationship Id="rId138" Type="http://schemas.openxmlformats.org/officeDocument/2006/relationships/hyperlink" Target="https://swarthmoreathletics.com/boxscore.aspx?id=8612&amp;path=mbball" TargetMode="External"/><Relationship Id="rId107" Type="http://schemas.openxmlformats.org/officeDocument/2006/relationships/hyperlink" Target="https://swarthmoreathletics.com/boxscore.aspx?id=6291&amp;path=mbball" TargetMode="External"/><Relationship Id="rId11" Type="http://schemas.openxmlformats.org/officeDocument/2006/relationships/hyperlink" Target="https://swarthmoreathletics.com/boxscore.aspx?id=13501&amp;path=mbball" TargetMode="External"/><Relationship Id="rId32" Type="http://schemas.openxmlformats.org/officeDocument/2006/relationships/hyperlink" Target="https://swarthmoreathletics.com/boxscore.aspx?id=12951&amp;path=mbball" TargetMode="External"/><Relationship Id="rId53" Type="http://schemas.openxmlformats.org/officeDocument/2006/relationships/hyperlink" Target="https://swarthmoreathletics.com/boxscore.aspx?id=12972&amp;path=mbball" TargetMode="External"/><Relationship Id="rId74" Type="http://schemas.openxmlformats.org/officeDocument/2006/relationships/hyperlink" Target="https://swarthmoreathletics.com/boxscore.aspx?id=12291&amp;path=mbball" TargetMode="External"/><Relationship Id="rId128" Type="http://schemas.openxmlformats.org/officeDocument/2006/relationships/hyperlink" Target="https://swarthmoreathletics.com/boxscore.aspx?id=8601&amp;path=mbball" TargetMode="External"/><Relationship Id="rId5" Type="http://schemas.openxmlformats.org/officeDocument/2006/relationships/hyperlink" Target="https://swarthmoreathletics.com/boxscore.aspx?id=13495&amp;path=mbball" TargetMode="External"/><Relationship Id="rId90" Type="http://schemas.openxmlformats.org/officeDocument/2006/relationships/hyperlink" Target="https://swarthmoreathletics.com/boxscore.aspx?id=12799&amp;path=mbball" TargetMode="External"/><Relationship Id="rId95" Type="http://schemas.openxmlformats.org/officeDocument/2006/relationships/hyperlink" Target="https://swarthmoreathletics.com/boxscore.aspx?id=6279&amp;path=mbball" TargetMode="External"/><Relationship Id="rId22" Type="http://schemas.openxmlformats.org/officeDocument/2006/relationships/hyperlink" Target="https://swarthmoreathletics.com/boxscore.aspx?id=13512&amp;path=mbball" TargetMode="External"/><Relationship Id="rId27" Type="http://schemas.openxmlformats.org/officeDocument/2006/relationships/hyperlink" Target="https://swarthmoreathletics.com/boxscore.aspx?id=17117&amp;path=mbball" TargetMode="External"/><Relationship Id="rId43" Type="http://schemas.openxmlformats.org/officeDocument/2006/relationships/hyperlink" Target="https://swarthmoreathletics.com/boxscore.aspx?id=12962&amp;path=mbball" TargetMode="External"/><Relationship Id="rId48" Type="http://schemas.openxmlformats.org/officeDocument/2006/relationships/hyperlink" Target="https://swarthmoreathletics.com/boxscore.aspx?id=12967&amp;path=mbball" TargetMode="External"/><Relationship Id="rId64" Type="http://schemas.openxmlformats.org/officeDocument/2006/relationships/hyperlink" Target="https://swarthmoreathletics.com/boxscore.aspx?id=12280&amp;path=mbball" TargetMode="External"/><Relationship Id="rId69" Type="http://schemas.openxmlformats.org/officeDocument/2006/relationships/hyperlink" Target="https://swarthmoreathletics.com/boxscore.aspx?id=12285&amp;path=mbball" TargetMode="External"/><Relationship Id="rId113" Type="http://schemas.openxmlformats.org/officeDocument/2006/relationships/hyperlink" Target="https://swarthmoreathletics.com/boxscore.aspx?id=6298&amp;path=mbball" TargetMode="External"/><Relationship Id="rId118" Type="http://schemas.openxmlformats.org/officeDocument/2006/relationships/hyperlink" Target="https://swarthmoreathletics.com/boxscore.aspx?id=6568&amp;path=mbball" TargetMode="External"/><Relationship Id="rId134" Type="http://schemas.openxmlformats.org/officeDocument/2006/relationships/hyperlink" Target="https://swarthmoreathletics.com/boxscore.aspx?id=8608&amp;path=mbball" TargetMode="External"/><Relationship Id="rId139" Type="http://schemas.openxmlformats.org/officeDocument/2006/relationships/hyperlink" Target="https://swarthmoreathletics.com/boxscore.aspx?id=8613&amp;path=mbball" TargetMode="External"/><Relationship Id="rId80" Type="http://schemas.openxmlformats.org/officeDocument/2006/relationships/hyperlink" Target="https://swarthmoreathletics.com/boxscore.aspx?id=12297&amp;path=mbball" TargetMode="External"/><Relationship Id="rId85" Type="http://schemas.openxmlformats.org/officeDocument/2006/relationships/hyperlink" Target="https://swarthmoreathletics.com/boxscore.aspx?id=12302&amp;path=mbball" TargetMode="External"/><Relationship Id="rId12" Type="http://schemas.openxmlformats.org/officeDocument/2006/relationships/hyperlink" Target="https://swarthmoreathletics.com/boxscore.aspx?id=13502&amp;path=mbball" TargetMode="External"/><Relationship Id="rId17" Type="http://schemas.openxmlformats.org/officeDocument/2006/relationships/hyperlink" Target="https://swarthmoreathletics.com/boxscore.aspx?id=13507&amp;path=mbball" TargetMode="External"/><Relationship Id="rId33" Type="http://schemas.openxmlformats.org/officeDocument/2006/relationships/hyperlink" Target="https://swarthmoreathletics.com/boxscore.aspx?id=12952&amp;path=mbball" TargetMode="External"/><Relationship Id="rId38" Type="http://schemas.openxmlformats.org/officeDocument/2006/relationships/hyperlink" Target="https://swarthmoreathletics.com/boxscore.aspx?id=12957&amp;path=mbball" TargetMode="External"/><Relationship Id="rId59" Type="http://schemas.openxmlformats.org/officeDocument/2006/relationships/hyperlink" Target="https://swarthmoreathletics.com/boxscore.aspx?id=13261&amp;path=mbball" TargetMode="External"/><Relationship Id="rId103" Type="http://schemas.openxmlformats.org/officeDocument/2006/relationships/hyperlink" Target="https://swarthmoreathletics.com/boxscore.aspx?id=6287&amp;path=mbball" TargetMode="External"/><Relationship Id="rId108" Type="http://schemas.openxmlformats.org/officeDocument/2006/relationships/hyperlink" Target="https://swarthmoreathletics.com/boxscore.aspx?id=6292&amp;path=mbball" TargetMode="External"/><Relationship Id="rId124" Type="http://schemas.openxmlformats.org/officeDocument/2006/relationships/hyperlink" Target="https://swarthmoreathletics.com/boxscore.aspx?id=8597&amp;path=mbball" TargetMode="External"/><Relationship Id="rId129" Type="http://schemas.openxmlformats.org/officeDocument/2006/relationships/hyperlink" Target="https://swarthmoreathletics.com/boxscore.aspx?id=8603&amp;path=mbball" TargetMode="External"/><Relationship Id="rId54" Type="http://schemas.openxmlformats.org/officeDocument/2006/relationships/hyperlink" Target="https://swarthmoreathletics.com/boxscore.aspx?id=12973&amp;path=mbball" TargetMode="External"/><Relationship Id="rId70" Type="http://schemas.openxmlformats.org/officeDocument/2006/relationships/hyperlink" Target="https://swarthmoreathletics.com/boxscore.aspx?id=12286&amp;path=mbball" TargetMode="External"/><Relationship Id="rId75" Type="http://schemas.openxmlformats.org/officeDocument/2006/relationships/hyperlink" Target="https://swarthmoreathletics.com/boxscore.aspx?id=12292&amp;path=mbball" TargetMode="External"/><Relationship Id="rId91" Type="http://schemas.openxmlformats.org/officeDocument/2006/relationships/hyperlink" Target="https://swarthmoreathletics.com/boxscore.aspx?id=12802&amp;path=mbball" TargetMode="External"/><Relationship Id="rId96" Type="http://schemas.openxmlformats.org/officeDocument/2006/relationships/hyperlink" Target="https://swarthmoreathletics.com/boxscore.aspx?id=6280&amp;path=mbball" TargetMode="External"/><Relationship Id="rId140" Type="http://schemas.openxmlformats.org/officeDocument/2006/relationships/hyperlink" Target="https://swarthmoreathletics.com/boxscore.aspx?id=8614&amp;path=mbball" TargetMode="External"/><Relationship Id="rId145" Type="http://schemas.openxmlformats.org/officeDocument/2006/relationships/hyperlink" Target="https://swarthmoreathletics.com/boxscore.aspx?id=12171&amp;path=mbball" TargetMode="External"/><Relationship Id="rId1" Type="http://schemas.openxmlformats.org/officeDocument/2006/relationships/hyperlink" Target="https://swarthmoreathletics.com/boxscore.aspx?id=13491&amp;path=mbball" TargetMode="External"/><Relationship Id="rId6" Type="http://schemas.openxmlformats.org/officeDocument/2006/relationships/hyperlink" Target="https://swarthmoreathletics.com/boxscore.aspx?id=13496&amp;path=mbball" TargetMode="External"/><Relationship Id="rId23" Type="http://schemas.openxmlformats.org/officeDocument/2006/relationships/hyperlink" Target="https://swarthmoreathletics.com/boxscore.aspx?id=13513&amp;path=mbball" TargetMode="External"/><Relationship Id="rId28" Type="http://schemas.openxmlformats.org/officeDocument/2006/relationships/hyperlink" Target="https://swarthmoreathletics.com/boxscore.aspx?id=14949&amp;path=mbball" TargetMode="External"/><Relationship Id="rId49" Type="http://schemas.openxmlformats.org/officeDocument/2006/relationships/hyperlink" Target="https://swarthmoreathletics.com/boxscore.aspx?id=12968&amp;path=mbball" TargetMode="External"/><Relationship Id="rId114" Type="http://schemas.openxmlformats.org/officeDocument/2006/relationships/hyperlink" Target="https://swarthmoreathletics.com/boxscore.aspx?id=6299&amp;path=mbball" TargetMode="External"/><Relationship Id="rId119" Type="http://schemas.openxmlformats.org/officeDocument/2006/relationships/hyperlink" Target="https://swarthmoreathletics.com/boxscore.aspx?id=6569&amp;path=mbball" TargetMode="External"/><Relationship Id="rId44" Type="http://schemas.openxmlformats.org/officeDocument/2006/relationships/hyperlink" Target="https://swarthmoreathletics.com/boxscore.aspx?id=12963&amp;path=mbball" TargetMode="External"/><Relationship Id="rId60" Type="http://schemas.openxmlformats.org/officeDocument/2006/relationships/hyperlink" Target="https://swarthmoreathletics.com/boxscore.aspx?id=13262&amp;path=mbball" TargetMode="External"/><Relationship Id="rId65" Type="http://schemas.openxmlformats.org/officeDocument/2006/relationships/hyperlink" Target="https://swarthmoreathletics.com/boxscore.aspx?id=12281&amp;path=mbball" TargetMode="External"/><Relationship Id="rId81" Type="http://schemas.openxmlformats.org/officeDocument/2006/relationships/hyperlink" Target="https://swarthmoreathletics.com/boxscore.aspx?id=12298&amp;path=mbball" TargetMode="External"/><Relationship Id="rId86" Type="http://schemas.openxmlformats.org/officeDocument/2006/relationships/hyperlink" Target="https://swarthmoreathletics.com/boxscore.aspx?id=12303&amp;path=mbball" TargetMode="External"/><Relationship Id="rId130" Type="http://schemas.openxmlformats.org/officeDocument/2006/relationships/hyperlink" Target="https://swarthmoreathletics.com/boxscore.aspx?id=8604&amp;path=mbball" TargetMode="External"/><Relationship Id="rId135" Type="http://schemas.openxmlformats.org/officeDocument/2006/relationships/hyperlink" Target="https://swarthmoreathletics.com/boxscore.aspx?id=8609&amp;path=mbball" TargetMode="External"/><Relationship Id="rId13" Type="http://schemas.openxmlformats.org/officeDocument/2006/relationships/hyperlink" Target="https://swarthmoreathletics.com/boxscore.aspx?id=13503&amp;path=mbball" TargetMode="External"/><Relationship Id="rId18" Type="http://schemas.openxmlformats.org/officeDocument/2006/relationships/hyperlink" Target="https://swarthmoreathletics.com/boxscore.aspx?id=13508&amp;path=mbball" TargetMode="External"/><Relationship Id="rId39" Type="http://schemas.openxmlformats.org/officeDocument/2006/relationships/hyperlink" Target="https://swarthmoreathletics.com/boxscore.aspx?id=12958&amp;path=mbball" TargetMode="External"/><Relationship Id="rId109" Type="http://schemas.openxmlformats.org/officeDocument/2006/relationships/hyperlink" Target="https://swarthmoreathletics.com/boxscore.aspx?id=6294&amp;path=mbball" TargetMode="External"/><Relationship Id="rId34" Type="http://schemas.openxmlformats.org/officeDocument/2006/relationships/hyperlink" Target="https://swarthmoreathletics.com/boxscore.aspx?id=12953&amp;path=mbball" TargetMode="External"/><Relationship Id="rId50" Type="http://schemas.openxmlformats.org/officeDocument/2006/relationships/hyperlink" Target="https://swarthmoreathletics.com/boxscore.aspx?id=12969&amp;path=mbball" TargetMode="External"/><Relationship Id="rId55" Type="http://schemas.openxmlformats.org/officeDocument/2006/relationships/hyperlink" Target="https://swarthmoreathletics.com/boxscore.aspx?id=13267&amp;path=mbball" TargetMode="External"/><Relationship Id="rId76" Type="http://schemas.openxmlformats.org/officeDocument/2006/relationships/hyperlink" Target="https://swarthmoreathletics.com/boxscore.aspx?id=12293&amp;path=mbball" TargetMode="External"/><Relationship Id="rId97" Type="http://schemas.openxmlformats.org/officeDocument/2006/relationships/hyperlink" Target="https://swarthmoreathletics.com/boxscore.aspx?id=6281&amp;path=mbball" TargetMode="External"/><Relationship Id="rId104" Type="http://schemas.openxmlformats.org/officeDocument/2006/relationships/hyperlink" Target="https://swarthmoreathletics.com/boxscore.aspx?id=6288&amp;path=mbball" TargetMode="External"/><Relationship Id="rId120" Type="http://schemas.openxmlformats.org/officeDocument/2006/relationships/hyperlink" Target="https://swarthmoreathletics.com/boxscore.aspx?id=6570&amp;path=mbball" TargetMode="External"/><Relationship Id="rId125" Type="http://schemas.openxmlformats.org/officeDocument/2006/relationships/hyperlink" Target="https://swarthmoreathletics.com/boxscore.aspx?id=8598&amp;path=mbball" TargetMode="External"/><Relationship Id="rId141" Type="http://schemas.openxmlformats.org/officeDocument/2006/relationships/hyperlink" Target="https://swarthmoreathletics.com/boxscore.aspx?id=8615&amp;path=mbball" TargetMode="External"/><Relationship Id="rId146" Type="http://schemas.openxmlformats.org/officeDocument/2006/relationships/hyperlink" Target="https://swarthmoreathletics.com/boxscore.aspx?id=12175&amp;path=mbball" TargetMode="External"/><Relationship Id="rId7" Type="http://schemas.openxmlformats.org/officeDocument/2006/relationships/hyperlink" Target="https://swarthmoreathletics.com/boxscore.aspx?id=13497&amp;path=mbball" TargetMode="External"/><Relationship Id="rId71" Type="http://schemas.openxmlformats.org/officeDocument/2006/relationships/hyperlink" Target="https://swarthmoreathletics.com/boxscore.aspx?id=12287&amp;path=mbball" TargetMode="External"/><Relationship Id="rId92" Type="http://schemas.openxmlformats.org/officeDocument/2006/relationships/hyperlink" Target="https://swarthmoreathletics.com/boxscore.aspx?id=12804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7194&amp;path=mbball" TargetMode="External"/><Relationship Id="rId24" Type="http://schemas.openxmlformats.org/officeDocument/2006/relationships/hyperlink" Target="https://swarthmoreathletics.com/boxscore.aspx?id=13514&amp;path=mbball" TargetMode="External"/><Relationship Id="rId40" Type="http://schemas.openxmlformats.org/officeDocument/2006/relationships/hyperlink" Target="https://swarthmoreathletics.com/boxscore.aspx?id=12959&amp;path=mbball" TargetMode="External"/><Relationship Id="rId45" Type="http://schemas.openxmlformats.org/officeDocument/2006/relationships/hyperlink" Target="https://swarthmoreathletics.com/boxscore.aspx?id=12964&amp;path=mbball" TargetMode="External"/><Relationship Id="rId66" Type="http://schemas.openxmlformats.org/officeDocument/2006/relationships/hyperlink" Target="https://swarthmoreathletics.com/boxscore.aspx?id=12282&amp;path=mbball" TargetMode="External"/><Relationship Id="rId87" Type="http://schemas.openxmlformats.org/officeDocument/2006/relationships/hyperlink" Target="https://swarthmoreathletics.com/boxscore.aspx?id=12795&amp;path=mbball" TargetMode="External"/><Relationship Id="rId110" Type="http://schemas.openxmlformats.org/officeDocument/2006/relationships/hyperlink" Target="https://swarthmoreathletics.com/boxscore.aspx?id=6295&amp;path=mbball" TargetMode="External"/><Relationship Id="rId115" Type="http://schemas.openxmlformats.org/officeDocument/2006/relationships/hyperlink" Target="https://swarthmoreathletics.com/boxscore.aspx?id=6300&amp;path=mbball" TargetMode="External"/><Relationship Id="rId131" Type="http://schemas.openxmlformats.org/officeDocument/2006/relationships/hyperlink" Target="https://swarthmoreathletics.com/boxscore.aspx?id=8605&amp;path=mbball" TargetMode="External"/><Relationship Id="rId136" Type="http://schemas.openxmlformats.org/officeDocument/2006/relationships/hyperlink" Target="https://swarthmoreathletics.com/boxscore.aspx?id=8610&amp;path=mbball" TargetMode="External"/><Relationship Id="rId61" Type="http://schemas.openxmlformats.org/officeDocument/2006/relationships/hyperlink" Target="https://swarthmoreathletics.com/boxscore.aspx?id=13263&amp;path=mbball" TargetMode="External"/><Relationship Id="rId82" Type="http://schemas.openxmlformats.org/officeDocument/2006/relationships/hyperlink" Target="https://swarthmoreathletics.com/boxscore.aspx?id=12299&amp;path=mbball" TargetMode="External"/><Relationship Id="rId19" Type="http://schemas.openxmlformats.org/officeDocument/2006/relationships/hyperlink" Target="https://swarthmoreathletics.com/boxscore.aspx?id=13509&amp;path=mbball" TargetMode="External"/><Relationship Id="rId14" Type="http://schemas.openxmlformats.org/officeDocument/2006/relationships/hyperlink" Target="https://swarthmoreathletics.com/boxscore.aspx?id=13504&amp;path=mbball" TargetMode="External"/><Relationship Id="rId30" Type="http://schemas.openxmlformats.org/officeDocument/2006/relationships/hyperlink" Target="https://swarthmoreathletics.com/boxscore.aspx?id=12949&amp;path=mbball" TargetMode="External"/><Relationship Id="rId35" Type="http://schemas.openxmlformats.org/officeDocument/2006/relationships/hyperlink" Target="https://swarthmoreathletics.com/boxscore.aspx?id=12954&amp;path=mbball" TargetMode="External"/><Relationship Id="rId56" Type="http://schemas.openxmlformats.org/officeDocument/2006/relationships/hyperlink" Target="https://swarthmoreathletics.com/boxscore.aspx?id=13258&amp;path=mbball" TargetMode="External"/><Relationship Id="rId77" Type="http://schemas.openxmlformats.org/officeDocument/2006/relationships/hyperlink" Target="https://swarthmoreathletics.com/boxscore.aspx?id=12294&amp;path=mbball" TargetMode="External"/><Relationship Id="rId100" Type="http://schemas.openxmlformats.org/officeDocument/2006/relationships/hyperlink" Target="https://swarthmoreathletics.com/boxscore.aspx?id=6372&amp;path=mbball" TargetMode="External"/><Relationship Id="rId105" Type="http://schemas.openxmlformats.org/officeDocument/2006/relationships/hyperlink" Target="https://swarthmoreathletics.com/boxscore.aspx?id=6289&amp;path=mbball" TargetMode="External"/><Relationship Id="rId126" Type="http://schemas.openxmlformats.org/officeDocument/2006/relationships/hyperlink" Target="https://swarthmoreathletics.com/boxscore.aspx?id=8599&amp;path=mbball" TargetMode="External"/><Relationship Id="rId147" Type="http://schemas.openxmlformats.org/officeDocument/2006/relationships/hyperlink" Target="https://swarthmoreathletics.com/boxscore.aspx?id=12177&amp;path=mbball" TargetMode="External"/><Relationship Id="rId8" Type="http://schemas.openxmlformats.org/officeDocument/2006/relationships/hyperlink" Target="https://swarthmoreathletics.com/boxscore.aspx?id=13498&amp;path=mbball" TargetMode="External"/><Relationship Id="rId51" Type="http://schemas.openxmlformats.org/officeDocument/2006/relationships/hyperlink" Target="https://swarthmoreathletics.com/boxscore.aspx?id=12971&amp;path=mbball" TargetMode="External"/><Relationship Id="rId72" Type="http://schemas.openxmlformats.org/officeDocument/2006/relationships/hyperlink" Target="https://swarthmoreathletics.com/boxscore.aspx?id=12288&amp;path=mbball" TargetMode="External"/><Relationship Id="rId93" Type="http://schemas.openxmlformats.org/officeDocument/2006/relationships/hyperlink" Target="https://swarthmoreathletics.com/boxscore.aspx?id=6276&amp;path=mbball" TargetMode="External"/><Relationship Id="rId98" Type="http://schemas.openxmlformats.org/officeDocument/2006/relationships/hyperlink" Target="https://swarthmoreathletics.com/boxscore.aspx?id=6282&amp;path=mbball" TargetMode="External"/><Relationship Id="rId121" Type="http://schemas.openxmlformats.org/officeDocument/2006/relationships/hyperlink" Target="https://swarthmoreathletics.com/boxscore.aspx?id=8594&amp;path=mbball" TargetMode="External"/><Relationship Id="rId142" Type="http://schemas.openxmlformats.org/officeDocument/2006/relationships/hyperlink" Target="https://swarthmoreathletics.com/boxscore.aspx?id=8616&amp;path=mbball" TargetMode="External"/><Relationship Id="rId3" Type="http://schemas.openxmlformats.org/officeDocument/2006/relationships/hyperlink" Target="https://swarthmoreathletics.com/boxscore.aspx?id=13493&amp;path=mbball" TargetMode="External"/><Relationship Id="rId25" Type="http://schemas.openxmlformats.org/officeDocument/2006/relationships/hyperlink" Target="https://swarthmoreathletics.com/boxscore.aspx?id=13515&amp;path=mbball" TargetMode="External"/><Relationship Id="rId46" Type="http://schemas.openxmlformats.org/officeDocument/2006/relationships/hyperlink" Target="https://swarthmoreathletics.com/boxscore.aspx?id=12965&amp;path=mbball" TargetMode="External"/><Relationship Id="rId67" Type="http://schemas.openxmlformats.org/officeDocument/2006/relationships/hyperlink" Target="https://swarthmoreathletics.com/boxscore.aspx?id=12283&amp;path=mbball" TargetMode="External"/><Relationship Id="rId116" Type="http://schemas.openxmlformats.org/officeDocument/2006/relationships/hyperlink" Target="https://swarthmoreathletics.com/boxscore.aspx?id=6302&amp;path=mbball" TargetMode="External"/><Relationship Id="rId137" Type="http://schemas.openxmlformats.org/officeDocument/2006/relationships/hyperlink" Target="https://swarthmoreathletics.com/boxscore.aspx?id=8611&amp;path=mbball" TargetMode="External"/><Relationship Id="rId20" Type="http://schemas.openxmlformats.org/officeDocument/2006/relationships/hyperlink" Target="https://swarthmoreathletics.com/boxscore.aspx?id=13510&amp;path=mbball" TargetMode="External"/><Relationship Id="rId41" Type="http://schemas.openxmlformats.org/officeDocument/2006/relationships/hyperlink" Target="https://swarthmoreathletics.com/boxscore.aspx?id=12960&amp;path=mbball" TargetMode="External"/><Relationship Id="rId62" Type="http://schemas.openxmlformats.org/officeDocument/2006/relationships/hyperlink" Target="https://swarthmoreathletics.com/boxscore.aspx?id=13264&amp;path=mbball" TargetMode="External"/><Relationship Id="rId83" Type="http://schemas.openxmlformats.org/officeDocument/2006/relationships/hyperlink" Target="https://swarthmoreathletics.com/boxscore.aspx?id=12300&amp;path=mbball" TargetMode="External"/><Relationship Id="rId88" Type="http://schemas.openxmlformats.org/officeDocument/2006/relationships/hyperlink" Target="https://swarthmoreathletics.com/boxscore.aspx?id=12783&amp;path=mbball" TargetMode="External"/><Relationship Id="rId111" Type="http://schemas.openxmlformats.org/officeDocument/2006/relationships/hyperlink" Target="https://swarthmoreathletics.com/boxscore.aspx?id=6296&amp;path=mbball" TargetMode="External"/><Relationship Id="rId132" Type="http://schemas.openxmlformats.org/officeDocument/2006/relationships/hyperlink" Target="https://swarthmoreathletics.com/boxscore.aspx?id=8606&amp;path=mbball" TargetMode="External"/><Relationship Id="rId15" Type="http://schemas.openxmlformats.org/officeDocument/2006/relationships/hyperlink" Target="https://swarthmoreathletics.com/boxscore.aspx?id=13505&amp;path=mbball" TargetMode="External"/><Relationship Id="rId36" Type="http://schemas.openxmlformats.org/officeDocument/2006/relationships/hyperlink" Target="https://swarthmoreathletics.com/boxscore.aspx?id=12955&amp;path=mbball" TargetMode="External"/><Relationship Id="rId57" Type="http://schemas.openxmlformats.org/officeDocument/2006/relationships/hyperlink" Target="https://swarthmoreathletics.com/boxscore.aspx?id=13259&amp;path=mbball" TargetMode="External"/><Relationship Id="rId106" Type="http://schemas.openxmlformats.org/officeDocument/2006/relationships/hyperlink" Target="https://swarthmoreathletics.com/boxscore.aspx?id=6290&amp;path=mbball" TargetMode="External"/><Relationship Id="rId127" Type="http://schemas.openxmlformats.org/officeDocument/2006/relationships/hyperlink" Target="https://swarthmoreathletics.com/boxscore.aspx?id=8600&amp;path=mbball" TargetMode="External"/><Relationship Id="rId10" Type="http://schemas.openxmlformats.org/officeDocument/2006/relationships/hyperlink" Target="https://swarthmoreathletics.com/boxscore.aspx?id=13500&amp;path=mbball" TargetMode="External"/><Relationship Id="rId31" Type="http://schemas.openxmlformats.org/officeDocument/2006/relationships/hyperlink" Target="https://swarthmoreathletics.com/boxscore.aspx?id=12950&amp;path=mbball" TargetMode="External"/><Relationship Id="rId52" Type="http://schemas.openxmlformats.org/officeDocument/2006/relationships/hyperlink" Target="https://swarthmoreathletics.com/boxscore.aspx?id=12970&amp;path=mbball" TargetMode="External"/><Relationship Id="rId73" Type="http://schemas.openxmlformats.org/officeDocument/2006/relationships/hyperlink" Target="https://swarthmoreathletics.com/boxscore.aspx?id=12290&amp;path=mbball" TargetMode="External"/><Relationship Id="rId78" Type="http://schemas.openxmlformats.org/officeDocument/2006/relationships/hyperlink" Target="https://swarthmoreathletics.com/boxscore.aspx?id=12295&amp;path=mbball" TargetMode="External"/><Relationship Id="rId94" Type="http://schemas.openxmlformats.org/officeDocument/2006/relationships/hyperlink" Target="https://swarthmoreathletics.com/boxscore.aspx?id=6277&amp;path=mbball" TargetMode="External"/><Relationship Id="rId99" Type="http://schemas.openxmlformats.org/officeDocument/2006/relationships/hyperlink" Target="https://swarthmoreathletics.com/boxscore.aspx?id=6283&amp;path=mbball" TargetMode="External"/><Relationship Id="rId101" Type="http://schemas.openxmlformats.org/officeDocument/2006/relationships/hyperlink" Target="https://swarthmoreathletics.com/boxscore.aspx?id=6285&amp;path=mbball" TargetMode="External"/><Relationship Id="rId122" Type="http://schemas.openxmlformats.org/officeDocument/2006/relationships/hyperlink" Target="https://swarthmoreathletics.com/boxscore.aspx?id=8595&amp;path=mbball" TargetMode="External"/><Relationship Id="rId143" Type="http://schemas.openxmlformats.org/officeDocument/2006/relationships/hyperlink" Target="https://swarthmoreathletics.com/boxscore.aspx?id=8617&amp;path=mbball" TargetMode="External"/><Relationship Id="rId4" Type="http://schemas.openxmlformats.org/officeDocument/2006/relationships/hyperlink" Target="https://swarthmoreathletics.com/boxscore.aspx?id=13494&amp;path=mbball" TargetMode="External"/><Relationship Id="rId9" Type="http://schemas.openxmlformats.org/officeDocument/2006/relationships/hyperlink" Target="https://swarthmoreathletics.com/boxscore.aspx?id=13499&amp;path=mbball" TargetMode="External"/><Relationship Id="rId26" Type="http://schemas.openxmlformats.org/officeDocument/2006/relationships/hyperlink" Target="https://swarthmoreathletics.com/boxscore.aspx?id=17116&amp;path=mbball" TargetMode="External"/><Relationship Id="rId47" Type="http://schemas.openxmlformats.org/officeDocument/2006/relationships/hyperlink" Target="https://swarthmoreathletics.com/boxscore.aspx?id=12966&amp;path=mbball" TargetMode="External"/><Relationship Id="rId68" Type="http://schemas.openxmlformats.org/officeDocument/2006/relationships/hyperlink" Target="https://swarthmoreathletics.com/boxscore.aspx?id=12284&amp;path=mbball" TargetMode="External"/><Relationship Id="rId89" Type="http://schemas.openxmlformats.org/officeDocument/2006/relationships/hyperlink" Target="https://swarthmoreathletics.com/boxscore.aspx?id=12796&amp;path=mbball" TargetMode="External"/><Relationship Id="rId112" Type="http://schemas.openxmlformats.org/officeDocument/2006/relationships/hyperlink" Target="https://swarthmoreathletics.com/boxscore.aspx?id=6297&amp;path=mbball" TargetMode="External"/><Relationship Id="rId133" Type="http://schemas.openxmlformats.org/officeDocument/2006/relationships/hyperlink" Target="https://swarthmoreathletics.com/boxscore.aspx?id=8607&amp;path=mbball" TargetMode="External"/><Relationship Id="rId16" Type="http://schemas.openxmlformats.org/officeDocument/2006/relationships/hyperlink" Target="https://swarthmoreathletics.com/boxscore.aspx?id=13506&amp;path=mbball" TargetMode="External"/><Relationship Id="rId37" Type="http://schemas.openxmlformats.org/officeDocument/2006/relationships/hyperlink" Target="https://swarthmoreathletics.com/boxscore.aspx?id=12956&amp;path=mbball" TargetMode="External"/><Relationship Id="rId58" Type="http://schemas.openxmlformats.org/officeDocument/2006/relationships/hyperlink" Target="https://swarthmoreathletics.com/boxscore.aspx?id=13260&amp;path=mbball" TargetMode="External"/><Relationship Id="rId79" Type="http://schemas.openxmlformats.org/officeDocument/2006/relationships/hyperlink" Target="https://swarthmoreathletics.com/boxscore.aspx?id=12296&amp;path=mbball" TargetMode="External"/><Relationship Id="rId102" Type="http://schemas.openxmlformats.org/officeDocument/2006/relationships/hyperlink" Target="https://swarthmoreathletics.com/boxscore.aspx?id=6286&amp;path=mbball" TargetMode="External"/><Relationship Id="rId123" Type="http://schemas.openxmlformats.org/officeDocument/2006/relationships/hyperlink" Target="https://swarthmoreathletics.com/boxscore.aspx?id=8596&amp;path=mbball" TargetMode="External"/><Relationship Id="rId144" Type="http://schemas.openxmlformats.org/officeDocument/2006/relationships/hyperlink" Target="https://swarthmoreathletics.com/boxscore.aspx?id=12172&amp;path=mb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abSelected="1" workbookViewId="0">
      <selection sqref="A1:AC150"/>
    </sheetView>
  </sheetViews>
  <sheetFormatPr defaultRowHeight="16.5" x14ac:dyDescent="0.3"/>
  <sheetData>
    <row r="1" spans="1:2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ht="17.25" x14ac:dyDescent="0.3">
      <c r="A2" s="4" t="s">
        <v>29</v>
      </c>
      <c r="B2" s="5">
        <v>43429</v>
      </c>
      <c r="C2" s="6" t="s">
        <v>30</v>
      </c>
      <c r="D2" s="6" t="s">
        <v>31</v>
      </c>
      <c r="E2" s="6">
        <v>5</v>
      </c>
      <c r="F2" s="6">
        <v>0.49099999999999999</v>
      </c>
      <c r="G2" s="7">
        <v>29</v>
      </c>
      <c r="H2" s="6">
        <v>0.48299999999999998</v>
      </c>
      <c r="I2" s="6">
        <v>0.70599999999999996</v>
      </c>
      <c r="J2" s="8">
        <v>0.54200000000000004</v>
      </c>
      <c r="K2" s="7">
        <v>13</v>
      </c>
      <c r="L2" s="9">
        <f>G2-K2</f>
        <v>16</v>
      </c>
      <c r="M2" s="6">
        <v>8</v>
      </c>
      <c r="N2" s="6">
        <v>22</v>
      </c>
      <c r="O2" s="6">
        <v>30</v>
      </c>
      <c r="P2" s="10">
        <v>0.25</v>
      </c>
      <c r="Q2" s="11">
        <v>0.73333333333333328</v>
      </c>
      <c r="R2" s="10">
        <f>P2+Q2</f>
        <v>0.98333333333333328</v>
      </c>
      <c r="S2" s="6">
        <v>17</v>
      </c>
      <c r="T2" s="6">
        <v>15</v>
      </c>
      <c r="U2" s="3">
        <f>S2-T2</f>
        <v>2</v>
      </c>
      <c r="V2" s="6">
        <v>17</v>
      </c>
      <c r="W2" s="6">
        <v>7</v>
      </c>
      <c r="X2" s="6">
        <f>V2/W2</f>
        <v>2.4285714285714284</v>
      </c>
      <c r="Y2" s="6">
        <v>4</v>
      </c>
      <c r="Z2" s="3">
        <f>Y2-V2</f>
        <v>-13</v>
      </c>
      <c r="AA2" s="6">
        <v>3</v>
      </c>
      <c r="AB2" s="6">
        <v>82</v>
      </c>
      <c r="AC2" s="3">
        <v>70</v>
      </c>
    </row>
    <row r="3" spans="1:29" ht="17.25" x14ac:dyDescent="0.3">
      <c r="A3" s="4" t="s">
        <v>32</v>
      </c>
      <c r="B3" s="5">
        <v>42738</v>
      </c>
      <c r="C3" s="6" t="s">
        <v>33</v>
      </c>
      <c r="D3" s="6" t="s">
        <v>31</v>
      </c>
      <c r="E3" s="3">
        <v>37</v>
      </c>
      <c r="F3" s="6">
        <v>0.53600000000000003</v>
      </c>
      <c r="G3" s="11" t="s">
        <v>34</v>
      </c>
      <c r="H3" s="6">
        <v>0.45800000000000002</v>
      </c>
      <c r="I3" s="6">
        <v>0.75</v>
      </c>
      <c r="J3" s="3">
        <v>0.22600000000000001</v>
      </c>
      <c r="K3" s="3">
        <v>19</v>
      </c>
      <c r="L3" s="9">
        <f>G3-K3</f>
        <v>5</v>
      </c>
      <c r="M3" s="6">
        <v>12</v>
      </c>
      <c r="N3" s="6">
        <v>34</v>
      </c>
      <c r="O3" s="6">
        <v>46</v>
      </c>
      <c r="P3" s="10">
        <v>0.36363636363636365</v>
      </c>
      <c r="Q3" s="10">
        <v>0.77272727272727271</v>
      </c>
      <c r="R3" s="10">
        <f>P3+Q3</f>
        <v>1.1363636363636362</v>
      </c>
      <c r="S3" s="6">
        <v>18</v>
      </c>
      <c r="T3" s="3">
        <v>9</v>
      </c>
      <c r="U3" s="3">
        <f>S3-T3</f>
        <v>9</v>
      </c>
      <c r="V3" s="6">
        <v>25</v>
      </c>
      <c r="W3" s="6">
        <v>11</v>
      </c>
      <c r="X3" s="6">
        <f>V3/W3</f>
        <v>2.2727272727272729</v>
      </c>
      <c r="Y3" s="3">
        <v>12</v>
      </c>
      <c r="Z3" s="3">
        <f>Y3-V3</f>
        <v>-13</v>
      </c>
      <c r="AA3" s="6">
        <v>8</v>
      </c>
      <c r="AB3" s="6">
        <v>88</v>
      </c>
      <c r="AC3" s="6">
        <v>82</v>
      </c>
    </row>
    <row r="4" spans="1:29" ht="17.25" x14ac:dyDescent="0.3">
      <c r="A4" s="4" t="s">
        <v>35</v>
      </c>
      <c r="B4" s="5">
        <v>42693</v>
      </c>
      <c r="C4" s="6" t="s">
        <v>36</v>
      </c>
      <c r="D4" s="6" t="s">
        <v>31</v>
      </c>
      <c r="E4" s="3">
        <v>6</v>
      </c>
      <c r="F4" s="6">
        <v>0.43099999999999999</v>
      </c>
      <c r="G4" s="11" t="s">
        <v>37</v>
      </c>
      <c r="H4" s="6">
        <v>0.33300000000000002</v>
      </c>
      <c r="I4" s="6">
        <v>0.74299999999999999</v>
      </c>
      <c r="J4" s="3">
        <v>0.371</v>
      </c>
      <c r="K4" s="3">
        <v>29</v>
      </c>
      <c r="L4" s="9">
        <f>G4-K4</f>
        <v>1</v>
      </c>
      <c r="M4" s="6">
        <v>14</v>
      </c>
      <c r="N4" s="6">
        <v>37</v>
      </c>
      <c r="O4" s="6">
        <v>51</v>
      </c>
      <c r="P4" s="10">
        <v>0.3783783783783784</v>
      </c>
      <c r="Q4" s="10">
        <v>0.78723404255319152</v>
      </c>
      <c r="R4" s="10">
        <f>P4+Q4</f>
        <v>1.1656124209315699</v>
      </c>
      <c r="S4" s="6">
        <v>23</v>
      </c>
      <c r="T4" s="3">
        <v>27</v>
      </c>
      <c r="U4" s="3">
        <f>S4-T4</f>
        <v>-4</v>
      </c>
      <c r="V4" s="6">
        <v>19</v>
      </c>
      <c r="W4" s="6">
        <v>21</v>
      </c>
      <c r="X4" s="6">
        <f>V4/W4</f>
        <v>0.90476190476190477</v>
      </c>
      <c r="Y4" s="3">
        <v>8</v>
      </c>
      <c r="Z4" s="3">
        <f>Y4-V4</f>
        <v>-11</v>
      </c>
      <c r="AA4" s="6">
        <v>5</v>
      </c>
      <c r="AB4" s="6">
        <v>86</v>
      </c>
      <c r="AC4" s="6">
        <v>94</v>
      </c>
    </row>
    <row r="5" spans="1:29" ht="17.25" x14ac:dyDescent="0.3">
      <c r="A5" s="4" t="s">
        <v>38</v>
      </c>
      <c r="B5" s="5">
        <v>43539</v>
      </c>
      <c r="C5" s="6" t="s">
        <v>39</v>
      </c>
      <c r="D5" s="6" t="s">
        <v>31</v>
      </c>
      <c r="E5" s="6">
        <v>7</v>
      </c>
      <c r="F5" s="6">
        <v>0.49099999999999999</v>
      </c>
      <c r="G5" s="11" t="s">
        <v>40</v>
      </c>
      <c r="H5" s="6">
        <v>0.4</v>
      </c>
      <c r="I5" s="6">
        <v>0.5</v>
      </c>
      <c r="J5" s="8">
        <v>0.32300000000000001</v>
      </c>
      <c r="K5" s="7">
        <v>25</v>
      </c>
      <c r="L5" s="9">
        <f>G5-K5</f>
        <v>-10</v>
      </c>
      <c r="M5" s="6">
        <v>4</v>
      </c>
      <c r="N5" s="6">
        <v>35</v>
      </c>
      <c r="O5" s="6">
        <v>39</v>
      </c>
      <c r="P5" s="10">
        <v>0.11764705882352941</v>
      </c>
      <c r="Q5" s="11">
        <v>0.74468085106382975</v>
      </c>
      <c r="R5" s="10">
        <f>P5+Q5</f>
        <v>0.86232790988735919</v>
      </c>
      <c r="S5" s="6">
        <v>17</v>
      </c>
      <c r="T5" s="6">
        <v>21</v>
      </c>
      <c r="U5" s="3">
        <f>S5-T5</f>
        <v>-4</v>
      </c>
      <c r="V5" s="6">
        <v>9</v>
      </c>
      <c r="W5" s="6">
        <v>13</v>
      </c>
      <c r="X5" s="6">
        <f>V5/W5</f>
        <v>0.69230769230769229</v>
      </c>
      <c r="Y5" s="6">
        <v>10</v>
      </c>
      <c r="Z5" s="3">
        <f>Y5-V5</f>
        <v>1</v>
      </c>
      <c r="AA5" s="6">
        <v>9</v>
      </c>
      <c r="AB5" s="6">
        <v>70</v>
      </c>
      <c r="AC5" s="3">
        <v>78</v>
      </c>
    </row>
    <row r="6" spans="1:29" ht="17.25" x14ac:dyDescent="0.3">
      <c r="A6" s="4" t="s">
        <v>41</v>
      </c>
      <c r="B6" s="5">
        <v>42372</v>
      </c>
      <c r="C6" s="6" t="s">
        <v>42</v>
      </c>
      <c r="D6" s="6" t="s">
        <v>43</v>
      </c>
      <c r="E6" s="3">
        <v>-5</v>
      </c>
      <c r="F6" s="6">
        <v>0.44400000000000001</v>
      </c>
      <c r="G6" s="11" t="s">
        <v>44</v>
      </c>
      <c r="H6" s="6">
        <v>7.6999999999999999E-2</v>
      </c>
      <c r="I6" s="6">
        <v>0.88900000000000001</v>
      </c>
      <c r="J6" s="6">
        <v>0.41199999999999998</v>
      </c>
      <c r="K6" s="6">
        <v>16</v>
      </c>
      <c r="L6" s="9">
        <f>G6-K6</f>
        <v>-3</v>
      </c>
      <c r="M6" s="6">
        <v>7</v>
      </c>
      <c r="N6" s="6">
        <v>27</v>
      </c>
      <c r="O6" s="6">
        <v>34</v>
      </c>
      <c r="P6" s="10">
        <v>0.22580645161290322</v>
      </c>
      <c r="Q6" s="10">
        <v>0.79411764705882348</v>
      </c>
      <c r="R6" s="10">
        <f>P6+Q6</f>
        <v>1.0199240986717266</v>
      </c>
      <c r="S6" s="6">
        <v>20</v>
      </c>
      <c r="T6" s="3">
        <v>21</v>
      </c>
      <c r="U6" s="3">
        <f>S6-T6</f>
        <v>-1</v>
      </c>
      <c r="V6" s="6">
        <v>14</v>
      </c>
      <c r="W6" s="6">
        <v>17</v>
      </c>
      <c r="X6" s="6">
        <f>V6/W6</f>
        <v>0.82352941176470584</v>
      </c>
      <c r="Y6" s="3">
        <v>11</v>
      </c>
      <c r="Z6" s="3">
        <f>Y6-V6</f>
        <v>-3</v>
      </c>
      <c r="AA6" s="6">
        <v>4</v>
      </c>
      <c r="AB6" s="6">
        <v>65</v>
      </c>
      <c r="AC6" s="6">
        <v>78</v>
      </c>
    </row>
    <row r="7" spans="1:29" ht="17.25" x14ac:dyDescent="0.3">
      <c r="A7" s="4" t="s">
        <v>41</v>
      </c>
      <c r="B7" s="5">
        <v>43078</v>
      </c>
      <c r="C7" s="6" t="s">
        <v>45</v>
      </c>
      <c r="D7" s="6" t="s">
        <v>31</v>
      </c>
      <c r="E7" s="6">
        <v>14</v>
      </c>
      <c r="F7" s="6">
        <v>0.48199999999999998</v>
      </c>
      <c r="G7" s="11" t="s">
        <v>46</v>
      </c>
      <c r="H7" s="6">
        <v>0.35</v>
      </c>
      <c r="I7" s="6">
        <v>0.73699999999999999</v>
      </c>
      <c r="J7" s="8">
        <v>0.36</v>
      </c>
      <c r="K7" s="6">
        <v>22</v>
      </c>
      <c r="L7" s="9">
        <f>G7-K7</f>
        <v>-2</v>
      </c>
      <c r="M7" s="6">
        <v>14</v>
      </c>
      <c r="N7" s="6">
        <v>27</v>
      </c>
      <c r="O7" s="6">
        <v>41</v>
      </c>
      <c r="P7" s="11">
        <v>0.45161290322580644</v>
      </c>
      <c r="Q7" s="11">
        <v>0.71052631578947367</v>
      </c>
      <c r="R7" s="10">
        <f>P7+Q7</f>
        <v>1.1621392190152802</v>
      </c>
      <c r="S7" s="6">
        <v>23</v>
      </c>
      <c r="T7" s="6">
        <v>21</v>
      </c>
      <c r="U7" s="3">
        <f>S7-T7</f>
        <v>2</v>
      </c>
      <c r="V7" s="6">
        <v>17</v>
      </c>
      <c r="W7" s="6">
        <v>15</v>
      </c>
      <c r="X7" s="6">
        <f>V7/W7</f>
        <v>1.1333333333333333</v>
      </c>
      <c r="Y7" s="6">
        <v>14</v>
      </c>
      <c r="Z7" s="3">
        <f>Y7-V7</f>
        <v>-3</v>
      </c>
      <c r="AA7" s="6">
        <v>7</v>
      </c>
      <c r="AB7" s="6">
        <v>75</v>
      </c>
      <c r="AC7" s="3">
        <v>82</v>
      </c>
    </row>
    <row r="8" spans="1:29" ht="17.25" x14ac:dyDescent="0.3">
      <c r="A8" s="4" t="s">
        <v>47</v>
      </c>
      <c r="B8" s="5">
        <v>42413</v>
      </c>
      <c r="C8" s="6" t="s">
        <v>48</v>
      </c>
      <c r="D8" s="6" t="s">
        <v>43</v>
      </c>
      <c r="E8" s="3">
        <v>-9</v>
      </c>
      <c r="F8" s="6">
        <v>0.39</v>
      </c>
      <c r="G8" s="11" t="s">
        <v>49</v>
      </c>
      <c r="H8" s="6">
        <v>0.30399999999999999</v>
      </c>
      <c r="I8" s="6">
        <v>0.81299999999999994</v>
      </c>
      <c r="J8" s="6">
        <v>0.49</v>
      </c>
      <c r="K8" s="6">
        <v>19</v>
      </c>
      <c r="L8" s="9">
        <f>G8-K8</f>
        <v>4</v>
      </c>
      <c r="M8" s="6">
        <v>16</v>
      </c>
      <c r="N8" s="6">
        <v>23</v>
      </c>
      <c r="O8" s="6">
        <v>39</v>
      </c>
      <c r="P8" s="10">
        <v>0.42105263157894735</v>
      </c>
      <c r="Q8" s="10">
        <v>0.71875</v>
      </c>
      <c r="R8" s="10">
        <f>P8+Q8</f>
        <v>1.1398026315789473</v>
      </c>
      <c r="S8" s="6">
        <v>23</v>
      </c>
      <c r="T8" s="3">
        <v>21</v>
      </c>
      <c r="U8" s="3">
        <f>S8-T8</f>
        <v>2</v>
      </c>
      <c r="V8" s="6">
        <v>5</v>
      </c>
      <c r="W8" s="6">
        <v>18</v>
      </c>
      <c r="X8" s="6">
        <f>V8/W8</f>
        <v>0.27777777777777779</v>
      </c>
      <c r="Y8" s="3">
        <v>15</v>
      </c>
      <c r="Z8" s="3">
        <f>Y8-V8</f>
        <v>10</v>
      </c>
      <c r="AA8" s="6">
        <v>0</v>
      </c>
      <c r="AB8" s="6">
        <v>66</v>
      </c>
      <c r="AC8" s="6">
        <v>82</v>
      </c>
    </row>
    <row r="9" spans="1:29" ht="17.25" x14ac:dyDescent="0.3">
      <c r="A9" s="4" t="s">
        <v>47</v>
      </c>
      <c r="B9" s="5">
        <v>43071</v>
      </c>
      <c r="C9" s="6" t="s">
        <v>50</v>
      </c>
      <c r="D9" s="6" t="s">
        <v>31</v>
      </c>
      <c r="E9" s="6">
        <v>12</v>
      </c>
      <c r="F9" s="6">
        <v>0.58499999999999996</v>
      </c>
      <c r="G9" s="11" t="s">
        <v>44</v>
      </c>
      <c r="H9" s="6">
        <v>0.46200000000000002</v>
      </c>
      <c r="I9" s="6">
        <v>0.71399999999999997</v>
      </c>
      <c r="J9" s="8">
        <v>0.38900000000000001</v>
      </c>
      <c r="K9" s="6">
        <v>23</v>
      </c>
      <c r="L9" s="9">
        <f>G9-K9</f>
        <v>-10</v>
      </c>
      <c r="M9" s="6">
        <v>10</v>
      </c>
      <c r="N9" s="6">
        <v>30</v>
      </c>
      <c r="O9" s="6">
        <v>40</v>
      </c>
      <c r="P9" s="11">
        <v>0.4</v>
      </c>
      <c r="Q9" s="11">
        <v>0.83333333333333337</v>
      </c>
      <c r="R9" s="10">
        <f>P9+Q9</f>
        <v>1.2333333333333334</v>
      </c>
      <c r="S9" s="6">
        <v>19</v>
      </c>
      <c r="T9" s="6">
        <v>19</v>
      </c>
      <c r="U9" s="3">
        <f>S9-T9</f>
        <v>0</v>
      </c>
      <c r="V9" s="6">
        <v>15</v>
      </c>
      <c r="W9" s="6">
        <v>20</v>
      </c>
      <c r="X9" s="6">
        <f>V9/W9</f>
        <v>0.75</v>
      </c>
      <c r="Y9" s="6">
        <v>13</v>
      </c>
      <c r="Z9" s="3">
        <f>Y9-V9</f>
        <v>-2</v>
      </c>
      <c r="AA9" s="6">
        <v>3</v>
      </c>
      <c r="AB9" s="6">
        <v>78</v>
      </c>
      <c r="AC9" s="3">
        <v>81</v>
      </c>
    </row>
    <row r="10" spans="1:29" ht="17.25" x14ac:dyDescent="0.3">
      <c r="A10" s="4" t="s">
        <v>47</v>
      </c>
      <c r="B10" s="5">
        <v>42756</v>
      </c>
      <c r="C10" s="6" t="s">
        <v>51</v>
      </c>
      <c r="D10" s="6" t="s">
        <v>31</v>
      </c>
      <c r="E10" s="3">
        <v>13</v>
      </c>
      <c r="F10" s="6">
        <v>0.42899999999999999</v>
      </c>
      <c r="G10" s="11" t="s">
        <v>52</v>
      </c>
      <c r="H10" s="6">
        <v>0.22700000000000001</v>
      </c>
      <c r="I10" s="6">
        <v>0.95</v>
      </c>
      <c r="J10" s="3">
        <v>0.34</v>
      </c>
      <c r="K10" s="3">
        <v>14</v>
      </c>
      <c r="L10" s="9">
        <f>G10-K10</f>
        <v>8</v>
      </c>
      <c r="M10" s="6">
        <v>9</v>
      </c>
      <c r="N10" s="6">
        <v>32</v>
      </c>
      <c r="O10" s="6">
        <v>41</v>
      </c>
      <c r="P10" s="10">
        <v>0.34615384615384615</v>
      </c>
      <c r="Q10" s="10">
        <v>0.88888888888888884</v>
      </c>
      <c r="R10" s="10">
        <f>P10+Q10</f>
        <v>1.2350427350427351</v>
      </c>
      <c r="S10" s="6">
        <v>23</v>
      </c>
      <c r="T10" s="3">
        <v>18</v>
      </c>
      <c r="U10" s="3">
        <f>S10-T10</f>
        <v>5</v>
      </c>
      <c r="V10" s="6">
        <v>10</v>
      </c>
      <c r="W10" s="6">
        <v>19</v>
      </c>
      <c r="X10" s="6">
        <f>V10/W10</f>
        <v>0.52631578947368418</v>
      </c>
      <c r="Y10" s="3">
        <v>10</v>
      </c>
      <c r="Z10" s="3">
        <f>Y10-V10</f>
        <v>0</v>
      </c>
      <c r="AA10" s="6">
        <v>2</v>
      </c>
      <c r="AB10" s="6">
        <v>66</v>
      </c>
      <c r="AC10" s="6">
        <v>74</v>
      </c>
    </row>
    <row r="11" spans="1:29" ht="17.25" x14ac:dyDescent="0.3">
      <c r="A11" s="4" t="s">
        <v>47</v>
      </c>
      <c r="B11" s="5">
        <v>43505</v>
      </c>
      <c r="C11" s="6" t="s">
        <v>53</v>
      </c>
      <c r="D11" s="6" t="s">
        <v>31</v>
      </c>
      <c r="E11" s="6">
        <v>18</v>
      </c>
      <c r="F11" s="6">
        <v>0.48399999999999999</v>
      </c>
      <c r="G11" s="7">
        <v>30</v>
      </c>
      <c r="H11" s="6">
        <v>0.46700000000000003</v>
      </c>
      <c r="I11" s="6">
        <v>0.77400000000000002</v>
      </c>
      <c r="J11" s="8">
        <v>0.46400000000000002</v>
      </c>
      <c r="K11" s="7">
        <v>23</v>
      </c>
      <c r="L11" s="9">
        <f>G11-K11</f>
        <v>7</v>
      </c>
      <c r="M11" s="6">
        <v>11</v>
      </c>
      <c r="N11" s="6">
        <v>23</v>
      </c>
      <c r="O11" s="6">
        <v>34</v>
      </c>
      <c r="P11" s="10">
        <v>0.31428571428571428</v>
      </c>
      <c r="Q11" s="11">
        <v>0.69696969696969702</v>
      </c>
      <c r="R11" s="10">
        <f>P11+Q11</f>
        <v>1.0112554112554113</v>
      </c>
      <c r="S11" s="6">
        <v>20</v>
      </c>
      <c r="T11" s="6">
        <v>23</v>
      </c>
      <c r="U11" s="3">
        <f>S11-T11</f>
        <v>-3</v>
      </c>
      <c r="V11" s="6">
        <v>14</v>
      </c>
      <c r="W11" s="6">
        <v>10</v>
      </c>
      <c r="X11" s="6">
        <f>V11/W11</f>
        <v>1.4</v>
      </c>
      <c r="Y11" s="6">
        <v>14</v>
      </c>
      <c r="Z11" s="3">
        <f>Y11-V11</f>
        <v>0</v>
      </c>
      <c r="AA11" s="6">
        <v>5</v>
      </c>
      <c r="AB11" s="6">
        <v>100</v>
      </c>
      <c r="AC11" s="3">
        <v>83</v>
      </c>
    </row>
    <row r="12" spans="1:29" ht="17.25" x14ac:dyDescent="0.3">
      <c r="A12" s="4" t="s">
        <v>47</v>
      </c>
      <c r="B12" s="5">
        <v>43848</v>
      </c>
      <c r="C12" s="6" t="s">
        <v>54</v>
      </c>
      <c r="D12" s="6" t="s">
        <v>31</v>
      </c>
      <c r="E12" s="6">
        <v>19</v>
      </c>
      <c r="F12" s="6">
        <v>0.435</v>
      </c>
      <c r="G12" s="11" t="s">
        <v>55</v>
      </c>
      <c r="H12" s="6">
        <v>0.33300000000000002</v>
      </c>
      <c r="I12" s="6">
        <v>0.69</v>
      </c>
      <c r="J12" s="8">
        <v>0.434</v>
      </c>
      <c r="K12" s="7">
        <v>18</v>
      </c>
      <c r="L12" s="9">
        <f>G12-K12</f>
        <v>3</v>
      </c>
      <c r="M12" s="6">
        <v>17</v>
      </c>
      <c r="N12" s="6">
        <v>29</v>
      </c>
      <c r="O12" s="6">
        <v>46</v>
      </c>
      <c r="P12" s="11">
        <v>0.45945945945945948</v>
      </c>
      <c r="Q12" s="11">
        <v>0.90625</v>
      </c>
      <c r="R12" s="10">
        <f>P12+Q12</f>
        <v>1.3657094594594594</v>
      </c>
      <c r="S12" s="6">
        <v>16</v>
      </c>
      <c r="T12" s="7">
        <v>26</v>
      </c>
      <c r="U12" s="3">
        <f>S12-T12</f>
        <v>-10</v>
      </c>
      <c r="V12" s="6">
        <v>16</v>
      </c>
      <c r="W12" s="6">
        <v>15</v>
      </c>
      <c r="X12" s="6">
        <f>V12/W12</f>
        <v>1.0666666666666667</v>
      </c>
      <c r="Y12" s="7">
        <v>17</v>
      </c>
      <c r="Z12" s="3">
        <f>Y12-V12</f>
        <v>1</v>
      </c>
      <c r="AA12" s="6">
        <v>3</v>
      </c>
      <c r="AB12" s="6">
        <v>81</v>
      </c>
      <c r="AC12" s="3">
        <v>93</v>
      </c>
    </row>
    <row r="13" spans="1:29" ht="17.25" x14ac:dyDescent="0.3">
      <c r="A13" s="4" t="s">
        <v>56</v>
      </c>
      <c r="B13" s="5">
        <v>43778</v>
      </c>
      <c r="C13" s="6" t="s">
        <v>57</v>
      </c>
      <c r="D13" s="6" t="s">
        <v>31</v>
      </c>
      <c r="E13" s="6">
        <v>26</v>
      </c>
      <c r="F13" s="6">
        <v>0.53100000000000003</v>
      </c>
      <c r="G13" s="11" t="s">
        <v>58</v>
      </c>
      <c r="H13" s="6">
        <v>0.34599999999999997</v>
      </c>
      <c r="I13" s="6">
        <v>0.63900000000000001</v>
      </c>
      <c r="J13" s="8">
        <v>0.38700000000000001</v>
      </c>
      <c r="K13" s="7">
        <v>17</v>
      </c>
      <c r="L13" s="9">
        <f>G13-K13</f>
        <v>9</v>
      </c>
      <c r="M13" s="6">
        <v>12</v>
      </c>
      <c r="N13" s="6">
        <v>39</v>
      </c>
      <c r="O13" s="6">
        <v>51</v>
      </c>
      <c r="P13" s="11">
        <v>0.3</v>
      </c>
      <c r="Q13" s="11">
        <v>0.79591836734693877</v>
      </c>
      <c r="R13" s="10">
        <f>P13+Q13</f>
        <v>1.0959183673469388</v>
      </c>
      <c r="S13" s="6">
        <v>32</v>
      </c>
      <c r="T13" s="7">
        <v>27</v>
      </c>
      <c r="U13" s="3">
        <f>S13-T13</f>
        <v>5</v>
      </c>
      <c r="V13" s="6">
        <v>14</v>
      </c>
      <c r="W13" s="6">
        <v>12</v>
      </c>
      <c r="X13" s="6">
        <f>V13/W13</f>
        <v>1.1666666666666667</v>
      </c>
      <c r="Y13" s="7">
        <v>13</v>
      </c>
      <c r="Z13" s="3">
        <f>Y13-V13</f>
        <v>-1</v>
      </c>
      <c r="AA13" s="6">
        <v>7</v>
      </c>
      <c r="AB13" s="6">
        <v>100</v>
      </c>
      <c r="AC13" s="3">
        <v>94</v>
      </c>
    </row>
    <row r="14" spans="1:29" ht="17.25" x14ac:dyDescent="0.3">
      <c r="A14" s="4" t="s">
        <v>59</v>
      </c>
      <c r="B14" s="5">
        <v>42427</v>
      </c>
      <c r="C14" s="6" t="s">
        <v>60</v>
      </c>
      <c r="D14" s="6" t="s">
        <v>43</v>
      </c>
      <c r="E14" s="3">
        <v>-11</v>
      </c>
      <c r="F14" s="6">
        <v>0.377</v>
      </c>
      <c r="G14" s="11" t="s">
        <v>61</v>
      </c>
      <c r="H14" s="6">
        <v>0.36</v>
      </c>
      <c r="I14" s="6">
        <v>0.65200000000000002</v>
      </c>
      <c r="J14" s="6">
        <v>0.50900000000000001</v>
      </c>
      <c r="K14" s="6">
        <v>12</v>
      </c>
      <c r="L14" s="9">
        <f>G14-K14</f>
        <v>13</v>
      </c>
      <c r="M14" s="6">
        <v>13</v>
      </c>
      <c r="N14" s="6">
        <v>19</v>
      </c>
      <c r="O14" s="6">
        <v>32</v>
      </c>
      <c r="P14" s="10">
        <v>0.34210526315789475</v>
      </c>
      <c r="Q14" s="10">
        <v>0.6333333333333333</v>
      </c>
      <c r="R14" s="10">
        <f>P14+Q14</f>
        <v>0.97543859649122799</v>
      </c>
      <c r="S14" s="6">
        <v>21</v>
      </c>
      <c r="T14" s="3">
        <v>19</v>
      </c>
      <c r="U14" s="3">
        <f>S14-T14</f>
        <v>2</v>
      </c>
      <c r="V14" s="6">
        <v>11</v>
      </c>
      <c r="W14" s="6">
        <v>11</v>
      </c>
      <c r="X14" s="6">
        <f>V14/W14</f>
        <v>1</v>
      </c>
      <c r="Y14" s="3">
        <v>8</v>
      </c>
      <c r="Z14" s="3">
        <f>Y14-V14</f>
        <v>-3</v>
      </c>
      <c r="AA14" s="6">
        <v>4</v>
      </c>
      <c r="AB14" s="6">
        <v>64</v>
      </c>
      <c r="AC14" s="6">
        <v>74</v>
      </c>
    </row>
    <row r="15" spans="1:29" ht="17.25" x14ac:dyDescent="0.3">
      <c r="A15" s="4" t="s">
        <v>59</v>
      </c>
      <c r="B15" s="5">
        <v>43113</v>
      </c>
      <c r="C15" s="6" t="s">
        <v>62</v>
      </c>
      <c r="D15" s="6" t="s">
        <v>43</v>
      </c>
      <c r="E15" s="6">
        <v>-6</v>
      </c>
      <c r="F15" s="6">
        <v>0.38500000000000001</v>
      </c>
      <c r="G15" s="11" t="s">
        <v>52</v>
      </c>
      <c r="H15" s="6">
        <v>0.27300000000000002</v>
      </c>
      <c r="I15" s="6">
        <v>0.75900000000000001</v>
      </c>
      <c r="J15" s="8">
        <v>0.41699999999999998</v>
      </c>
      <c r="K15" s="6">
        <v>13</v>
      </c>
      <c r="L15" s="9">
        <f>G15-K15</f>
        <v>9</v>
      </c>
      <c r="M15" s="6">
        <v>14</v>
      </c>
      <c r="N15" s="6">
        <v>30</v>
      </c>
      <c r="O15" s="6">
        <v>44</v>
      </c>
      <c r="P15" s="11">
        <v>0.4</v>
      </c>
      <c r="Q15" s="11">
        <v>0.69767441860465118</v>
      </c>
      <c r="R15" s="10">
        <f>P15+Q15</f>
        <v>1.0976744186046512</v>
      </c>
      <c r="S15" s="6">
        <v>30</v>
      </c>
      <c r="T15" s="6">
        <v>25</v>
      </c>
      <c r="U15" s="3">
        <f>S15-T15</f>
        <v>5</v>
      </c>
      <c r="V15" s="6">
        <v>10</v>
      </c>
      <c r="W15" s="6">
        <v>25</v>
      </c>
      <c r="X15" s="6">
        <f>V15/W15</f>
        <v>0.4</v>
      </c>
      <c r="Y15" s="6">
        <v>9</v>
      </c>
      <c r="Z15" s="3">
        <f>Y15-V15</f>
        <v>-1</v>
      </c>
      <c r="AA15" s="6">
        <v>4</v>
      </c>
      <c r="AB15" s="6">
        <v>68</v>
      </c>
      <c r="AC15" s="3">
        <v>91</v>
      </c>
    </row>
    <row r="16" spans="1:29" ht="17.25" x14ac:dyDescent="0.3">
      <c r="A16" s="4" t="s">
        <v>59</v>
      </c>
      <c r="B16" s="5">
        <v>42378</v>
      </c>
      <c r="C16" s="6" t="s">
        <v>63</v>
      </c>
      <c r="D16" s="6" t="s">
        <v>43</v>
      </c>
      <c r="E16" s="3">
        <v>-3</v>
      </c>
      <c r="F16" s="6">
        <v>0.34100000000000003</v>
      </c>
      <c r="G16" s="11" t="s">
        <v>64</v>
      </c>
      <c r="H16" s="6">
        <v>0.28599999999999998</v>
      </c>
      <c r="I16" s="6">
        <v>0.90900000000000003</v>
      </c>
      <c r="J16" s="6">
        <v>0.34</v>
      </c>
      <c r="K16" s="6">
        <v>12</v>
      </c>
      <c r="L16" s="9">
        <f>G16-K16</f>
        <v>2</v>
      </c>
      <c r="M16" s="6">
        <v>8</v>
      </c>
      <c r="N16" s="6">
        <v>28</v>
      </c>
      <c r="O16" s="6">
        <v>36</v>
      </c>
      <c r="P16" s="10">
        <v>0.26666666666666666</v>
      </c>
      <c r="Q16" s="10">
        <v>0.73684210526315785</v>
      </c>
      <c r="R16" s="10">
        <f>P16+Q16</f>
        <v>1.0035087719298246</v>
      </c>
      <c r="S16" s="6">
        <v>22</v>
      </c>
      <c r="T16" s="3">
        <v>22</v>
      </c>
      <c r="U16" s="3">
        <f>S16-T16</f>
        <v>0</v>
      </c>
      <c r="V16" s="6">
        <v>6</v>
      </c>
      <c r="W16" s="6">
        <v>16</v>
      </c>
      <c r="X16" s="6">
        <f>V16/W16</f>
        <v>0.375</v>
      </c>
      <c r="Y16" s="3">
        <v>10</v>
      </c>
      <c r="Z16" s="3">
        <f>Y16-V16</f>
        <v>4</v>
      </c>
      <c r="AA16" s="6">
        <v>6</v>
      </c>
      <c r="AB16" s="6">
        <v>54</v>
      </c>
      <c r="AC16" s="6">
        <v>70</v>
      </c>
    </row>
    <row r="17" spans="1:29" ht="17.25" x14ac:dyDescent="0.3">
      <c r="A17" s="4" t="s">
        <v>59</v>
      </c>
      <c r="B17" s="5">
        <v>43491</v>
      </c>
      <c r="C17" s="6" t="s">
        <v>65</v>
      </c>
      <c r="D17" s="6" t="s">
        <v>31</v>
      </c>
      <c r="E17" s="6">
        <v>7</v>
      </c>
      <c r="F17" s="6">
        <v>0.48899999999999999</v>
      </c>
      <c r="G17" s="11" t="s">
        <v>66</v>
      </c>
      <c r="H17" s="6">
        <v>0.44400000000000001</v>
      </c>
      <c r="I17" s="6">
        <v>0.86199999999999999</v>
      </c>
      <c r="J17" s="8">
        <v>0.42</v>
      </c>
      <c r="K17" s="7">
        <v>14</v>
      </c>
      <c r="L17" s="9">
        <f>G17-K17</f>
        <v>-5</v>
      </c>
      <c r="M17" s="6">
        <v>12</v>
      </c>
      <c r="N17" s="6">
        <v>17</v>
      </c>
      <c r="O17" s="6">
        <v>29</v>
      </c>
      <c r="P17" s="10">
        <v>0.46153846153846156</v>
      </c>
      <c r="Q17" s="11">
        <v>0.54838709677419351</v>
      </c>
      <c r="R17" s="10">
        <f>P17+Q17</f>
        <v>1.0099255583126552</v>
      </c>
      <c r="S17" s="6">
        <v>20</v>
      </c>
      <c r="T17" s="6">
        <v>24</v>
      </c>
      <c r="U17" s="3">
        <f>S17-T17</f>
        <v>-4</v>
      </c>
      <c r="V17" s="6">
        <v>7</v>
      </c>
      <c r="W17" s="6">
        <v>13</v>
      </c>
      <c r="X17" s="6">
        <f>V17/W17</f>
        <v>0.53846153846153844</v>
      </c>
      <c r="Y17" s="6">
        <v>14</v>
      </c>
      <c r="Z17" s="3">
        <f>Y17-V17</f>
        <v>7</v>
      </c>
      <c r="AA17" s="6">
        <v>4</v>
      </c>
      <c r="AB17" s="6">
        <v>75</v>
      </c>
      <c r="AC17" s="3">
        <v>74</v>
      </c>
    </row>
    <row r="18" spans="1:29" ht="17.25" x14ac:dyDescent="0.3">
      <c r="A18" s="4" t="s">
        <v>59</v>
      </c>
      <c r="B18" s="5">
        <v>43841</v>
      </c>
      <c r="C18" s="6" t="s">
        <v>67</v>
      </c>
      <c r="D18" s="6" t="s">
        <v>31</v>
      </c>
      <c r="E18" s="6">
        <v>15</v>
      </c>
      <c r="F18" s="6">
        <v>0.45300000000000001</v>
      </c>
      <c r="G18" s="11" t="s">
        <v>68</v>
      </c>
      <c r="H18" s="6">
        <v>0.105</v>
      </c>
      <c r="I18" s="6">
        <v>0.81799999999999995</v>
      </c>
      <c r="J18" s="8">
        <v>0.4</v>
      </c>
      <c r="K18" s="7">
        <v>12</v>
      </c>
      <c r="L18" s="9">
        <f>G18-K18</f>
        <v>7</v>
      </c>
      <c r="M18" s="6">
        <v>10</v>
      </c>
      <c r="N18" s="6">
        <v>25</v>
      </c>
      <c r="O18" s="6">
        <v>35</v>
      </c>
      <c r="P18" s="11">
        <v>0.3125</v>
      </c>
      <c r="Q18" s="11">
        <v>0.67567567567567566</v>
      </c>
      <c r="R18" s="10">
        <f>P18+Q18</f>
        <v>0.98817567567567566</v>
      </c>
      <c r="S18" s="6">
        <v>24</v>
      </c>
      <c r="T18" s="7">
        <v>23</v>
      </c>
      <c r="U18" s="3">
        <f>S18-T18</f>
        <v>1</v>
      </c>
      <c r="V18" s="6">
        <v>10</v>
      </c>
      <c r="W18" s="6">
        <v>19</v>
      </c>
      <c r="X18" s="6">
        <f>V18/W18</f>
        <v>0.52631578947368418</v>
      </c>
      <c r="Y18" s="7">
        <v>23</v>
      </c>
      <c r="Z18" s="3">
        <f>Y18-V18</f>
        <v>13</v>
      </c>
      <c r="AA18" s="6">
        <v>3</v>
      </c>
      <c r="AB18" s="6">
        <v>68</v>
      </c>
      <c r="AC18" s="3">
        <v>80</v>
      </c>
    </row>
    <row r="19" spans="1:29" ht="17.25" x14ac:dyDescent="0.3">
      <c r="A19" s="4" t="s">
        <v>69</v>
      </c>
      <c r="B19" s="5">
        <v>43862</v>
      </c>
      <c r="C19" s="6" t="s">
        <v>70</v>
      </c>
      <c r="D19" s="6" t="s">
        <v>31</v>
      </c>
      <c r="E19" s="6">
        <v>4</v>
      </c>
      <c r="F19" s="6">
        <v>0.38800000000000001</v>
      </c>
      <c r="G19" s="11" t="s">
        <v>68</v>
      </c>
      <c r="H19" s="6">
        <v>0.26300000000000001</v>
      </c>
      <c r="I19" s="6">
        <v>0.77300000000000002</v>
      </c>
      <c r="J19" s="8">
        <v>0.48199999999999998</v>
      </c>
      <c r="K19" s="7">
        <v>22</v>
      </c>
      <c r="L19" s="9">
        <f>G19-K19</f>
        <v>-3</v>
      </c>
      <c r="M19" s="6">
        <v>15</v>
      </c>
      <c r="N19" s="6">
        <v>26</v>
      </c>
      <c r="O19" s="6">
        <v>41</v>
      </c>
      <c r="P19" s="11">
        <v>0.34090909090909088</v>
      </c>
      <c r="Q19" s="11">
        <v>0.8666666666666667</v>
      </c>
      <c r="R19" s="10">
        <f>P19+Q19</f>
        <v>1.2075757575757575</v>
      </c>
      <c r="S19" s="6">
        <v>17</v>
      </c>
      <c r="T19" s="7">
        <v>19</v>
      </c>
      <c r="U19" s="3">
        <f>S19-T19</f>
        <v>-2</v>
      </c>
      <c r="V19" s="6">
        <v>7</v>
      </c>
      <c r="W19" s="6">
        <v>13</v>
      </c>
      <c r="X19" s="6">
        <f>V19/W19</f>
        <v>0.53846153846153844</v>
      </c>
      <c r="Y19" s="7">
        <v>17</v>
      </c>
      <c r="Z19" s="3">
        <f>Y19-V19</f>
        <v>10</v>
      </c>
      <c r="AA19" s="6">
        <v>3</v>
      </c>
      <c r="AB19" s="6">
        <v>74</v>
      </c>
      <c r="AC19" s="3">
        <v>90</v>
      </c>
    </row>
    <row r="20" spans="1:29" ht="17.25" x14ac:dyDescent="0.3">
      <c r="A20" s="4" t="s">
        <v>69</v>
      </c>
      <c r="B20" s="5">
        <v>42394</v>
      </c>
      <c r="C20" s="6" t="s">
        <v>71</v>
      </c>
      <c r="D20" s="6" t="s">
        <v>31</v>
      </c>
      <c r="E20" s="3">
        <v>7</v>
      </c>
      <c r="F20" s="6">
        <v>0.43099999999999999</v>
      </c>
      <c r="G20" s="11" t="s">
        <v>52</v>
      </c>
      <c r="H20" s="6">
        <v>0.36399999999999999</v>
      </c>
      <c r="I20" s="6">
        <v>0.72</v>
      </c>
      <c r="J20" s="6">
        <v>0.42099999999999999</v>
      </c>
      <c r="K20" s="6">
        <v>25</v>
      </c>
      <c r="L20" s="9">
        <f>G20-K20</f>
        <v>-3</v>
      </c>
      <c r="M20" s="6">
        <v>9</v>
      </c>
      <c r="N20" s="6">
        <v>26</v>
      </c>
      <c r="O20" s="6">
        <v>35</v>
      </c>
      <c r="P20" s="10">
        <v>0.26470588235294118</v>
      </c>
      <c r="Q20" s="10">
        <v>0.74285714285714288</v>
      </c>
      <c r="R20" s="10">
        <f>P20+Q20</f>
        <v>1.007563025210084</v>
      </c>
      <c r="S20" s="6">
        <v>18</v>
      </c>
      <c r="T20" s="3">
        <v>22</v>
      </c>
      <c r="U20" s="3">
        <f>S20-T20</f>
        <v>-4</v>
      </c>
      <c r="V20" s="6">
        <v>15</v>
      </c>
      <c r="W20" s="6">
        <v>5</v>
      </c>
      <c r="X20" s="6">
        <f>V20/W20</f>
        <v>3</v>
      </c>
      <c r="Y20" s="3">
        <v>11</v>
      </c>
      <c r="Z20" s="3">
        <f>Y20-V20</f>
        <v>-4</v>
      </c>
      <c r="AA20" s="6">
        <v>2</v>
      </c>
      <c r="AB20" s="6">
        <v>76</v>
      </c>
      <c r="AC20" s="6">
        <v>74</v>
      </c>
    </row>
    <row r="21" spans="1:29" ht="17.25" x14ac:dyDescent="0.3">
      <c r="A21" s="4" t="s">
        <v>69</v>
      </c>
      <c r="B21" s="5">
        <v>43127</v>
      </c>
      <c r="C21" s="6" t="s">
        <v>72</v>
      </c>
      <c r="D21" s="6" t="s">
        <v>31</v>
      </c>
      <c r="E21" s="6">
        <v>14</v>
      </c>
      <c r="F21" s="6">
        <v>0.56899999999999995</v>
      </c>
      <c r="G21" s="11" t="s">
        <v>49</v>
      </c>
      <c r="H21" s="6">
        <v>0.56499999999999995</v>
      </c>
      <c r="I21" s="6">
        <v>0.7</v>
      </c>
      <c r="J21" s="8">
        <v>0.42099999999999999</v>
      </c>
      <c r="K21" s="6">
        <v>22</v>
      </c>
      <c r="L21" s="9">
        <f>G21-K21</f>
        <v>1</v>
      </c>
      <c r="M21" s="6">
        <v>6</v>
      </c>
      <c r="N21" s="6">
        <v>27</v>
      </c>
      <c r="O21" s="6">
        <v>33</v>
      </c>
      <c r="P21" s="11">
        <v>0.25</v>
      </c>
      <c r="Q21" s="11">
        <v>0.79411764705882348</v>
      </c>
      <c r="R21" s="10">
        <f>P21+Q21</f>
        <v>1.0441176470588234</v>
      </c>
      <c r="S21" s="6">
        <v>10</v>
      </c>
      <c r="T21" s="6">
        <v>14</v>
      </c>
      <c r="U21" s="3">
        <f>S21-T21</f>
        <v>-4</v>
      </c>
      <c r="V21" s="6">
        <v>17</v>
      </c>
      <c r="W21" s="6">
        <v>12</v>
      </c>
      <c r="X21" s="6">
        <f>V21/W21</f>
        <v>1.4166666666666667</v>
      </c>
      <c r="Y21" s="6">
        <v>6</v>
      </c>
      <c r="Z21" s="3">
        <f>Y21-V21</f>
        <v>-11</v>
      </c>
      <c r="AA21" s="6">
        <v>4</v>
      </c>
      <c r="AB21" s="6">
        <v>78</v>
      </c>
      <c r="AC21" s="3">
        <v>67</v>
      </c>
    </row>
    <row r="22" spans="1:29" ht="17.25" x14ac:dyDescent="0.3">
      <c r="A22" s="4" t="s">
        <v>69</v>
      </c>
      <c r="B22" s="5">
        <v>42742</v>
      </c>
      <c r="C22" s="6" t="s">
        <v>73</v>
      </c>
      <c r="D22" s="6" t="s">
        <v>31</v>
      </c>
      <c r="E22" s="3">
        <v>17</v>
      </c>
      <c r="F22" s="6">
        <v>0.50900000000000001</v>
      </c>
      <c r="G22" s="7">
        <v>23</v>
      </c>
      <c r="H22" s="6">
        <v>0.60899999999999999</v>
      </c>
      <c r="I22" s="6">
        <v>0.53800000000000003</v>
      </c>
      <c r="J22" s="3">
        <v>0.36099999999999999</v>
      </c>
      <c r="K22" s="3">
        <v>26</v>
      </c>
      <c r="L22" s="9">
        <f>G22-K22</f>
        <v>-3</v>
      </c>
      <c r="M22" s="6">
        <v>11</v>
      </c>
      <c r="N22" s="6">
        <v>32</v>
      </c>
      <c r="O22" s="6">
        <v>43</v>
      </c>
      <c r="P22" s="10">
        <v>0.36666666666666664</v>
      </c>
      <c r="Q22" s="10">
        <v>0.76190476190476186</v>
      </c>
      <c r="R22" s="10">
        <f>P22+Q22</f>
        <v>1.1285714285714286</v>
      </c>
      <c r="S22" s="6">
        <v>13</v>
      </c>
      <c r="T22" s="3">
        <v>15</v>
      </c>
      <c r="U22" s="3">
        <f>S22-T22</f>
        <v>-2</v>
      </c>
      <c r="V22" s="6">
        <v>16</v>
      </c>
      <c r="W22" s="6">
        <v>15</v>
      </c>
      <c r="X22" s="6">
        <f>V22/W22</f>
        <v>1.0666666666666667</v>
      </c>
      <c r="Y22" s="3">
        <v>8</v>
      </c>
      <c r="Z22" s="3">
        <f>Y22-V22</f>
        <v>-8</v>
      </c>
      <c r="AA22" s="6">
        <v>5</v>
      </c>
      <c r="AB22" s="6">
        <v>75</v>
      </c>
      <c r="AC22" s="6">
        <v>74</v>
      </c>
    </row>
    <row r="23" spans="1:29" ht="17.25" x14ac:dyDescent="0.3">
      <c r="A23" s="4" t="s">
        <v>74</v>
      </c>
      <c r="B23" s="5">
        <v>43473</v>
      </c>
      <c r="C23" s="6" t="s">
        <v>75</v>
      </c>
      <c r="D23" s="6" t="s">
        <v>31</v>
      </c>
      <c r="E23" s="6">
        <v>30</v>
      </c>
      <c r="F23" s="6">
        <v>0.46700000000000003</v>
      </c>
      <c r="G23" s="11" t="s">
        <v>68</v>
      </c>
      <c r="H23" s="6">
        <v>0.316</v>
      </c>
      <c r="I23" s="6">
        <v>0.75</v>
      </c>
      <c r="J23" s="8">
        <v>0.27700000000000002</v>
      </c>
      <c r="K23" s="7">
        <v>23</v>
      </c>
      <c r="L23" s="9">
        <f>G23-K23</f>
        <v>-4</v>
      </c>
      <c r="M23" s="6">
        <v>10</v>
      </c>
      <c r="N23" s="6">
        <v>37</v>
      </c>
      <c r="O23" s="6">
        <v>47</v>
      </c>
      <c r="P23" s="10">
        <v>0.2857142857142857</v>
      </c>
      <c r="Q23" s="11">
        <v>0.74</v>
      </c>
      <c r="R23" s="10">
        <f>P23+Q23</f>
        <v>1.0257142857142858</v>
      </c>
      <c r="S23" s="6">
        <v>17</v>
      </c>
      <c r="T23" s="6">
        <v>16</v>
      </c>
      <c r="U23" s="3">
        <f>S23-T23</f>
        <v>1</v>
      </c>
      <c r="V23" s="6">
        <v>15</v>
      </c>
      <c r="W23" s="6">
        <v>12</v>
      </c>
      <c r="X23" s="6">
        <f>V23/W23</f>
        <v>1.25</v>
      </c>
      <c r="Y23" s="6">
        <v>14</v>
      </c>
      <c r="Z23" s="3">
        <f>Y23-V23</f>
        <v>-1</v>
      </c>
      <c r="AA23" s="6">
        <v>6</v>
      </c>
      <c r="AB23" s="6">
        <v>77</v>
      </c>
      <c r="AC23" s="3">
        <v>82</v>
      </c>
    </row>
    <row r="24" spans="1:29" ht="17.25" x14ac:dyDescent="0.3">
      <c r="A24" s="4" t="s">
        <v>76</v>
      </c>
      <c r="B24" s="5">
        <v>43117</v>
      </c>
      <c r="C24" s="6" t="s">
        <v>77</v>
      </c>
      <c r="D24" s="6" t="s">
        <v>78</v>
      </c>
      <c r="E24" s="6">
        <v>5</v>
      </c>
      <c r="F24" s="6">
        <v>0.35599999999999998</v>
      </c>
      <c r="G24" s="11" t="s">
        <v>79</v>
      </c>
      <c r="H24" s="6">
        <v>0.33300000000000002</v>
      </c>
      <c r="I24" s="6">
        <v>0.48599999999999999</v>
      </c>
      <c r="J24" s="8">
        <v>0.34899999999999998</v>
      </c>
      <c r="K24" s="6">
        <v>29</v>
      </c>
      <c r="L24" s="9">
        <f>G24-K24</f>
        <v>-11</v>
      </c>
      <c r="M24" s="6">
        <v>16</v>
      </c>
      <c r="N24" s="6">
        <v>38</v>
      </c>
      <c r="O24" s="6">
        <v>54</v>
      </c>
      <c r="P24" s="11">
        <v>0.31372549019607843</v>
      </c>
      <c r="Q24" s="11">
        <v>0.88372093023255816</v>
      </c>
      <c r="R24" s="10">
        <f>P24+Q24</f>
        <v>1.1974464204286366</v>
      </c>
      <c r="S24" s="6">
        <v>13</v>
      </c>
      <c r="T24" s="6">
        <v>30</v>
      </c>
      <c r="U24" s="3">
        <f>S24-T24</f>
        <v>-17</v>
      </c>
      <c r="V24" s="6">
        <v>13</v>
      </c>
      <c r="W24" s="6">
        <v>18</v>
      </c>
      <c r="X24" s="6">
        <f>V24/W24</f>
        <v>0.72222222222222221</v>
      </c>
      <c r="Y24" s="6">
        <v>16</v>
      </c>
      <c r="Z24" s="3">
        <f>Y24-V24</f>
        <v>3</v>
      </c>
      <c r="AA24" s="6">
        <v>2</v>
      </c>
      <c r="AB24" s="6">
        <v>65</v>
      </c>
      <c r="AC24" s="3" t="s">
        <v>80</v>
      </c>
    </row>
    <row r="25" spans="1:29" ht="17.25" x14ac:dyDescent="0.3">
      <c r="A25" s="4" t="s">
        <v>76</v>
      </c>
      <c r="B25" s="5">
        <v>43880</v>
      </c>
      <c r="C25" s="6" t="s">
        <v>81</v>
      </c>
      <c r="D25" s="6" t="s">
        <v>31</v>
      </c>
      <c r="E25" s="6">
        <v>13</v>
      </c>
      <c r="F25" s="6">
        <v>0.54100000000000004</v>
      </c>
      <c r="G25" s="11" t="s">
        <v>52</v>
      </c>
      <c r="H25" s="6">
        <v>0.318</v>
      </c>
      <c r="I25" s="6">
        <v>0.68400000000000005</v>
      </c>
      <c r="J25" s="8">
        <v>0.50900000000000001</v>
      </c>
      <c r="K25" s="7">
        <v>17</v>
      </c>
      <c r="L25" s="9">
        <f>G25-K25</f>
        <v>5</v>
      </c>
      <c r="M25" s="6">
        <v>11</v>
      </c>
      <c r="N25" s="6">
        <v>23</v>
      </c>
      <c r="O25" s="6">
        <v>34</v>
      </c>
      <c r="P25" s="11">
        <v>0.37931034482758619</v>
      </c>
      <c r="Q25" s="11">
        <v>0.8214285714285714</v>
      </c>
      <c r="R25" s="10">
        <f>P25+Q25</f>
        <v>1.2007389162561575</v>
      </c>
      <c r="S25" s="6">
        <v>11</v>
      </c>
      <c r="T25" s="7">
        <v>16</v>
      </c>
      <c r="U25" s="3">
        <f>S25-T25</f>
        <v>-5</v>
      </c>
      <c r="V25" s="6">
        <v>11</v>
      </c>
      <c r="W25" s="6">
        <v>11</v>
      </c>
      <c r="X25" s="6">
        <f>V25/W25</f>
        <v>1</v>
      </c>
      <c r="Y25" s="7">
        <v>15</v>
      </c>
      <c r="Z25" s="3">
        <f>Y25-V25</f>
        <v>4</v>
      </c>
      <c r="AA25" s="6">
        <v>7</v>
      </c>
      <c r="AB25" s="6">
        <v>86</v>
      </c>
      <c r="AC25" s="3">
        <v>81</v>
      </c>
    </row>
    <row r="26" spans="1:29" ht="17.25" x14ac:dyDescent="0.3">
      <c r="A26" s="4" t="s">
        <v>76</v>
      </c>
      <c r="B26" s="5">
        <v>43509</v>
      </c>
      <c r="C26" s="6" t="s">
        <v>82</v>
      </c>
      <c r="D26" s="6" t="s">
        <v>31</v>
      </c>
      <c r="E26" s="6">
        <v>22</v>
      </c>
      <c r="F26" s="6">
        <v>0.40300000000000002</v>
      </c>
      <c r="G26" s="7">
        <v>36</v>
      </c>
      <c r="H26" s="6">
        <v>0.41699999999999998</v>
      </c>
      <c r="I26" s="6">
        <v>0.76900000000000002</v>
      </c>
      <c r="J26" s="8">
        <v>0.35899999999999999</v>
      </c>
      <c r="K26" s="7">
        <v>19</v>
      </c>
      <c r="L26" s="9">
        <f>G26-K26</f>
        <v>17</v>
      </c>
      <c r="M26" s="6">
        <v>12</v>
      </c>
      <c r="N26" s="6">
        <v>32</v>
      </c>
      <c r="O26" s="6">
        <v>44</v>
      </c>
      <c r="P26" s="10">
        <v>0.27906976744186046</v>
      </c>
      <c r="Q26" s="11">
        <v>0.7441860465116279</v>
      </c>
      <c r="R26" s="10">
        <f>P26+Q26</f>
        <v>1.0232558139534884</v>
      </c>
      <c r="S26" s="6">
        <v>14</v>
      </c>
      <c r="T26" s="6">
        <v>16</v>
      </c>
      <c r="U26" s="3">
        <f>S26-T26</f>
        <v>-2</v>
      </c>
      <c r="V26" s="6">
        <v>16</v>
      </c>
      <c r="W26" s="6">
        <v>11</v>
      </c>
      <c r="X26" s="6">
        <f>V26/W26</f>
        <v>1.4545454545454546</v>
      </c>
      <c r="Y26" s="6">
        <v>12</v>
      </c>
      <c r="Z26" s="3">
        <f>Y26-V26</f>
        <v>-4</v>
      </c>
      <c r="AA26" s="6">
        <v>2</v>
      </c>
      <c r="AB26" s="6">
        <v>79</v>
      </c>
      <c r="AC26" s="3">
        <v>84</v>
      </c>
    </row>
    <row r="27" spans="1:29" ht="17.25" x14ac:dyDescent="0.3">
      <c r="A27" s="4" t="s">
        <v>76</v>
      </c>
      <c r="B27" s="5">
        <v>42781</v>
      </c>
      <c r="C27" s="6" t="s">
        <v>83</v>
      </c>
      <c r="D27" s="6" t="s">
        <v>31</v>
      </c>
      <c r="E27" s="3">
        <v>23</v>
      </c>
      <c r="F27" s="6">
        <v>0.51700000000000002</v>
      </c>
      <c r="G27" s="11" t="s">
        <v>52</v>
      </c>
      <c r="H27" s="6">
        <v>0.27300000000000002</v>
      </c>
      <c r="I27" s="6">
        <v>0.69199999999999995</v>
      </c>
      <c r="J27" s="3">
        <v>0.317</v>
      </c>
      <c r="K27" s="3">
        <v>19</v>
      </c>
      <c r="L27" s="9">
        <f>G27-K27</f>
        <v>3</v>
      </c>
      <c r="M27" s="6">
        <v>12</v>
      </c>
      <c r="N27" s="6">
        <v>37</v>
      </c>
      <c r="O27" s="6">
        <v>49</v>
      </c>
      <c r="P27" s="10">
        <v>0.375</v>
      </c>
      <c r="Q27" s="10">
        <v>0.80434782608695654</v>
      </c>
      <c r="R27" s="10">
        <f>P27+Q27</f>
        <v>1.1793478260869565</v>
      </c>
      <c r="S27" s="6">
        <v>19</v>
      </c>
      <c r="T27" s="3">
        <v>20</v>
      </c>
      <c r="U27" s="3">
        <f>S27-T27</f>
        <v>-1</v>
      </c>
      <c r="V27" s="6">
        <v>10</v>
      </c>
      <c r="W27" s="6">
        <v>13</v>
      </c>
      <c r="X27" s="6">
        <f>V27/W27</f>
        <v>0.76923076923076927</v>
      </c>
      <c r="Y27" s="3">
        <v>9</v>
      </c>
      <c r="Z27" s="3">
        <f>Y27-V27</f>
        <v>-1</v>
      </c>
      <c r="AA27" s="6">
        <v>6</v>
      </c>
      <c r="AB27" s="6">
        <v>86</v>
      </c>
      <c r="AC27" s="6">
        <v>88</v>
      </c>
    </row>
    <row r="28" spans="1:29" ht="17.25" x14ac:dyDescent="0.3">
      <c r="A28" s="4" t="s">
        <v>84</v>
      </c>
      <c r="B28" s="5">
        <v>42734</v>
      </c>
      <c r="C28" s="6" t="s">
        <v>85</v>
      </c>
      <c r="D28" s="6" t="s">
        <v>78</v>
      </c>
      <c r="E28" s="3">
        <v>9</v>
      </c>
      <c r="F28" s="6">
        <v>0.375</v>
      </c>
      <c r="G28" s="7">
        <v>34</v>
      </c>
      <c r="H28" s="6">
        <v>0.41199999999999998</v>
      </c>
      <c r="I28" s="6">
        <v>0.71399999999999997</v>
      </c>
      <c r="J28" s="3">
        <v>0.30199999999999999</v>
      </c>
      <c r="K28" s="3">
        <v>21</v>
      </c>
      <c r="L28" s="9">
        <f>G28-K28</f>
        <v>13</v>
      </c>
      <c r="M28" s="6">
        <v>15</v>
      </c>
      <c r="N28" s="6">
        <v>28</v>
      </c>
      <c r="O28" s="6">
        <v>43</v>
      </c>
      <c r="P28" s="10">
        <v>0.34883720930232559</v>
      </c>
      <c r="Q28" s="10">
        <v>0.71794871794871795</v>
      </c>
      <c r="R28" s="10">
        <f>P28+Q28</f>
        <v>1.0667859272510436</v>
      </c>
      <c r="S28" s="6">
        <v>25</v>
      </c>
      <c r="T28" s="3">
        <v>20</v>
      </c>
      <c r="U28" s="3">
        <f>S28-T28</f>
        <v>5</v>
      </c>
      <c r="V28" s="6">
        <v>16</v>
      </c>
      <c r="W28" s="6">
        <v>21</v>
      </c>
      <c r="X28" s="6">
        <f>V28/W28</f>
        <v>0.76190476190476186</v>
      </c>
      <c r="Y28" s="3">
        <v>21</v>
      </c>
      <c r="Z28" s="3">
        <f>Y28-V28</f>
        <v>5</v>
      </c>
      <c r="AA28" s="6">
        <v>10</v>
      </c>
      <c r="AB28" s="6">
        <v>72</v>
      </c>
      <c r="AC28" s="6" t="s">
        <v>86</v>
      </c>
    </row>
    <row r="29" spans="1:29" ht="17.25" x14ac:dyDescent="0.3">
      <c r="A29" s="4" t="s">
        <v>87</v>
      </c>
      <c r="B29" s="5">
        <v>42747</v>
      </c>
      <c r="C29" s="6" t="s">
        <v>88</v>
      </c>
      <c r="D29" s="6" t="s">
        <v>43</v>
      </c>
      <c r="E29" s="3">
        <v>-18</v>
      </c>
      <c r="F29" s="6">
        <v>0.38500000000000001</v>
      </c>
      <c r="G29" s="11" t="s">
        <v>40</v>
      </c>
      <c r="H29" s="6">
        <v>0.13300000000000001</v>
      </c>
      <c r="I29" s="6">
        <v>0.71399999999999997</v>
      </c>
      <c r="J29" s="3">
        <v>0.47199999999999998</v>
      </c>
      <c r="K29" s="3">
        <v>23</v>
      </c>
      <c r="L29" s="9">
        <f>G29-K29</f>
        <v>-8</v>
      </c>
      <c r="M29" s="6">
        <v>8</v>
      </c>
      <c r="N29" s="6">
        <v>26</v>
      </c>
      <c r="O29" s="6">
        <v>34</v>
      </c>
      <c r="P29" s="10">
        <v>0.25</v>
      </c>
      <c r="Q29" s="10">
        <v>0.78787878787878785</v>
      </c>
      <c r="R29" s="10">
        <f>P29+Q29</f>
        <v>1.0378787878787878</v>
      </c>
      <c r="S29" s="6">
        <v>18</v>
      </c>
      <c r="T29" s="3">
        <v>17</v>
      </c>
      <c r="U29" s="3">
        <f>S29-T29</f>
        <v>1</v>
      </c>
      <c r="V29" s="6">
        <v>9</v>
      </c>
      <c r="W29" s="6">
        <v>12</v>
      </c>
      <c r="X29" s="6">
        <f>V29/W29</f>
        <v>0.75</v>
      </c>
      <c r="Y29" s="3">
        <v>9</v>
      </c>
      <c r="Z29" s="3">
        <f>Y29-V29</f>
        <v>0</v>
      </c>
      <c r="AA29" s="6">
        <v>3</v>
      </c>
      <c r="AB29" s="6">
        <v>52</v>
      </c>
      <c r="AC29" s="6">
        <v>72</v>
      </c>
    </row>
    <row r="30" spans="1:29" ht="17.25" x14ac:dyDescent="0.3">
      <c r="A30" s="4" t="s">
        <v>87</v>
      </c>
      <c r="B30" s="5">
        <v>42381</v>
      </c>
      <c r="C30" s="6" t="s">
        <v>89</v>
      </c>
      <c r="D30" s="6" t="s">
        <v>43</v>
      </c>
      <c r="E30" s="3">
        <v>-11</v>
      </c>
      <c r="F30" s="6">
        <v>0.39600000000000002</v>
      </c>
      <c r="G30" s="11" t="s">
        <v>79</v>
      </c>
      <c r="H30" s="6">
        <v>0.27800000000000002</v>
      </c>
      <c r="I30" s="8">
        <v>0.5</v>
      </c>
      <c r="J30" s="6">
        <v>0.36499999999999999</v>
      </c>
      <c r="K30" s="6">
        <v>16</v>
      </c>
      <c r="L30" s="9">
        <f>G30-K30</f>
        <v>2</v>
      </c>
      <c r="M30" s="6">
        <v>8</v>
      </c>
      <c r="N30" s="6">
        <v>28</v>
      </c>
      <c r="O30" s="6">
        <v>36</v>
      </c>
      <c r="P30" s="10">
        <v>0.24242424242424243</v>
      </c>
      <c r="Q30" s="10">
        <v>0.73684210526315785</v>
      </c>
      <c r="R30" s="10">
        <f>P30+Q30</f>
        <v>0.97926634768740028</v>
      </c>
      <c r="S30" s="6">
        <v>18</v>
      </c>
      <c r="T30" s="3">
        <v>9</v>
      </c>
      <c r="U30" s="3">
        <f>S30-T30</f>
        <v>9</v>
      </c>
      <c r="V30" s="6">
        <v>8</v>
      </c>
      <c r="W30" s="6">
        <v>18</v>
      </c>
      <c r="X30" s="6">
        <f>V30/W30</f>
        <v>0.44444444444444442</v>
      </c>
      <c r="Y30" s="3">
        <v>10</v>
      </c>
      <c r="Z30" s="3">
        <f>Y30-V30</f>
        <v>2</v>
      </c>
      <c r="AA30" s="6">
        <v>1</v>
      </c>
      <c r="AB30" s="6">
        <v>49</v>
      </c>
      <c r="AC30" s="6">
        <v>72</v>
      </c>
    </row>
    <row r="31" spans="1:29" ht="17.25" x14ac:dyDescent="0.3">
      <c r="A31" s="4" t="s">
        <v>87</v>
      </c>
      <c r="B31" s="5">
        <v>43141</v>
      </c>
      <c r="C31" s="6" t="s">
        <v>90</v>
      </c>
      <c r="D31" s="6" t="s">
        <v>91</v>
      </c>
      <c r="E31" s="6">
        <v>-2</v>
      </c>
      <c r="F31" s="6">
        <v>0.42499999999999999</v>
      </c>
      <c r="G31" s="11" t="s">
        <v>46</v>
      </c>
      <c r="H31" s="6">
        <v>0.3</v>
      </c>
      <c r="I31" s="6">
        <v>0.56100000000000005</v>
      </c>
      <c r="J31" s="8">
        <v>0.45600000000000002</v>
      </c>
      <c r="K31" s="6">
        <v>30</v>
      </c>
      <c r="L31" s="9">
        <f>G31-K31</f>
        <v>-10</v>
      </c>
      <c r="M31" s="6">
        <v>23</v>
      </c>
      <c r="N31" s="6">
        <v>23</v>
      </c>
      <c r="O31" s="6">
        <v>46</v>
      </c>
      <c r="P31" s="11">
        <v>0.44230769230769229</v>
      </c>
      <c r="Q31" s="11">
        <v>0.58974358974358976</v>
      </c>
      <c r="R31" s="10">
        <f>P31+Q31</f>
        <v>1.0320512820512819</v>
      </c>
      <c r="S31" s="6">
        <v>20</v>
      </c>
      <c r="T31" s="6">
        <v>30</v>
      </c>
      <c r="U31" s="3">
        <f>S31-T31</f>
        <v>-10</v>
      </c>
      <c r="V31" s="6">
        <v>12</v>
      </c>
      <c r="W31" s="6">
        <v>8</v>
      </c>
      <c r="X31" s="6">
        <f>V31/W31</f>
        <v>1.5</v>
      </c>
      <c r="Y31" s="6">
        <v>12</v>
      </c>
      <c r="Z31" s="3">
        <f>Y31-V31</f>
        <v>0</v>
      </c>
      <c r="AA31" s="6">
        <v>4</v>
      </c>
      <c r="AB31" s="6">
        <v>91</v>
      </c>
      <c r="AC31" s="3" t="s">
        <v>92</v>
      </c>
    </row>
    <row r="32" spans="1:29" ht="17.25" x14ac:dyDescent="0.3">
      <c r="A32" s="4" t="s">
        <v>87</v>
      </c>
      <c r="B32" s="5">
        <v>43433</v>
      </c>
      <c r="C32" s="6" t="s">
        <v>93</v>
      </c>
      <c r="D32" s="6" t="s">
        <v>43</v>
      </c>
      <c r="E32" s="6">
        <v>-2</v>
      </c>
      <c r="F32" s="6">
        <v>0.40400000000000003</v>
      </c>
      <c r="G32" s="11" t="s">
        <v>46</v>
      </c>
      <c r="H32" s="6">
        <v>0.35</v>
      </c>
      <c r="I32" s="6">
        <v>0.44400000000000001</v>
      </c>
      <c r="J32" s="8">
        <v>0.41499999999999998</v>
      </c>
      <c r="K32" s="7">
        <v>28</v>
      </c>
      <c r="L32" s="9">
        <f>G32-K32</f>
        <v>-8</v>
      </c>
      <c r="M32" s="6">
        <v>10</v>
      </c>
      <c r="N32" s="6">
        <v>25</v>
      </c>
      <c r="O32" s="6">
        <v>35</v>
      </c>
      <c r="P32" s="10">
        <v>0.29411764705882354</v>
      </c>
      <c r="Q32" s="11">
        <v>0.7142857142857143</v>
      </c>
      <c r="R32" s="10">
        <f>P32+Q32</f>
        <v>1.0084033613445378</v>
      </c>
      <c r="S32" s="6">
        <v>13</v>
      </c>
      <c r="T32" s="6">
        <v>12</v>
      </c>
      <c r="U32" s="3">
        <f>S32-T32</f>
        <v>1</v>
      </c>
      <c r="V32" s="6">
        <v>10</v>
      </c>
      <c r="W32" s="6">
        <v>12</v>
      </c>
      <c r="X32" s="6">
        <f>V32/W32</f>
        <v>0.83333333333333337</v>
      </c>
      <c r="Y32" s="6">
        <v>13</v>
      </c>
      <c r="Z32" s="3">
        <f>Y32-V32</f>
        <v>3</v>
      </c>
      <c r="AA32" s="6">
        <v>3</v>
      </c>
      <c r="AB32" s="6">
        <v>57</v>
      </c>
      <c r="AC32" s="3">
        <v>74</v>
      </c>
    </row>
    <row r="33" spans="1:29" ht="17.25" x14ac:dyDescent="0.3">
      <c r="A33" s="4" t="s">
        <v>87</v>
      </c>
      <c r="B33" s="5">
        <v>43873</v>
      </c>
      <c r="C33" s="6" t="s">
        <v>94</v>
      </c>
      <c r="D33" s="6" t="s">
        <v>31</v>
      </c>
      <c r="E33" s="6">
        <v>14</v>
      </c>
      <c r="F33" s="6">
        <v>0.47199999999999998</v>
      </c>
      <c r="G33" s="11" t="s">
        <v>34</v>
      </c>
      <c r="H33" s="6">
        <v>0.375</v>
      </c>
      <c r="I33" s="6">
        <v>0.68600000000000005</v>
      </c>
      <c r="J33" s="8">
        <v>0.38200000000000001</v>
      </c>
      <c r="K33" s="7">
        <v>36</v>
      </c>
      <c r="L33" s="9">
        <f>G33-K33</f>
        <v>-12</v>
      </c>
      <c r="M33" s="6">
        <v>10</v>
      </c>
      <c r="N33" s="6">
        <v>34</v>
      </c>
      <c r="O33" s="6">
        <v>44</v>
      </c>
      <c r="P33" s="11">
        <v>0.30303030303030304</v>
      </c>
      <c r="Q33" s="11">
        <v>0.77272727272727271</v>
      </c>
      <c r="R33" s="10">
        <f>P33+Q33</f>
        <v>1.0757575757575757</v>
      </c>
      <c r="S33" s="6">
        <v>18</v>
      </c>
      <c r="T33" s="7">
        <v>24</v>
      </c>
      <c r="U33" s="3">
        <f>S33-T33</f>
        <v>-6</v>
      </c>
      <c r="V33" s="6">
        <v>15</v>
      </c>
      <c r="W33" s="6">
        <v>12</v>
      </c>
      <c r="X33" s="6">
        <f>V33/W33</f>
        <v>1.25</v>
      </c>
      <c r="Y33" s="7">
        <v>10</v>
      </c>
      <c r="Z33" s="3">
        <f>Y33-V33</f>
        <v>-5</v>
      </c>
      <c r="AA33" s="6">
        <v>4</v>
      </c>
      <c r="AB33" s="6">
        <v>83</v>
      </c>
      <c r="AC33" s="3">
        <v>81</v>
      </c>
    </row>
    <row r="34" spans="1:29" ht="17.25" x14ac:dyDescent="0.3">
      <c r="A34" s="4" t="s">
        <v>95</v>
      </c>
      <c r="B34" s="5">
        <v>42343</v>
      </c>
      <c r="C34" s="6" t="s">
        <v>96</v>
      </c>
      <c r="D34" s="6" t="s">
        <v>31</v>
      </c>
      <c r="E34" s="3">
        <v>6</v>
      </c>
      <c r="F34" s="6">
        <v>0.42</v>
      </c>
      <c r="G34" s="11" t="s">
        <v>97</v>
      </c>
      <c r="H34" s="11">
        <v>0.4</v>
      </c>
      <c r="I34" s="11">
        <v>0.8</v>
      </c>
      <c r="J34" s="6">
        <v>0.38500000000000001</v>
      </c>
      <c r="K34" s="6">
        <v>13</v>
      </c>
      <c r="L34" s="9">
        <f>G34-K34</f>
        <v>-3</v>
      </c>
      <c r="M34" s="6">
        <v>7</v>
      </c>
      <c r="N34" s="6">
        <v>24</v>
      </c>
      <c r="O34" s="6">
        <v>31</v>
      </c>
      <c r="P34" s="10">
        <v>0.21875</v>
      </c>
      <c r="Q34" s="10">
        <v>0.70588235294117652</v>
      </c>
      <c r="R34" s="10">
        <f>P34+Q34</f>
        <v>0.92463235294117652</v>
      </c>
      <c r="S34" s="6">
        <v>17</v>
      </c>
      <c r="T34" s="3">
        <v>23</v>
      </c>
      <c r="U34" s="3">
        <f>S34-T34</f>
        <v>-6</v>
      </c>
      <c r="V34" s="6">
        <v>10</v>
      </c>
      <c r="W34" s="6">
        <v>16</v>
      </c>
      <c r="X34" s="6">
        <f>V34/W34</f>
        <v>0.625</v>
      </c>
      <c r="Y34" s="3">
        <v>17</v>
      </c>
      <c r="Z34" s="3">
        <f>Y34-V34</f>
        <v>7</v>
      </c>
      <c r="AA34" s="6">
        <v>2</v>
      </c>
      <c r="AB34" s="6">
        <v>62</v>
      </c>
      <c r="AC34" s="12">
        <v>76</v>
      </c>
    </row>
    <row r="35" spans="1:29" ht="17.25" x14ac:dyDescent="0.3">
      <c r="A35" s="4" t="s">
        <v>95</v>
      </c>
      <c r="B35" s="5">
        <v>42770</v>
      </c>
      <c r="C35" s="6" t="s">
        <v>98</v>
      </c>
      <c r="D35" s="6" t="s">
        <v>78</v>
      </c>
      <c r="E35" s="3">
        <v>8</v>
      </c>
      <c r="F35" s="6">
        <v>0.54100000000000004</v>
      </c>
      <c r="G35" s="7">
        <v>27</v>
      </c>
      <c r="H35" s="6">
        <v>0.51900000000000002</v>
      </c>
      <c r="I35" s="6">
        <v>0.69199999999999995</v>
      </c>
      <c r="J35" s="3">
        <v>0.48299999999999998</v>
      </c>
      <c r="K35" s="3">
        <v>18</v>
      </c>
      <c r="L35" s="9">
        <f>G35-K35</f>
        <v>9</v>
      </c>
      <c r="M35" s="6">
        <v>12</v>
      </c>
      <c r="N35" s="6">
        <v>23</v>
      </c>
      <c r="O35" s="6">
        <v>35</v>
      </c>
      <c r="P35" s="10">
        <v>0.38709677419354838</v>
      </c>
      <c r="Q35" s="10">
        <v>0.69696969696969702</v>
      </c>
      <c r="R35" s="10">
        <f>P35+Q35</f>
        <v>1.0840664711632453</v>
      </c>
      <c r="S35" s="6">
        <v>19</v>
      </c>
      <c r="T35" s="3">
        <v>15</v>
      </c>
      <c r="U35" s="3">
        <f>S35-T35</f>
        <v>4</v>
      </c>
      <c r="V35" s="6">
        <v>21</v>
      </c>
      <c r="W35" s="6">
        <v>12</v>
      </c>
      <c r="X35" s="6">
        <f>V35/W35</f>
        <v>1.75</v>
      </c>
      <c r="Y35" s="3">
        <v>8</v>
      </c>
      <c r="Z35" s="3">
        <f>Y35-V35</f>
        <v>-13</v>
      </c>
      <c r="AA35" s="6">
        <v>4</v>
      </c>
      <c r="AB35" s="6">
        <v>89</v>
      </c>
      <c r="AC35" s="6" t="s">
        <v>99</v>
      </c>
    </row>
    <row r="36" spans="1:29" ht="17.25" x14ac:dyDescent="0.3">
      <c r="A36" s="4" t="s">
        <v>95</v>
      </c>
      <c r="B36" s="5">
        <v>43477</v>
      </c>
      <c r="C36" s="6" t="s">
        <v>100</v>
      </c>
      <c r="D36" s="6" t="s">
        <v>31</v>
      </c>
      <c r="E36" s="6">
        <v>25</v>
      </c>
      <c r="F36" s="6">
        <v>0.5</v>
      </c>
      <c r="G36" s="11" t="s">
        <v>34</v>
      </c>
      <c r="H36" s="6">
        <v>0.41699999999999998</v>
      </c>
      <c r="I36" s="6">
        <v>0.85699999999999998</v>
      </c>
      <c r="J36" s="8">
        <v>0.36699999999999999</v>
      </c>
      <c r="K36" s="7">
        <v>18</v>
      </c>
      <c r="L36" s="9">
        <f>G36-K36</f>
        <v>6</v>
      </c>
      <c r="M36" s="6">
        <v>13</v>
      </c>
      <c r="N36" s="6">
        <v>34</v>
      </c>
      <c r="O36" s="6">
        <v>47</v>
      </c>
      <c r="P36" s="10">
        <v>0.41935483870967744</v>
      </c>
      <c r="Q36" s="11">
        <v>0.87179487179487181</v>
      </c>
      <c r="R36" s="10">
        <f>P36+Q36</f>
        <v>1.2911497105045493</v>
      </c>
      <c r="S36" s="6">
        <v>13</v>
      </c>
      <c r="T36" s="6">
        <v>11</v>
      </c>
      <c r="U36" s="3">
        <f>S36-T36</f>
        <v>2</v>
      </c>
      <c r="V36" s="6">
        <v>17</v>
      </c>
      <c r="W36" s="6">
        <v>10</v>
      </c>
      <c r="X36" s="6">
        <f>V36/W36</f>
        <v>1.7</v>
      </c>
      <c r="Y36" s="6">
        <v>5</v>
      </c>
      <c r="Z36" s="3">
        <f>Y36-V36</f>
        <v>-12</v>
      </c>
      <c r="AA36" s="6">
        <v>2</v>
      </c>
      <c r="AB36" s="6">
        <v>78</v>
      </c>
      <c r="AC36" s="3">
        <v>76</v>
      </c>
    </row>
    <row r="37" spans="1:29" ht="17.25" x14ac:dyDescent="0.3">
      <c r="A37" s="4" t="s">
        <v>95</v>
      </c>
      <c r="B37" s="5">
        <v>43109</v>
      </c>
      <c r="C37" s="6" t="s">
        <v>101</v>
      </c>
      <c r="D37" s="6" t="s">
        <v>31</v>
      </c>
      <c r="E37" s="6">
        <v>31</v>
      </c>
      <c r="F37" s="6">
        <v>0.52500000000000002</v>
      </c>
      <c r="G37" s="11" t="s">
        <v>34</v>
      </c>
      <c r="H37" s="6">
        <v>0.375</v>
      </c>
      <c r="I37" s="6">
        <v>0.64300000000000002</v>
      </c>
      <c r="J37" s="8">
        <v>0.36399999999999999</v>
      </c>
      <c r="K37" s="6">
        <v>18</v>
      </c>
      <c r="L37" s="9">
        <f>G37-K37</f>
        <v>6</v>
      </c>
      <c r="M37" s="6">
        <v>12</v>
      </c>
      <c r="N37" s="6">
        <v>27</v>
      </c>
      <c r="O37" s="6">
        <v>39</v>
      </c>
      <c r="P37" s="11">
        <v>0.4</v>
      </c>
      <c r="Q37" s="11">
        <v>0.72972972972972971</v>
      </c>
      <c r="R37" s="10">
        <f>P37+Q37</f>
        <v>1.1297297297297297</v>
      </c>
      <c r="S37" s="6">
        <v>17</v>
      </c>
      <c r="T37" s="6">
        <v>13</v>
      </c>
      <c r="U37" s="3">
        <f>S37-T37</f>
        <v>4</v>
      </c>
      <c r="V37" s="6">
        <v>14</v>
      </c>
      <c r="W37" s="6">
        <v>10</v>
      </c>
      <c r="X37" s="6">
        <f>V37/W37</f>
        <v>1.4</v>
      </c>
      <c r="Y37" s="6">
        <v>3</v>
      </c>
      <c r="Z37" s="3">
        <f>Y37-V37</f>
        <v>-11</v>
      </c>
      <c r="AA37" s="6">
        <v>10</v>
      </c>
      <c r="AB37" s="6">
        <v>80</v>
      </c>
      <c r="AC37" s="3">
        <v>74</v>
      </c>
    </row>
    <row r="38" spans="1:29" ht="17.25" x14ac:dyDescent="0.3">
      <c r="A38" s="4" t="s">
        <v>95</v>
      </c>
      <c r="B38" s="5">
        <v>43883</v>
      </c>
      <c r="C38" s="6" t="s">
        <v>102</v>
      </c>
      <c r="D38" s="6" t="s">
        <v>31</v>
      </c>
      <c r="E38" s="6">
        <v>37</v>
      </c>
      <c r="F38" s="6">
        <v>0.59299999999999997</v>
      </c>
      <c r="G38" s="7">
        <v>23</v>
      </c>
      <c r="H38" s="6">
        <v>0.56499999999999995</v>
      </c>
      <c r="I38" s="6">
        <v>0.5</v>
      </c>
      <c r="J38" s="8">
        <v>0.34100000000000003</v>
      </c>
      <c r="K38" s="7">
        <v>18</v>
      </c>
      <c r="L38" s="9">
        <f>G38-K38</f>
        <v>5</v>
      </c>
      <c r="M38" s="6">
        <v>6</v>
      </c>
      <c r="N38" s="6">
        <v>25</v>
      </c>
      <c r="O38" s="6">
        <v>31</v>
      </c>
      <c r="P38" s="11">
        <v>0.27272727272727271</v>
      </c>
      <c r="Q38" s="11">
        <v>0.73529411764705888</v>
      </c>
      <c r="R38" s="10">
        <f>P38+Q38</f>
        <v>1.0080213903743316</v>
      </c>
      <c r="S38" s="6">
        <v>17</v>
      </c>
      <c r="T38" s="7">
        <v>10</v>
      </c>
      <c r="U38" s="3">
        <f>S38-T38</f>
        <v>7</v>
      </c>
      <c r="V38" s="6">
        <v>16</v>
      </c>
      <c r="W38" s="6">
        <v>9</v>
      </c>
      <c r="X38" s="6">
        <f>V38/W38</f>
        <v>1.7777777777777777</v>
      </c>
      <c r="Y38" s="7">
        <v>14</v>
      </c>
      <c r="Z38" s="3">
        <f>Y38-V38</f>
        <v>-2</v>
      </c>
      <c r="AA38" s="6">
        <v>5</v>
      </c>
      <c r="AB38" s="6">
        <v>79</v>
      </c>
      <c r="AC38" s="3">
        <v>65</v>
      </c>
    </row>
    <row r="39" spans="1:29" ht="17.25" x14ac:dyDescent="0.3">
      <c r="A39" s="4" t="s">
        <v>103</v>
      </c>
      <c r="B39" s="5">
        <v>42701</v>
      </c>
      <c r="C39" s="6" t="s">
        <v>104</v>
      </c>
      <c r="D39" s="6" t="s">
        <v>31</v>
      </c>
      <c r="E39" s="3">
        <v>8</v>
      </c>
      <c r="F39" s="6">
        <v>0.38600000000000001</v>
      </c>
      <c r="G39" s="11" t="s">
        <v>52</v>
      </c>
      <c r="H39" s="6">
        <v>0.5</v>
      </c>
      <c r="I39" s="6">
        <v>0.75</v>
      </c>
      <c r="J39" s="3">
        <v>0.34799999999999998</v>
      </c>
      <c r="K39" s="3">
        <v>37</v>
      </c>
      <c r="L39" s="9">
        <f>G39-K39</f>
        <v>-15</v>
      </c>
      <c r="M39" s="6">
        <v>15</v>
      </c>
      <c r="N39" s="6">
        <v>36</v>
      </c>
      <c r="O39" s="6">
        <v>51</v>
      </c>
      <c r="P39" s="10">
        <v>0.31914893617021278</v>
      </c>
      <c r="Q39" s="10">
        <v>0.76595744680851063</v>
      </c>
      <c r="R39" s="10">
        <f>P39+Q39</f>
        <v>1.0851063829787235</v>
      </c>
      <c r="S39" s="6">
        <v>17</v>
      </c>
      <c r="T39" s="3">
        <v>21</v>
      </c>
      <c r="U39" s="3">
        <f>S39-T39</f>
        <v>-4</v>
      </c>
      <c r="V39" s="6">
        <v>17</v>
      </c>
      <c r="W39" s="6">
        <v>13</v>
      </c>
      <c r="X39" s="6">
        <f>V39/W39</f>
        <v>1.3076923076923077</v>
      </c>
      <c r="Y39" s="3">
        <v>12</v>
      </c>
      <c r="Z39" s="3">
        <f>Y39-V39</f>
        <v>-5</v>
      </c>
      <c r="AA39" s="6">
        <v>4</v>
      </c>
      <c r="AB39" s="6">
        <v>83</v>
      </c>
      <c r="AC39" s="6">
        <v>91</v>
      </c>
    </row>
    <row r="40" spans="1:29" ht="17.25" x14ac:dyDescent="0.3">
      <c r="A40" s="4" t="s">
        <v>105</v>
      </c>
      <c r="B40" s="5">
        <v>43131</v>
      </c>
      <c r="C40" s="6" t="s">
        <v>106</v>
      </c>
      <c r="D40" s="6" t="s">
        <v>107</v>
      </c>
      <c r="E40" s="6">
        <v>-3</v>
      </c>
      <c r="F40" s="6">
        <v>0.52500000000000002</v>
      </c>
      <c r="G40" s="11" t="s">
        <v>108</v>
      </c>
      <c r="H40" s="6">
        <v>0.438</v>
      </c>
      <c r="I40" s="6">
        <v>0.55600000000000005</v>
      </c>
      <c r="J40" s="8">
        <v>0.5</v>
      </c>
      <c r="K40" s="6">
        <v>28</v>
      </c>
      <c r="L40" s="9">
        <f>G40-K40</f>
        <v>4</v>
      </c>
      <c r="M40" s="6">
        <v>6</v>
      </c>
      <c r="N40" s="6">
        <v>27</v>
      </c>
      <c r="O40" s="6">
        <v>33</v>
      </c>
      <c r="P40" s="11">
        <v>0.1875</v>
      </c>
      <c r="Q40" s="11">
        <v>0.81818181818181823</v>
      </c>
      <c r="R40" s="10">
        <f>P40+Q40</f>
        <v>1.0056818181818183</v>
      </c>
      <c r="S40" s="6">
        <v>18</v>
      </c>
      <c r="T40" s="6">
        <v>18</v>
      </c>
      <c r="U40" s="3">
        <f>S40-T40</f>
        <v>0</v>
      </c>
      <c r="V40" s="6">
        <v>19</v>
      </c>
      <c r="W40" s="6">
        <v>17</v>
      </c>
      <c r="X40" s="6">
        <f>V40/W40</f>
        <v>1.1176470588235294</v>
      </c>
      <c r="Y40" s="6">
        <v>11</v>
      </c>
      <c r="Z40" s="3">
        <f>Y40-V40</f>
        <v>-8</v>
      </c>
      <c r="AA40" s="6">
        <v>4</v>
      </c>
      <c r="AB40" s="6">
        <v>88</v>
      </c>
      <c r="AC40" s="3" t="s">
        <v>109</v>
      </c>
    </row>
    <row r="41" spans="1:29" ht="17.25" x14ac:dyDescent="0.3">
      <c r="A41" s="4" t="s">
        <v>105</v>
      </c>
      <c r="B41" s="5">
        <v>43839</v>
      </c>
      <c r="C41" s="6" t="s">
        <v>110</v>
      </c>
      <c r="D41" s="6" t="s">
        <v>31</v>
      </c>
      <c r="E41" s="6">
        <v>11</v>
      </c>
      <c r="F41" s="6">
        <v>0.6</v>
      </c>
      <c r="G41" s="11" t="s">
        <v>111</v>
      </c>
      <c r="H41" s="8">
        <v>0.5</v>
      </c>
      <c r="I41" s="6">
        <v>0.73299999999999998</v>
      </c>
      <c r="J41" s="8">
        <v>0.441</v>
      </c>
      <c r="K41" s="7">
        <v>23</v>
      </c>
      <c r="L41" s="9">
        <f>G41-K41</f>
        <v>-7</v>
      </c>
      <c r="M41" s="6">
        <v>8</v>
      </c>
      <c r="N41" s="6">
        <v>29</v>
      </c>
      <c r="O41" s="6">
        <v>37</v>
      </c>
      <c r="P41" s="11">
        <v>0.36363636363636365</v>
      </c>
      <c r="Q41" s="11">
        <v>0.8529411764705882</v>
      </c>
      <c r="R41" s="10">
        <f>P41+Q41</f>
        <v>1.2165775401069518</v>
      </c>
      <c r="S41" s="6">
        <v>23</v>
      </c>
      <c r="T41" s="7">
        <v>18</v>
      </c>
      <c r="U41" s="3">
        <f>S41-T41</f>
        <v>5</v>
      </c>
      <c r="V41" s="6">
        <v>13</v>
      </c>
      <c r="W41" s="6">
        <v>20</v>
      </c>
      <c r="X41" s="6">
        <f>V41/W41</f>
        <v>0.65</v>
      </c>
      <c r="Y41" s="7">
        <v>12</v>
      </c>
      <c r="Z41" s="3">
        <f>Y41-V41</f>
        <v>-1</v>
      </c>
      <c r="AA41" s="6">
        <v>8</v>
      </c>
      <c r="AB41" s="6">
        <v>85</v>
      </c>
      <c r="AC41" s="3">
        <v>79</v>
      </c>
    </row>
    <row r="42" spans="1:29" ht="17.25" x14ac:dyDescent="0.3">
      <c r="A42" s="4" t="s">
        <v>105</v>
      </c>
      <c r="B42" s="5">
        <v>42389</v>
      </c>
      <c r="C42" s="6" t="s">
        <v>112</v>
      </c>
      <c r="D42" s="6" t="s">
        <v>31</v>
      </c>
      <c r="E42" s="3">
        <v>14</v>
      </c>
      <c r="F42" s="6">
        <v>0.42399999999999999</v>
      </c>
      <c r="G42" s="11" t="s">
        <v>55</v>
      </c>
      <c r="H42" s="6">
        <v>0.42899999999999999</v>
      </c>
      <c r="I42" s="6">
        <v>0.89500000000000002</v>
      </c>
      <c r="J42" s="6">
        <v>0.41799999999999998</v>
      </c>
      <c r="K42" s="6">
        <v>24</v>
      </c>
      <c r="L42" s="9">
        <f>G42-K42</f>
        <v>-3</v>
      </c>
      <c r="M42" s="6">
        <v>12</v>
      </c>
      <c r="N42" s="6">
        <v>20</v>
      </c>
      <c r="O42" s="6">
        <v>32</v>
      </c>
      <c r="P42" s="10">
        <v>0.34285714285714286</v>
      </c>
      <c r="Q42" s="10">
        <v>0.625</v>
      </c>
      <c r="R42" s="10">
        <f>P42+Q42</f>
        <v>0.96785714285714286</v>
      </c>
      <c r="S42" s="6">
        <v>13</v>
      </c>
      <c r="T42" s="3">
        <v>17</v>
      </c>
      <c r="U42" s="3">
        <f>S42-T42</f>
        <v>-4</v>
      </c>
      <c r="V42" s="6">
        <v>19</v>
      </c>
      <c r="W42" s="6">
        <v>8</v>
      </c>
      <c r="X42" s="6">
        <f>V42/W42</f>
        <v>2.375</v>
      </c>
      <c r="Y42" s="3">
        <v>16</v>
      </c>
      <c r="Z42" s="3">
        <f>Y42-V42</f>
        <v>-3</v>
      </c>
      <c r="AA42" s="6">
        <v>6</v>
      </c>
      <c r="AB42" s="6">
        <v>76</v>
      </c>
      <c r="AC42" s="6">
        <v>74</v>
      </c>
    </row>
    <row r="43" spans="1:29" ht="17.25" x14ac:dyDescent="0.3">
      <c r="A43" s="4" t="s">
        <v>105</v>
      </c>
      <c r="B43" s="5">
        <v>43442</v>
      </c>
      <c r="C43" s="6" t="s">
        <v>113</v>
      </c>
      <c r="D43" s="6" t="s">
        <v>31</v>
      </c>
      <c r="E43" s="6">
        <v>18</v>
      </c>
      <c r="F43" s="6">
        <v>0.47899999999999998</v>
      </c>
      <c r="G43" s="11" t="s">
        <v>34</v>
      </c>
      <c r="H43" s="6">
        <v>0.33300000000000002</v>
      </c>
      <c r="I43" s="6">
        <v>0.77800000000000002</v>
      </c>
      <c r="J43" s="8">
        <v>0.35099999999999998</v>
      </c>
      <c r="K43" s="7">
        <v>24</v>
      </c>
      <c r="L43" s="9">
        <f>G43-K43</f>
        <v>0</v>
      </c>
      <c r="M43" s="6">
        <v>9</v>
      </c>
      <c r="N43" s="6">
        <v>35</v>
      </c>
      <c r="O43" s="6">
        <v>44</v>
      </c>
      <c r="P43" s="10">
        <v>0.23684210526315788</v>
      </c>
      <c r="Q43" s="11">
        <v>0.85365853658536583</v>
      </c>
      <c r="R43" s="10">
        <f>P43+Q43</f>
        <v>1.0905006418485237</v>
      </c>
      <c r="S43" s="6">
        <v>21</v>
      </c>
      <c r="T43" s="6">
        <v>14</v>
      </c>
      <c r="U43" s="3">
        <f>S43-T43</f>
        <v>7</v>
      </c>
      <c r="V43" s="6">
        <v>19</v>
      </c>
      <c r="W43" s="6">
        <v>9</v>
      </c>
      <c r="X43" s="6">
        <f>V43/W43</f>
        <v>2.1111111111111112</v>
      </c>
      <c r="Y43" s="6">
        <v>1</v>
      </c>
      <c r="Z43" s="3">
        <f>Y43-V43</f>
        <v>-18</v>
      </c>
      <c r="AA43" s="6">
        <v>4</v>
      </c>
      <c r="AB43" s="6">
        <v>83</v>
      </c>
      <c r="AC43" s="3">
        <v>83</v>
      </c>
    </row>
    <row r="44" spans="1:29" ht="17.25" x14ac:dyDescent="0.3">
      <c r="A44" s="4" t="s">
        <v>105</v>
      </c>
      <c r="B44" s="5">
        <v>42705</v>
      </c>
      <c r="C44" s="6" t="s">
        <v>114</v>
      </c>
      <c r="D44" s="6" t="s">
        <v>31</v>
      </c>
      <c r="E44" s="3">
        <v>32</v>
      </c>
      <c r="F44" s="6">
        <v>0.48199999999999998</v>
      </c>
      <c r="G44" s="11" t="s">
        <v>49</v>
      </c>
      <c r="H44" s="6">
        <v>0.435</v>
      </c>
      <c r="I44" s="6">
        <v>0.85</v>
      </c>
      <c r="J44" s="3">
        <v>0.35799999999999998</v>
      </c>
      <c r="K44" s="3">
        <v>16</v>
      </c>
      <c r="L44" s="9">
        <f>G44-K44</f>
        <v>7</v>
      </c>
      <c r="M44" s="6">
        <v>18</v>
      </c>
      <c r="N44" s="6">
        <v>29</v>
      </c>
      <c r="O44" s="6">
        <v>47</v>
      </c>
      <c r="P44" s="10">
        <v>0.58064516129032262</v>
      </c>
      <c r="Q44" s="10">
        <v>0.78378378378378377</v>
      </c>
      <c r="R44" s="10">
        <f>P44+Q44</f>
        <v>1.3644289450741063</v>
      </c>
      <c r="S44" s="6">
        <v>13</v>
      </c>
      <c r="T44" s="3">
        <v>17</v>
      </c>
      <c r="U44" s="3">
        <f>S44-T44</f>
        <v>-4</v>
      </c>
      <c r="V44" s="6">
        <v>18</v>
      </c>
      <c r="W44" s="6">
        <v>21</v>
      </c>
      <c r="X44" s="6">
        <f>V44/W44</f>
        <v>0.8571428571428571</v>
      </c>
      <c r="Y44" s="3">
        <v>18</v>
      </c>
      <c r="Z44" s="3">
        <f>Y44-V44</f>
        <v>0</v>
      </c>
      <c r="AA44" s="6">
        <v>1</v>
      </c>
      <c r="AB44" s="6">
        <v>81</v>
      </c>
      <c r="AC44" s="6">
        <v>85</v>
      </c>
    </row>
    <row r="45" spans="1:29" ht="17.25" x14ac:dyDescent="0.3">
      <c r="A45" s="4" t="s">
        <v>115</v>
      </c>
      <c r="B45" s="5">
        <v>43785</v>
      </c>
      <c r="C45" s="6" t="s">
        <v>116</v>
      </c>
      <c r="D45" s="6" t="s">
        <v>31</v>
      </c>
      <c r="E45" s="6">
        <v>10</v>
      </c>
      <c r="F45" s="6">
        <v>0.435</v>
      </c>
      <c r="G45" s="11" t="s">
        <v>117</v>
      </c>
      <c r="H45" s="6">
        <v>0.379</v>
      </c>
      <c r="I45" s="6">
        <v>0.78900000000000003</v>
      </c>
      <c r="J45" s="8">
        <v>0.41399999999999998</v>
      </c>
      <c r="K45" s="7">
        <v>18</v>
      </c>
      <c r="L45" s="9">
        <f>G45-K45</f>
        <v>11</v>
      </c>
      <c r="M45" s="6">
        <v>16</v>
      </c>
      <c r="N45" s="6">
        <v>28</v>
      </c>
      <c r="O45" s="6">
        <v>44</v>
      </c>
      <c r="P45" s="11">
        <v>0.37209302325581395</v>
      </c>
      <c r="Q45" s="11">
        <v>0.8</v>
      </c>
      <c r="R45" s="10">
        <f>P45+Q45</f>
        <v>1.172093023255814</v>
      </c>
      <c r="S45" s="6">
        <v>17</v>
      </c>
      <c r="T45" s="7">
        <v>20</v>
      </c>
      <c r="U45" s="3">
        <f>S45-T45</f>
        <v>-3</v>
      </c>
      <c r="V45" s="6">
        <v>13</v>
      </c>
      <c r="W45" s="6">
        <v>15</v>
      </c>
      <c r="X45" s="6">
        <f>V45/W45</f>
        <v>0.8666666666666667</v>
      </c>
      <c r="Y45" s="7">
        <v>17</v>
      </c>
      <c r="Z45" s="3">
        <f>Y45-V45</f>
        <v>4</v>
      </c>
      <c r="AA45" s="6">
        <v>6</v>
      </c>
      <c r="AB45" s="6">
        <v>86</v>
      </c>
      <c r="AC45" s="3">
        <v>96</v>
      </c>
    </row>
    <row r="46" spans="1:29" ht="17.25" x14ac:dyDescent="0.3">
      <c r="A46" s="4" t="s">
        <v>118</v>
      </c>
      <c r="B46" s="5">
        <v>43533</v>
      </c>
      <c r="C46" s="6" t="s">
        <v>119</v>
      </c>
      <c r="D46" s="6" t="s">
        <v>31</v>
      </c>
      <c r="E46" s="6">
        <v>4</v>
      </c>
      <c r="F46" s="6">
        <v>0.41399999999999998</v>
      </c>
      <c r="G46" s="11" t="s">
        <v>120</v>
      </c>
      <c r="H46" s="6">
        <v>0.37</v>
      </c>
      <c r="I46" s="6">
        <v>0.73299999999999998</v>
      </c>
      <c r="J46" s="8">
        <v>0.39700000000000002</v>
      </c>
      <c r="K46" s="7">
        <v>18</v>
      </c>
      <c r="L46" s="9">
        <f>G46-K46</f>
        <v>9</v>
      </c>
      <c r="M46" s="6">
        <v>11</v>
      </c>
      <c r="N46" s="6">
        <v>29</v>
      </c>
      <c r="O46" s="6">
        <v>40</v>
      </c>
      <c r="P46" s="10">
        <v>0.30555555555555558</v>
      </c>
      <c r="Q46" s="11">
        <v>0.74358974358974361</v>
      </c>
      <c r="R46" s="10">
        <f>P46+Q46</f>
        <v>1.0491452991452992</v>
      </c>
      <c r="S46" s="6">
        <v>16</v>
      </c>
      <c r="T46" s="6">
        <v>16</v>
      </c>
      <c r="U46" s="3">
        <f>S46-T46</f>
        <v>0</v>
      </c>
      <c r="V46" s="6">
        <v>14</v>
      </c>
      <c r="W46" s="6">
        <v>14</v>
      </c>
      <c r="X46" s="6">
        <f>V46/W46</f>
        <v>1</v>
      </c>
      <c r="Y46" s="6">
        <v>9</v>
      </c>
      <c r="Z46" s="3">
        <f>Y46-V46</f>
        <v>-5</v>
      </c>
      <c r="AA46" s="6">
        <v>5</v>
      </c>
      <c r="AB46" s="6">
        <v>69</v>
      </c>
      <c r="AC46" s="3">
        <v>79</v>
      </c>
    </row>
    <row r="47" spans="1:29" ht="17.25" x14ac:dyDescent="0.3">
      <c r="A47" s="4" t="s">
        <v>121</v>
      </c>
      <c r="B47" s="5">
        <v>42347</v>
      </c>
      <c r="C47" s="6" t="s">
        <v>122</v>
      </c>
      <c r="D47" s="6" t="s">
        <v>31</v>
      </c>
      <c r="E47" s="3">
        <v>30</v>
      </c>
      <c r="F47" s="6">
        <v>0.69799999999999995</v>
      </c>
      <c r="G47" s="11" t="s">
        <v>97</v>
      </c>
      <c r="H47" s="11">
        <v>0.4</v>
      </c>
      <c r="I47" s="6">
        <v>0.70599999999999996</v>
      </c>
      <c r="J47" s="6">
        <v>0.32700000000000001</v>
      </c>
      <c r="K47" s="6">
        <v>19</v>
      </c>
      <c r="L47" s="9">
        <f>G47-K47</f>
        <v>-9</v>
      </c>
      <c r="M47" s="6">
        <v>8</v>
      </c>
      <c r="N47" s="6">
        <v>37</v>
      </c>
      <c r="O47" s="6">
        <v>45</v>
      </c>
      <c r="P47" s="10">
        <v>0.42105263157894735</v>
      </c>
      <c r="Q47" s="10">
        <v>0.82222222222222219</v>
      </c>
      <c r="R47" s="10">
        <f>P47+Q47</f>
        <v>1.2432748538011695</v>
      </c>
      <c r="S47" s="6">
        <v>22</v>
      </c>
      <c r="T47" s="3">
        <v>14</v>
      </c>
      <c r="U47" s="3">
        <f>S47-T47</f>
        <v>8</v>
      </c>
      <c r="V47" s="6">
        <v>17</v>
      </c>
      <c r="W47" s="6">
        <v>17</v>
      </c>
      <c r="X47" s="6">
        <f>V47/W47</f>
        <v>1</v>
      </c>
      <c r="Y47" s="3">
        <v>11</v>
      </c>
      <c r="Z47" s="3">
        <f>Y47-V47</f>
        <v>-6</v>
      </c>
      <c r="AA47" s="6">
        <v>1</v>
      </c>
      <c r="AB47" s="6">
        <v>90</v>
      </c>
      <c r="AC47" s="6">
        <v>90</v>
      </c>
    </row>
    <row r="48" spans="1:29" ht="17.25" x14ac:dyDescent="0.3">
      <c r="A48" s="4" t="s">
        <v>123</v>
      </c>
      <c r="B48" s="5">
        <v>43835</v>
      </c>
      <c r="C48" s="6" t="s">
        <v>124</v>
      </c>
      <c r="D48" s="6" t="s">
        <v>31</v>
      </c>
      <c r="E48" s="6">
        <v>3</v>
      </c>
      <c r="F48" s="6">
        <v>0.45800000000000002</v>
      </c>
      <c r="G48" s="11" t="s">
        <v>52</v>
      </c>
      <c r="H48" s="6">
        <v>0.318</v>
      </c>
      <c r="I48" s="6">
        <v>0.65</v>
      </c>
      <c r="J48" s="8">
        <v>0.441</v>
      </c>
      <c r="K48" s="7">
        <v>24</v>
      </c>
      <c r="L48" s="9">
        <f>G48-K48</f>
        <v>-2</v>
      </c>
      <c r="M48" s="6">
        <v>6</v>
      </c>
      <c r="N48" s="6">
        <v>32</v>
      </c>
      <c r="O48" s="6">
        <v>38</v>
      </c>
      <c r="P48" s="11">
        <v>0.15789473684210525</v>
      </c>
      <c r="Q48" s="11">
        <v>0.82051282051282048</v>
      </c>
      <c r="R48" s="10">
        <f>P48+Q48</f>
        <v>0.97840755735492579</v>
      </c>
      <c r="S48" s="6">
        <v>18</v>
      </c>
      <c r="T48" s="7">
        <v>19</v>
      </c>
      <c r="U48" s="3">
        <f>S48-T48</f>
        <v>-1</v>
      </c>
      <c r="V48" s="6">
        <v>15</v>
      </c>
      <c r="W48" s="6">
        <v>15</v>
      </c>
      <c r="X48" s="6">
        <f>V48/W48</f>
        <v>1</v>
      </c>
      <c r="Y48" s="7">
        <v>16</v>
      </c>
      <c r="Z48" s="3">
        <f>Y48-V48</f>
        <v>1</v>
      </c>
      <c r="AA48" s="6">
        <v>9</v>
      </c>
      <c r="AB48" s="6">
        <v>74</v>
      </c>
      <c r="AC48" s="3">
        <v>81</v>
      </c>
    </row>
    <row r="49" spans="1:29" ht="17.25" x14ac:dyDescent="0.3">
      <c r="A49" s="4" t="s">
        <v>125</v>
      </c>
      <c r="B49" s="5">
        <v>43467</v>
      </c>
      <c r="C49" s="6" t="s">
        <v>126</v>
      </c>
      <c r="D49" s="6" t="s">
        <v>31</v>
      </c>
      <c r="E49" s="6">
        <v>8</v>
      </c>
      <c r="F49" s="6">
        <v>0.441</v>
      </c>
      <c r="G49" s="7">
        <v>29</v>
      </c>
      <c r="H49" s="6">
        <v>0.44800000000000001</v>
      </c>
      <c r="I49" s="6">
        <v>0.57099999999999995</v>
      </c>
      <c r="J49" s="8">
        <v>0.42899999999999999</v>
      </c>
      <c r="K49" s="7">
        <v>21</v>
      </c>
      <c r="L49" s="9">
        <f>G49-K49</f>
        <v>8</v>
      </c>
      <c r="M49" s="6">
        <v>12</v>
      </c>
      <c r="N49" s="6">
        <v>29</v>
      </c>
      <c r="O49" s="6">
        <v>41</v>
      </c>
      <c r="P49" s="10">
        <v>0.34285714285714286</v>
      </c>
      <c r="Q49" s="11">
        <v>0.78378378378378377</v>
      </c>
      <c r="R49" s="10">
        <f>P49+Q49</f>
        <v>1.1266409266409267</v>
      </c>
      <c r="S49" s="6">
        <v>15</v>
      </c>
      <c r="T49" s="6">
        <v>18</v>
      </c>
      <c r="U49" s="3">
        <f>S49-T49</f>
        <v>-3</v>
      </c>
      <c r="V49" s="6">
        <v>19</v>
      </c>
      <c r="W49" s="6">
        <v>19</v>
      </c>
      <c r="X49" s="6">
        <f>V49/W49</f>
        <v>1</v>
      </c>
      <c r="Y49" s="6">
        <v>18</v>
      </c>
      <c r="Z49" s="3">
        <f>Y49-V49</f>
        <v>-1</v>
      </c>
      <c r="AA49" s="6">
        <v>5</v>
      </c>
      <c r="AB49" s="6">
        <v>73</v>
      </c>
      <c r="AC49" s="3">
        <v>84</v>
      </c>
    </row>
    <row r="50" spans="1:29" ht="17.25" x14ac:dyDescent="0.3">
      <c r="A50" s="4" t="s">
        <v>127</v>
      </c>
      <c r="B50" s="5">
        <v>43417</v>
      </c>
      <c r="C50" s="6" t="s">
        <v>128</v>
      </c>
      <c r="D50" s="6" t="s">
        <v>31</v>
      </c>
      <c r="E50" s="6">
        <v>17</v>
      </c>
      <c r="F50" s="6">
        <v>0.41699999999999998</v>
      </c>
      <c r="G50" s="11" t="s">
        <v>129</v>
      </c>
      <c r="H50" s="6">
        <v>0.19400000000000001</v>
      </c>
      <c r="I50" s="6">
        <v>0.65200000000000002</v>
      </c>
      <c r="J50" s="8">
        <v>0.34399999999999997</v>
      </c>
      <c r="K50" s="7">
        <v>23</v>
      </c>
      <c r="L50" s="9">
        <f>G50-K50</f>
        <v>13</v>
      </c>
      <c r="M50" s="6">
        <v>19</v>
      </c>
      <c r="N50" s="6">
        <v>32</v>
      </c>
      <c r="O50" s="6">
        <v>51</v>
      </c>
      <c r="P50" s="10">
        <v>0.42222222222222222</v>
      </c>
      <c r="Q50" s="11">
        <v>0.7441860465116279</v>
      </c>
      <c r="R50" s="10">
        <f>P50+Q50</f>
        <v>1.1664082687338502</v>
      </c>
      <c r="S50" s="6">
        <v>21</v>
      </c>
      <c r="T50" s="6">
        <v>23</v>
      </c>
      <c r="U50" s="3">
        <f>S50-T50</f>
        <v>-2</v>
      </c>
      <c r="V50" s="6">
        <v>16</v>
      </c>
      <c r="W50" s="6">
        <v>11</v>
      </c>
      <c r="X50" s="6">
        <f>V50/W50</f>
        <v>1.4545454545454546</v>
      </c>
      <c r="Y50" s="6">
        <v>13</v>
      </c>
      <c r="Z50" s="3">
        <f>Y50-V50</f>
        <v>-3</v>
      </c>
      <c r="AA50" s="6">
        <v>6</v>
      </c>
      <c r="AB50" s="6">
        <v>82</v>
      </c>
      <c r="AC50" s="3">
        <v>93</v>
      </c>
    </row>
    <row r="51" spans="1:29" ht="17.25" x14ac:dyDescent="0.3">
      <c r="A51" s="4" t="s">
        <v>130</v>
      </c>
      <c r="B51" s="5">
        <v>43484</v>
      </c>
      <c r="C51" s="6" t="s">
        <v>131</v>
      </c>
      <c r="D51" s="6" t="s">
        <v>43</v>
      </c>
      <c r="E51" s="6">
        <v>-6</v>
      </c>
      <c r="F51" s="6">
        <v>0.44800000000000001</v>
      </c>
      <c r="G51" s="7">
        <v>30</v>
      </c>
      <c r="H51" s="6">
        <v>0.433</v>
      </c>
      <c r="I51" s="6">
        <v>0.83299999999999996</v>
      </c>
      <c r="J51" s="8">
        <v>0.53100000000000003</v>
      </c>
      <c r="K51" s="7">
        <v>14</v>
      </c>
      <c r="L51" s="9">
        <f>G51-K51</f>
        <v>16</v>
      </c>
      <c r="M51" s="6">
        <v>9</v>
      </c>
      <c r="N51" s="6">
        <v>19</v>
      </c>
      <c r="O51" s="6">
        <v>28</v>
      </c>
      <c r="P51" s="10">
        <v>0.23684210526315788</v>
      </c>
      <c r="Q51" s="11">
        <v>0.82608695652173914</v>
      </c>
      <c r="R51" s="10">
        <f>P51+Q51</f>
        <v>1.062929061784897</v>
      </c>
      <c r="S51" s="6">
        <v>27</v>
      </c>
      <c r="T51" s="6">
        <v>17</v>
      </c>
      <c r="U51" s="3">
        <f>S51-T51</f>
        <v>10</v>
      </c>
      <c r="V51" s="6">
        <v>20</v>
      </c>
      <c r="W51" s="6">
        <v>7</v>
      </c>
      <c r="X51" s="6">
        <f>V51/W51</f>
        <v>2.8571428571428572</v>
      </c>
      <c r="Y51" s="6">
        <v>12</v>
      </c>
      <c r="Z51" s="3">
        <f>Y51-V51</f>
        <v>-8</v>
      </c>
      <c r="AA51" s="6">
        <v>5</v>
      </c>
      <c r="AB51" s="6">
        <v>88</v>
      </c>
      <c r="AC51" s="3">
        <v>82</v>
      </c>
    </row>
    <row r="52" spans="1:29" ht="17.25" x14ac:dyDescent="0.3">
      <c r="A52" s="4" t="s">
        <v>130</v>
      </c>
      <c r="B52" s="5">
        <v>43803</v>
      </c>
      <c r="C52" s="6" t="s">
        <v>132</v>
      </c>
      <c r="D52" s="6" t="s">
        <v>31</v>
      </c>
      <c r="E52" s="6">
        <v>2</v>
      </c>
      <c r="F52" s="6">
        <v>0.53200000000000003</v>
      </c>
      <c r="G52" s="11" t="s">
        <v>52</v>
      </c>
      <c r="H52" s="6">
        <v>0.40899999999999997</v>
      </c>
      <c r="I52" s="6">
        <v>0.68799999999999994</v>
      </c>
      <c r="J52" s="8">
        <v>0.5</v>
      </c>
      <c r="K52" s="7">
        <v>22</v>
      </c>
      <c r="L52" s="9">
        <f>G52-K52</f>
        <v>0</v>
      </c>
      <c r="M52" s="6">
        <v>6</v>
      </c>
      <c r="N52" s="6">
        <v>26</v>
      </c>
      <c r="O52" s="6">
        <v>32</v>
      </c>
      <c r="P52" s="11">
        <v>0.20689655172413793</v>
      </c>
      <c r="Q52" s="11">
        <v>0.78787878787878785</v>
      </c>
      <c r="R52" s="10">
        <f>P52+Q52</f>
        <v>0.99477533960292575</v>
      </c>
      <c r="S52" s="6">
        <v>16</v>
      </c>
      <c r="T52" s="7">
        <v>17</v>
      </c>
      <c r="U52" s="3">
        <f>S52-T52</f>
        <v>-1</v>
      </c>
      <c r="V52" s="6">
        <v>14</v>
      </c>
      <c r="W52" s="6">
        <v>12</v>
      </c>
      <c r="X52" s="6">
        <f>V52/W52</f>
        <v>1.1666666666666667</v>
      </c>
      <c r="Y52" s="7">
        <v>11</v>
      </c>
      <c r="Z52" s="3">
        <f>Y52-V52</f>
        <v>-3</v>
      </c>
      <c r="AA52" s="6">
        <v>8</v>
      </c>
      <c r="AB52" s="6">
        <v>86</v>
      </c>
      <c r="AC52" s="3">
        <v>81</v>
      </c>
    </row>
    <row r="53" spans="1:29" ht="17.25" x14ac:dyDescent="0.3">
      <c r="A53" s="4" t="s">
        <v>130</v>
      </c>
      <c r="B53" s="5">
        <v>42711</v>
      </c>
      <c r="C53" s="6" t="s">
        <v>133</v>
      </c>
      <c r="D53" s="6" t="s">
        <v>31</v>
      </c>
      <c r="E53" s="3">
        <v>8</v>
      </c>
      <c r="F53" s="6">
        <v>0.39</v>
      </c>
      <c r="G53" s="11" t="s">
        <v>134</v>
      </c>
      <c r="H53" s="6">
        <v>0.32100000000000001</v>
      </c>
      <c r="I53" s="6">
        <v>0.71399999999999997</v>
      </c>
      <c r="J53" s="3">
        <v>0.36899999999999999</v>
      </c>
      <c r="K53" s="3">
        <v>20</v>
      </c>
      <c r="L53" s="9">
        <f>G53-K53</f>
        <v>8</v>
      </c>
      <c r="M53" s="6">
        <v>12</v>
      </c>
      <c r="N53" s="6">
        <v>33</v>
      </c>
      <c r="O53" s="6">
        <v>45</v>
      </c>
      <c r="P53" s="10">
        <v>0.3</v>
      </c>
      <c r="Q53" s="10">
        <v>0.75</v>
      </c>
      <c r="R53" s="10">
        <f>P53+Q53</f>
        <v>1.05</v>
      </c>
      <c r="S53" s="6">
        <v>22</v>
      </c>
      <c r="T53" s="3">
        <v>23</v>
      </c>
      <c r="U53" s="3">
        <f>S53-T53</f>
        <v>-1</v>
      </c>
      <c r="V53" s="6">
        <v>10</v>
      </c>
      <c r="W53" s="6">
        <v>15</v>
      </c>
      <c r="X53" s="6">
        <f>V53/W53</f>
        <v>0.66666666666666663</v>
      </c>
      <c r="Y53" s="3">
        <v>10</v>
      </c>
      <c r="Z53" s="3">
        <f>Y53-V53</f>
        <v>0</v>
      </c>
      <c r="AA53" s="6">
        <v>6</v>
      </c>
      <c r="AB53" s="6">
        <v>75</v>
      </c>
      <c r="AC53" s="6">
        <v>88</v>
      </c>
    </row>
    <row r="54" spans="1:29" ht="17.25" x14ac:dyDescent="0.3">
      <c r="A54" s="4" t="s">
        <v>130</v>
      </c>
      <c r="B54" s="5">
        <v>43138</v>
      </c>
      <c r="C54" s="6" t="s">
        <v>135</v>
      </c>
      <c r="D54" s="6" t="s">
        <v>31</v>
      </c>
      <c r="E54" s="6">
        <v>22</v>
      </c>
      <c r="F54" s="6">
        <v>0.48399999999999999</v>
      </c>
      <c r="G54" s="11" t="s">
        <v>120</v>
      </c>
      <c r="H54" s="6">
        <v>0.33300000000000002</v>
      </c>
      <c r="I54" s="6">
        <v>0.65200000000000002</v>
      </c>
      <c r="J54" s="8">
        <v>0.26700000000000002</v>
      </c>
      <c r="K54" s="6">
        <v>21</v>
      </c>
      <c r="L54" s="9">
        <f>G54-K54</f>
        <v>6</v>
      </c>
      <c r="M54" s="6">
        <v>8</v>
      </c>
      <c r="N54" s="6">
        <v>37</v>
      </c>
      <c r="O54" s="6">
        <v>45</v>
      </c>
      <c r="P54" s="11">
        <v>0.23529411764705882</v>
      </c>
      <c r="Q54" s="11">
        <v>0.69811320754716977</v>
      </c>
      <c r="R54" s="10">
        <f>P54+Q54</f>
        <v>0.93340732519422853</v>
      </c>
      <c r="S54" s="6">
        <v>28</v>
      </c>
      <c r="T54" s="6">
        <v>20</v>
      </c>
      <c r="U54" s="3">
        <f>S54-T54</f>
        <v>8</v>
      </c>
      <c r="V54" s="6">
        <v>15</v>
      </c>
      <c r="W54" s="6">
        <v>11</v>
      </c>
      <c r="X54" s="6">
        <f>V54/W54</f>
        <v>1.3636363636363635</v>
      </c>
      <c r="Y54" s="6">
        <v>9</v>
      </c>
      <c r="Z54" s="3">
        <f>Y54-V54</f>
        <v>-6</v>
      </c>
      <c r="AA54" s="6">
        <v>3</v>
      </c>
      <c r="AB54" s="6">
        <v>84</v>
      </c>
      <c r="AC54" s="3">
        <v>83</v>
      </c>
    </row>
    <row r="55" spans="1:29" ht="17.25" x14ac:dyDescent="0.3">
      <c r="A55" s="4" t="s">
        <v>136</v>
      </c>
      <c r="B55" s="5">
        <v>43060</v>
      </c>
      <c r="C55" s="6" t="s">
        <v>137</v>
      </c>
      <c r="D55" s="6" t="s">
        <v>31</v>
      </c>
      <c r="E55" s="6">
        <v>9</v>
      </c>
      <c r="F55" s="6">
        <v>0.52600000000000002</v>
      </c>
      <c r="G55" s="11" t="s">
        <v>111</v>
      </c>
      <c r="H55" s="6">
        <v>0.313</v>
      </c>
      <c r="I55" s="6">
        <v>0.66700000000000004</v>
      </c>
      <c r="J55" s="8">
        <v>0.375</v>
      </c>
      <c r="K55" s="6">
        <v>26</v>
      </c>
      <c r="L55" s="9">
        <f>G55-K55</f>
        <v>-10</v>
      </c>
      <c r="M55" s="6">
        <v>10</v>
      </c>
      <c r="N55" s="6">
        <v>28</v>
      </c>
      <c r="O55" s="6">
        <v>38</v>
      </c>
      <c r="P55" s="11">
        <v>0.33333333333333331</v>
      </c>
      <c r="Q55" s="11">
        <v>0.60869565217391308</v>
      </c>
      <c r="R55" s="10">
        <f>P55+Q55</f>
        <v>0.94202898550724634</v>
      </c>
      <c r="S55" s="6">
        <v>19</v>
      </c>
      <c r="T55" s="6">
        <v>18</v>
      </c>
      <c r="U55" s="3">
        <f>S55-T55</f>
        <v>1</v>
      </c>
      <c r="V55" s="6">
        <v>15</v>
      </c>
      <c r="W55" s="6">
        <v>20</v>
      </c>
      <c r="X55" s="6">
        <f>V55/W55</f>
        <v>0.75</v>
      </c>
      <c r="Y55" s="6">
        <v>17</v>
      </c>
      <c r="Z55" s="3">
        <f>Y55-V55</f>
        <v>2</v>
      </c>
      <c r="AA55" s="6">
        <v>7</v>
      </c>
      <c r="AB55" s="6">
        <v>79</v>
      </c>
      <c r="AC55" s="3">
        <v>83</v>
      </c>
    </row>
    <row r="56" spans="1:29" ht="17.25" x14ac:dyDescent="0.3">
      <c r="A56" s="4" t="s">
        <v>136</v>
      </c>
      <c r="B56" s="5">
        <v>43859</v>
      </c>
      <c r="C56" s="6" t="s">
        <v>138</v>
      </c>
      <c r="D56" s="6" t="s">
        <v>31</v>
      </c>
      <c r="E56" s="6">
        <v>11</v>
      </c>
      <c r="F56" s="6">
        <v>0.53200000000000003</v>
      </c>
      <c r="G56" s="11" t="s">
        <v>97</v>
      </c>
      <c r="H56" s="8">
        <v>0.2</v>
      </c>
      <c r="I56" s="6">
        <v>0.78100000000000003</v>
      </c>
      <c r="J56" s="8">
        <v>0.47399999999999998</v>
      </c>
      <c r="K56" s="7">
        <v>15</v>
      </c>
      <c r="L56" s="9">
        <f>G56-K56</f>
        <v>-5</v>
      </c>
      <c r="M56" s="6">
        <v>4</v>
      </c>
      <c r="N56" s="6">
        <v>29</v>
      </c>
      <c r="O56" s="6">
        <v>33</v>
      </c>
      <c r="P56" s="11">
        <v>0.16</v>
      </c>
      <c r="Q56" s="11">
        <v>0.82857142857142863</v>
      </c>
      <c r="R56" s="10">
        <f>P56+Q56</f>
        <v>0.98857142857142866</v>
      </c>
      <c r="S56" s="6">
        <v>19</v>
      </c>
      <c r="T56" s="7">
        <v>24</v>
      </c>
      <c r="U56" s="3">
        <f>S56-T56</f>
        <v>-5</v>
      </c>
      <c r="V56" s="6">
        <v>10</v>
      </c>
      <c r="W56" s="6">
        <v>12</v>
      </c>
      <c r="X56" s="6">
        <f>V56/W56</f>
        <v>0.83333333333333337</v>
      </c>
      <c r="Y56" s="7">
        <v>12</v>
      </c>
      <c r="Z56" s="3">
        <f>Y56-V56</f>
        <v>2</v>
      </c>
      <c r="AA56" s="6">
        <v>6</v>
      </c>
      <c r="AB56" s="6">
        <v>77</v>
      </c>
      <c r="AC56" s="3">
        <v>74</v>
      </c>
    </row>
    <row r="57" spans="1:29" ht="17.25" x14ac:dyDescent="0.3">
      <c r="A57" s="4" t="s">
        <v>136</v>
      </c>
      <c r="B57" s="5">
        <v>42410</v>
      </c>
      <c r="C57" s="6" t="s">
        <v>135</v>
      </c>
      <c r="D57" s="6" t="s">
        <v>31</v>
      </c>
      <c r="E57" s="3">
        <v>22</v>
      </c>
      <c r="F57" s="6">
        <v>0.48099999999999998</v>
      </c>
      <c r="G57" s="11" t="s">
        <v>49</v>
      </c>
      <c r="H57" s="6">
        <v>0.39100000000000001</v>
      </c>
      <c r="I57" s="6">
        <v>0.69699999999999995</v>
      </c>
      <c r="J57" s="6">
        <v>0.377</v>
      </c>
      <c r="K57" s="6">
        <v>22</v>
      </c>
      <c r="L57" s="9">
        <f>G57-K57</f>
        <v>1</v>
      </c>
      <c r="M57" s="6">
        <v>14</v>
      </c>
      <c r="N57" s="6">
        <v>27</v>
      </c>
      <c r="O57" s="6">
        <v>41</v>
      </c>
      <c r="P57" s="10">
        <v>0.3888888888888889</v>
      </c>
      <c r="Q57" s="10">
        <v>0.79411764705882348</v>
      </c>
      <c r="R57" s="10">
        <f>P57+Q57</f>
        <v>1.1830065359477124</v>
      </c>
      <c r="S57" s="6">
        <v>21</v>
      </c>
      <c r="T57" s="3">
        <v>27</v>
      </c>
      <c r="U57" s="3">
        <f>S57-T57</f>
        <v>-6</v>
      </c>
      <c r="V57" s="6">
        <v>20</v>
      </c>
      <c r="W57" s="6">
        <v>14</v>
      </c>
      <c r="X57" s="6">
        <f>V57/W57</f>
        <v>1.4285714285714286</v>
      </c>
      <c r="Y57" s="3">
        <v>13</v>
      </c>
      <c r="Z57" s="3">
        <f>Y57-V57</f>
        <v>-7</v>
      </c>
      <c r="AA57" s="6">
        <v>7</v>
      </c>
      <c r="AB57" s="6">
        <v>84</v>
      </c>
      <c r="AC57" s="6">
        <v>80</v>
      </c>
    </row>
    <row r="58" spans="1:29" ht="17.25" x14ac:dyDescent="0.3">
      <c r="A58" s="4" t="s">
        <v>136</v>
      </c>
      <c r="B58" s="5">
        <v>42761</v>
      </c>
      <c r="C58" s="6" t="s">
        <v>139</v>
      </c>
      <c r="D58" s="6" t="s">
        <v>31</v>
      </c>
      <c r="E58" s="3">
        <v>23</v>
      </c>
      <c r="F58" s="6">
        <v>0.53400000000000003</v>
      </c>
      <c r="G58" s="11" t="s">
        <v>46</v>
      </c>
      <c r="H58" s="6">
        <v>0.3</v>
      </c>
      <c r="I58" s="6">
        <v>0.72699999999999998</v>
      </c>
      <c r="J58" s="3">
        <v>0.373</v>
      </c>
      <c r="K58" s="3">
        <v>18</v>
      </c>
      <c r="L58" s="9">
        <f>G58-K58</f>
        <v>2</v>
      </c>
      <c r="M58" s="6">
        <v>15</v>
      </c>
      <c r="N58" s="6">
        <v>30</v>
      </c>
      <c r="O58" s="6">
        <v>45</v>
      </c>
      <c r="P58" s="10">
        <v>0.4838709677419355</v>
      </c>
      <c r="Q58" s="10">
        <v>0.76923076923076927</v>
      </c>
      <c r="R58" s="10">
        <f>P58+Q58</f>
        <v>1.2531017369727047</v>
      </c>
      <c r="S58" s="6">
        <v>17</v>
      </c>
      <c r="T58" s="3">
        <v>20</v>
      </c>
      <c r="U58" s="3">
        <f>S58-T58</f>
        <v>-3</v>
      </c>
      <c r="V58" s="6">
        <v>15</v>
      </c>
      <c r="W58" s="6">
        <v>15</v>
      </c>
      <c r="X58" s="6">
        <f>V58/W58</f>
        <v>1</v>
      </c>
      <c r="Y58" s="3">
        <v>10</v>
      </c>
      <c r="Z58" s="3">
        <f>Y58-V58</f>
        <v>-5</v>
      </c>
      <c r="AA58" s="6">
        <v>7</v>
      </c>
      <c r="AB58" s="6">
        <v>84</v>
      </c>
      <c r="AC58" s="6">
        <v>81</v>
      </c>
    </row>
    <row r="59" spans="1:29" ht="17.25" x14ac:dyDescent="0.3">
      <c r="A59" s="4" t="s">
        <v>136</v>
      </c>
      <c r="B59" s="5">
        <v>43495</v>
      </c>
      <c r="C59" s="6" t="s">
        <v>139</v>
      </c>
      <c r="D59" s="6" t="s">
        <v>31</v>
      </c>
      <c r="E59" s="6">
        <v>23</v>
      </c>
      <c r="F59" s="6">
        <v>0.58199999999999996</v>
      </c>
      <c r="G59" s="11" t="s">
        <v>120</v>
      </c>
      <c r="H59" s="6">
        <v>0.44400000000000001</v>
      </c>
      <c r="I59" s="6">
        <v>0.88900000000000001</v>
      </c>
      <c r="J59" s="8">
        <v>0.32300000000000001</v>
      </c>
      <c r="K59" s="7">
        <v>17</v>
      </c>
      <c r="L59" s="9">
        <f>G59-K59</f>
        <v>10</v>
      </c>
      <c r="M59" s="6">
        <v>7</v>
      </c>
      <c r="N59" s="6">
        <v>24</v>
      </c>
      <c r="O59" s="6">
        <v>31</v>
      </c>
      <c r="P59" s="10">
        <v>0.30434782608695654</v>
      </c>
      <c r="Q59" s="11">
        <v>0.58536585365853655</v>
      </c>
      <c r="R59" s="10">
        <f>P59+Q59</f>
        <v>0.88971367974549309</v>
      </c>
      <c r="S59" s="6">
        <v>18</v>
      </c>
      <c r="T59" s="6">
        <v>13</v>
      </c>
      <c r="U59" s="3">
        <f>S59-T59</f>
        <v>5</v>
      </c>
      <c r="V59" s="6">
        <v>22</v>
      </c>
      <c r="W59" s="6">
        <v>16</v>
      </c>
      <c r="X59" s="6">
        <f>V59/W59</f>
        <v>1.375</v>
      </c>
      <c r="Y59" s="6">
        <v>12</v>
      </c>
      <c r="Z59" s="3">
        <f>Y59-V59</f>
        <v>-10</v>
      </c>
      <c r="AA59" s="6">
        <v>6</v>
      </c>
      <c r="AB59" s="6">
        <v>84</v>
      </c>
      <c r="AC59" s="3">
        <v>73</v>
      </c>
    </row>
    <row r="60" spans="1:29" ht="17.25" x14ac:dyDescent="0.3">
      <c r="A60" s="4" t="s">
        <v>140</v>
      </c>
      <c r="B60" s="5">
        <v>43162</v>
      </c>
      <c r="C60" s="6" t="s">
        <v>141</v>
      </c>
      <c r="D60" s="6" t="s">
        <v>31</v>
      </c>
      <c r="E60" s="6">
        <v>22</v>
      </c>
      <c r="F60" s="6">
        <v>0.5</v>
      </c>
      <c r="G60" s="11" t="s">
        <v>58</v>
      </c>
      <c r="H60" s="6">
        <v>0.46200000000000002</v>
      </c>
      <c r="I60" s="6">
        <v>0.95499999999999996</v>
      </c>
      <c r="J60" s="8">
        <v>0.39700000000000002</v>
      </c>
      <c r="K60" s="6">
        <v>25</v>
      </c>
      <c r="L60" s="9">
        <f>G60-K60</f>
        <v>1</v>
      </c>
      <c r="M60" s="6">
        <v>10</v>
      </c>
      <c r="N60" s="6">
        <v>34</v>
      </c>
      <c r="O60" s="6">
        <v>44</v>
      </c>
      <c r="P60" s="11">
        <v>0.32258064516129031</v>
      </c>
      <c r="Q60" s="11">
        <v>0.80952380952380953</v>
      </c>
      <c r="R60" s="10">
        <f>P60+Q60</f>
        <v>1.1321044546850998</v>
      </c>
      <c r="S60" s="6">
        <v>17</v>
      </c>
      <c r="T60" s="6">
        <v>17</v>
      </c>
      <c r="U60" s="3">
        <f>S60-T60</f>
        <v>0</v>
      </c>
      <c r="V60" s="6">
        <v>15</v>
      </c>
      <c r="W60" s="6">
        <v>14</v>
      </c>
      <c r="X60" s="6">
        <f>V60/W60</f>
        <v>1.0714285714285714</v>
      </c>
      <c r="Y60" s="6">
        <v>13</v>
      </c>
      <c r="Z60" s="3">
        <f>Y60-V60</f>
        <v>-2</v>
      </c>
      <c r="AA60" s="6">
        <v>8</v>
      </c>
      <c r="AB60" s="6">
        <v>97</v>
      </c>
      <c r="AC60" s="3">
        <v>90</v>
      </c>
    </row>
    <row r="61" spans="1:29" ht="17.25" x14ac:dyDescent="0.3">
      <c r="A61" s="4" t="s">
        <v>142</v>
      </c>
      <c r="B61" s="5">
        <v>42326</v>
      </c>
      <c r="C61" s="6" t="s">
        <v>143</v>
      </c>
      <c r="D61" s="6" t="s">
        <v>31</v>
      </c>
      <c r="E61" s="3">
        <v>8</v>
      </c>
      <c r="F61" s="6">
        <v>0.46</v>
      </c>
      <c r="G61" s="11" t="s">
        <v>68</v>
      </c>
      <c r="H61" s="6">
        <v>0.316</v>
      </c>
      <c r="I61" s="6">
        <v>0.66700000000000004</v>
      </c>
      <c r="J61" s="13">
        <v>0.47199999999999998</v>
      </c>
      <c r="K61" s="6">
        <v>14</v>
      </c>
      <c r="L61" s="9">
        <f>G61-K61</f>
        <v>5</v>
      </c>
      <c r="M61" s="6">
        <v>16</v>
      </c>
      <c r="N61" s="6">
        <v>25</v>
      </c>
      <c r="O61" s="6">
        <v>41</v>
      </c>
      <c r="P61" s="10">
        <v>0.43243243243243246</v>
      </c>
      <c r="Q61" s="10">
        <v>0.73529411764705888</v>
      </c>
      <c r="R61" s="10">
        <f>P61+Q61</f>
        <v>1.1677265500794913</v>
      </c>
      <c r="S61" s="6">
        <v>22</v>
      </c>
      <c r="T61" s="3">
        <v>22</v>
      </c>
      <c r="U61" s="3">
        <f>S61-T61</f>
        <v>0</v>
      </c>
      <c r="V61" s="6">
        <v>16</v>
      </c>
      <c r="W61" s="6">
        <v>17</v>
      </c>
      <c r="X61" s="6">
        <f>V61/W61</f>
        <v>0.94117647058823528</v>
      </c>
      <c r="Y61" s="3">
        <v>19</v>
      </c>
      <c r="Z61" s="3">
        <f>Y61-V61</f>
        <v>3</v>
      </c>
      <c r="AA61" s="6">
        <v>2</v>
      </c>
      <c r="AB61" s="6">
        <v>76</v>
      </c>
      <c r="AC61" s="6">
        <v>88</v>
      </c>
    </row>
    <row r="62" spans="1:29" ht="17.25" x14ac:dyDescent="0.3">
      <c r="A62" s="4" t="s">
        <v>144</v>
      </c>
      <c r="B62" s="5">
        <v>43082</v>
      </c>
      <c r="C62" s="6" t="s">
        <v>145</v>
      </c>
      <c r="D62" s="6" t="s">
        <v>43</v>
      </c>
      <c r="E62" s="6">
        <v>-4</v>
      </c>
      <c r="F62" s="6">
        <v>0.47499999999999998</v>
      </c>
      <c r="G62" s="11" t="s">
        <v>58</v>
      </c>
      <c r="H62" s="6">
        <v>0.308</v>
      </c>
      <c r="I62" s="6">
        <v>0.59099999999999997</v>
      </c>
      <c r="J62" s="8">
        <v>0.48</v>
      </c>
      <c r="K62" s="6">
        <v>32</v>
      </c>
      <c r="L62" s="9">
        <f>G62-K62</f>
        <v>-6</v>
      </c>
      <c r="M62" s="6">
        <v>17</v>
      </c>
      <c r="N62" s="6">
        <v>20</v>
      </c>
      <c r="O62" s="6">
        <v>37</v>
      </c>
      <c r="P62" s="11">
        <v>0.4358974358974359</v>
      </c>
      <c r="Q62" s="11">
        <v>0.66666666666666663</v>
      </c>
      <c r="R62" s="10">
        <f>P62+Q62</f>
        <v>1.1025641025641026</v>
      </c>
      <c r="S62" s="6">
        <v>26</v>
      </c>
      <c r="T62" s="6">
        <v>20</v>
      </c>
      <c r="U62" s="3">
        <f>S62-T62</f>
        <v>6</v>
      </c>
      <c r="V62" s="6">
        <v>12</v>
      </c>
      <c r="W62" s="6">
        <v>15</v>
      </c>
      <c r="X62" s="6">
        <f>V62/W62</f>
        <v>0.8</v>
      </c>
      <c r="Y62" s="6">
        <v>12</v>
      </c>
      <c r="Z62" s="3">
        <f>Y62-V62</f>
        <v>0</v>
      </c>
      <c r="AA62" s="6">
        <v>4</v>
      </c>
      <c r="AB62" s="6">
        <v>79</v>
      </c>
      <c r="AC62" s="3">
        <v>86</v>
      </c>
    </row>
    <row r="63" spans="1:29" ht="17.25" x14ac:dyDescent="0.3">
      <c r="A63" s="4"/>
      <c r="B63" s="5"/>
      <c r="C63" s="6"/>
      <c r="D63" s="6"/>
      <c r="E63" s="14">
        <f>AVERAGE(E2:E62)</f>
        <v>10.967213114754099</v>
      </c>
      <c r="F63" s="8">
        <f>AVERAGE(F2:F62)</f>
        <v>0.47039344262295085</v>
      </c>
      <c r="G63" s="6">
        <f>AVERAGE(G2:G62)</f>
        <v>29</v>
      </c>
      <c r="H63" s="8">
        <f>AVERAGE(H2:H62)</f>
        <v>0.36498360655737699</v>
      </c>
      <c r="I63" s="8">
        <f>AVERAGE(I2:I62)</f>
        <v>0.71560655737704915</v>
      </c>
      <c r="J63" s="8">
        <f>AVERAGE(J2:J62)</f>
        <v>0.39931147540983608</v>
      </c>
      <c r="K63" s="14">
        <f>AVERAGE(K2:K62)</f>
        <v>20.704918032786885</v>
      </c>
      <c r="L63" s="14">
        <f>AVERAGE(L2:L62)</f>
        <v>1.639344262295082</v>
      </c>
      <c r="M63" s="6">
        <f>AVERAGE(M2:M62)</f>
        <v>11.229508196721312</v>
      </c>
      <c r="N63" s="14">
        <f>AVERAGE(N2:N62)</f>
        <v>28.639344262295083</v>
      </c>
      <c r="O63" s="14">
        <f>AVERAGE(O2:O62)</f>
        <v>39.868852459016395</v>
      </c>
      <c r="P63" s="11">
        <f>AVERAGE(P2:P62)</f>
        <v>0.3301193447882948</v>
      </c>
      <c r="Q63" s="11">
        <f>AVERAGE(Q2:Q62)</f>
        <v>0.75682510169379746</v>
      </c>
      <c r="R63" s="11">
        <f>AVERAGE(R2:R62)</f>
        <v>1.0869444464820923</v>
      </c>
      <c r="S63" s="14">
        <f>AVERAGE(S2:S62)</f>
        <v>19.032786885245901</v>
      </c>
      <c r="T63" s="6">
        <f>AVERAGE(T2:T62)</f>
        <v>19.114754098360656</v>
      </c>
      <c r="U63" s="14">
        <f>AVERAGE(U2:U62)</f>
        <v>-8.1967213114754092E-2</v>
      </c>
      <c r="V63" s="14">
        <f>AVERAGE(V2:V62)</f>
        <v>14.262295081967213</v>
      </c>
      <c r="W63" s="14">
        <f>AVERAGE(W2:W62)</f>
        <v>14.081967213114755</v>
      </c>
      <c r="X63" s="11">
        <f>AVERAGE(X2:X62)</f>
        <v>1.1358379790369839</v>
      </c>
      <c r="Y63" s="6">
        <f>AVERAGE(Y2:Y62)</f>
        <v>12.114754098360656</v>
      </c>
      <c r="Z63" s="15">
        <f>Y63-W63</f>
        <v>-1.9672131147540988</v>
      </c>
      <c r="AA63" s="14">
        <f>AVERAGE(AA2:AA62)</f>
        <v>4.7540983606557381</v>
      </c>
      <c r="AB63" s="14">
        <f>AVERAGE(AB2:AB62)</f>
        <v>77.655737704918039</v>
      </c>
      <c r="AC63" s="14">
        <f>AVERAGE(AC2:AC62)</f>
        <v>80.964285714285708</v>
      </c>
    </row>
    <row r="64" spans="1:29" ht="17.25" x14ac:dyDescent="0.3">
      <c r="A64" s="4" t="s">
        <v>146</v>
      </c>
      <c r="B64" s="5">
        <v>43057</v>
      </c>
      <c r="C64" s="6" t="s">
        <v>147</v>
      </c>
      <c r="D64" s="6" t="s">
        <v>31</v>
      </c>
      <c r="E64" s="6">
        <v>10</v>
      </c>
      <c r="F64" s="6">
        <v>0.50800000000000001</v>
      </c>
      <c r="G64" s="11" t="s">
        <v>79</v>
      </c>
      <c r="H64" s="6">
        <v>0.38900000000000001</v>
      </c>
      <c r="I64" s="6">
        <v>0.83899999999999997</v>
      </c>
      <c r="J64" s="8">
        <v>0.41599999999999998</v>
      </c>
      <c r="K64" s="6">
        <v>20</v>
      </c>
      <c r="L64" s="9">
        <f>G64-K64</f>
        <v>-2</v>
      </c>
      <c r="M64" s="6">
        <v>10</v>
      </c>
      <c r="N64" s="6">
        <v>36</v>
      </c>
      <c r="O64" s="6">
        <v>46</v>
      </c>
      <c r="P64" s="11">
        <v>0.34482758620689657</v>
      </c>
      <c r="Q64" s="11">
        <v>0.73469387755102045</v>
      </c>
      <c r="R64" s="10">
        <f>P64+Q64</f>
        <v>1.0795214637579171</v>
      </c>
      <c r="S64" s="6">
        <v>23</v>
      </c>
      <c r="T64" s="6">
        <v>28</v>
      </c>
      <c r="U64" s="3">
        <f>S64-T64</f>
        <v>-5</v>
      </c>
      <c r="V64" s="6">
        <v>12</v>
      </c>
      <c r="W64" s="6">
        <v>19</v>
      </c>
      <c r="X64" s="6">
        <f>V64/W64</f>
        <v>0.63157894736842102</v>
      </c>
      <c r="Y64" s="6">
        <v>9</v>
      </c>
      <c r="Z64" s="3">
        <f>Y64-V64</f>
        <v>-3</v>
      </c>
      <c r="AA64" s="6">
        <v>5</v>
      </c>
      <c r="AB64" s="6">
        <v>95</v>
      </c>
      <c r="AC64" s="3">
        <v>96</v>
      </c>
    </row>
    <row r="65" spans="1:29" ht="17.25" x14ac:dyDescent="0.3">
      <c r="A65" s="4" t="s">
        <v>148</v>
      </c>
      <c r="B65" s="5">
        <v>43800</v>
      </c>
      <c r="C65" s="6" t="s">
        <v>149</v>
      </c>
      <c r="D65" s="6" t="s">
        <v>31</v>
      </c>
      <c r="E65" s="6">
        <v>17</v>
      </c>
      <c r="F65" s="6">
        <v>0.51700000000000002</v>
      </c>
      <c r="G65" s="11" t="s">
        <v>52</v>
      </c>
      <c r="H65" s="6">
        <v>0.54500000000000004</v>
      </c>
      <c r="I65" s="6">
        <v>0.68200000000000005</v>
      </c>
      <c r="J65" s="8">
        <v>0.35599999999999998</v>
      </c>
      <c r="K65" s="7">
        <v>16</v>
      </c>
      <c r="L65" s="9">
        <f>G65-K65</f>
        <v>6</v>
      </c>
      <c r="M65" s="6">
        <v>11</v>
      </c>
      <c r="N65" s="6">
        <v>30</v>
      </c>
      <c r="O65" s="6">
        <v>41</v>
      </c>
      <c r="P65" s="11">
        <v>0.36666666666666664</v>
      </c>
      <c r="Q65" s="11">
        <v>0.75</v>
      </c>
      <c r="R65" s="10">
        <f>P65+Q65</f>
        <v>1.1166666666666667</v>
      </c>
      <c r="S65" s="6">
        <v>21</v>
      </c>
      <c r="T65" s="7">
        <v>16</v>
      </c>
      <c r="U65" s="3">
        <f>S65-T65</f>
        <v>5</v>
      </c>
      <c r="V65" s="6">
        <v>15</v>
      </c>
      <c r="W65" s="6">
        <v>15</v>
      </c>
      <c r="X65" s="6">
        <f>V65/W65</f>
        <v>1</v>
      </c>
      <c r="Y65" s="7">
        <v>13</v>
      </c>
      <c r="Z65" s="3">
        <f>Y65-V65</f>
        <v>-2</v>
      </c>
      <c r="AA65" s="6">
        <v>10</v>
      </c>
      <c r="AB65" s="6">
        <v>89</v>
      </c>
      <c r="AC65" s="3">
        <v>85</v>
      </c>
    </row>
    <row r="66" spans="1:29" ht="17.25" x14ac:dyDescent="0.3">
      <c r="A66" s="4" t="s">
        <v>150</v>
      </c>
      <c r="B66" s="5">
        <v>43896</v>
      </c>
      <c r="C66" s="6" t="s">
        <v>151</v>
      </c>
      <c r="D66" s="6" t="s">
        <v>31</v>
      </c>
      <c r="E66" s="6">
        <v>34</v>
      </c>
      <c r="F66" s="6">
        <v>0.57099999999999995</v>
      </c>
      <c r="G66" s="7">
        <v>31</v>
      </c>
      <c r="H66" s="6">
        <v>0.45200000000000001</v>
      </c>
      <c r="I66" s="6">
        <v>0.46700000000000003</v>
      </c>
      <c r="J66" s="8">
        <v>0.313</v>
      </c>
      <c r="K66" s="7">
        <v>21</v>
      </c>
      <c r="L66" s="9">
        <f>G66-K66</f>
        <v>10</v>
      </c>
      <c r="M66" s="6">
        <v>13</v>
      </c>
      <c r="N66" s="6">
        <v>37</v>
      </c>
      <c r="O66" s="6">
        <v>50</v>
      </c>
      <c r="P66" s="11">
        <v>0.43333333333333335</v>
      </c>
      <c r="Q66" s="11">
        <v>0.80434782608695654</v>
      </c>
      <c r="R66" s="10">
        <f>P66+Q66</f>
        <v>1.2376811594202899</v>
      </c>
      <c r="S66" s="6">
        <v>17</v>
      </c>
      <c r="T66" s="7">
        <v>15</v>
      </c>
      <c r="U66" s="3">
        <f>S66-T66</f>
        <v>2</v>
      </c>
      <c r="V66" s="6">
        <v>19</v>
      </c>
      <c r="W66" s="6">
        <v>17</v>
      </c>
      <c r="X66" s="6">
        <f>V66/W66</f>
        <v>1.1176470588235294</v>
      </c>
      <c r="Y66" s="7">
        <v>9</v>
      </c>
      <c r="Z66" s="3">
        <f>Y66-V66</f>
        <v>-10</v>
      </c>
      <c r="AA66" s="6">
        <v>6</v>
      </c>
      <c r="AB66" s="6">
        <v>85</v>
      </c>
      <c r="AC66" s="3">
        <v>78</v>
      </c>
    </row>
    <row r="67" spans="1:29" ht="17.25" x14ac:dyDescent="0.3">
      <c r="A67" s="4" t="s">
        <v>152</v>
      </c>
      <c r="B67" s="5">
        <v>42336</v>
      </c>
      <c r="C67" s="6" t="s">
        <v>153</v>
      </c>
      <c r="D67" s="6" t="s">
        <v>31</v>
      </c>
      <c r="E67" s="3">
        <v>7</v>
      </c>
      <c r="F67" s="6">
        <v>0.40400000000000003</v>
      </c>
      <c r="G67" s="11" t="s">
        <v>97</v>
      </c>
      <c r="H67" s="11">
        <v>0.1</v>
      </c>
      <c r="I67" s="6">
        <v>0.63</v>
      </c>
      <c r="J67" s="6">
        <v>0.32200000000000001</v>
      </c>
      <c r="K67" s="6">
        <v>25</v>
      </c>
      <c r="L67" s="9">
        <f>G67-K67</f>
        <v>-15</v>
      </c>
      <c r="M67" s="6">
        <v>14</v>
      </c>
      <c r="N67" s="6">
        <v>34</v>
      </c>
      <c r="O67" s="6">
        <v>48</v>
      </c>
      <c r="P67" s="10">
        <v>0.41176470588235292</v>
      </c>
      <c r="Q67" s="10">
        <v>0.77272727272727271</v>
      </c>
      <c r="R67" s="10">
        <f>P67+Q67</f>
        <v>1.1844919786096257</v>
      </c>
      <c r="S67" s="6">
        <v>17</v>
      </c>
      <c r="T67" s="3">
        <v>28</v>
      </c>
      <c r="U67" s="3">
        <f>S67-T67</f>
        <v>-11</v>
      </c>
      <c r="V67" s="6">
        <v>14</v>
      </c>
      <c r="W67" s="6">
        <v>19</v>
      </c>
      <c r="X67" s="6">
        <f>V67/W67</f>
        <v>0.73684210526315785</v>
      </c>
      <c r="Y67" s="3">
        <v>17</v>
      </c>
      <c r="Z67" s="3">
        <f>Y67-V67</f>
        <v>3</v>
      </c>
      <c r="AA67" s="6">
        <v>6</v>
      </c>
      <c r="AB67" s="6">
        <v>64</v>
      </c>
      <c r="AC67" s="6">
        <v>87</v>
      </c>
    </row>
    <row r="68" spans="1:29" ht="17.25" x14ac:dyDescent="0.3">
      <c r="A68" s="4" t="s">
        <v>154</v>
      </c>
      <c r="B68" s="5">
        <v>42329</v>
      </c>
      <c r="C68" s="6" t="s">
        <v>155</v>
      </c>
      <c r="D68" s="6" t="s">
        <v>31</v>
      </c>
      <c r="E68" s="3">
        <v>14</v>
      </c>
      <c r="F68" s="6">
        <v>0.49099999999999999</v>
      </c>
      <c r="G68" s="11" t="s">
        <v>49</v>
      </c>
      <c r="H68" s="6">
        <v>0.435</v>
      </c>
      <c r="I68" s="6">
        <v>0.60899999999999999</v>
      </c>
      <c r="J68" s="6">
        <v>0.4</v>
      </c>
      <c r="K68" s="6">
        <v>28</v>
      </c>
      <c r="L68" s="9">
        <f>G68-K68</f>
        <v>-5</v>
      </c>
      <c r="M68" s="6">
        <v>7</v>
      </c>
      <c r="N68" s="6">
        <v>30</v>
      </c>
      <c r="O68" s="6">
        <v>37</v>
      </c>
      <c r="P68" s="10">
        <v>0.21875</v>
      </c>
      <c r="Q68" s="10">
        <v>0.81081081081081086</v>
      </c>
      <c r="R68" s="10">
        <f>P68+Q68</f>
        <v>1.029560810810811</v>
      </c>
      <c r="S68" s="6">
        <v>24</v>
      </c>
      <c r="T68" s="3">
        <v>23</v>
      </c>
      <c r="U68" s="3">
        <f>S68-T68</f>
        <v>1</v>
      </c>
      <c r="V68" s="6">
        <v>19</v>
      </c>
      <c r="W68" s="6">
        <v>11</v>
      </c>
      <c r="X68" s="6">
        <f>V68/W68</f>
        <v>1.7272727272727273</v>
      </c>
      <c r="Y68" s="3">
        <v>15</v>
      </c>
      <c r="Z68" s="3">
        <f>Y68-V68</f>
        <v>-4</v>
      </c>
      <c r="AA68" s="6">
        <v>0</v>
      </c>
      <c r="AB68" s="6">
        <v>80</v>
      </c>
      <c r="AC68" s="6">
        <v>80</v>
      </c>
    </row>
    <row r="69" spans="1:29" ht="17.25" x14ac:dyDescent="0.3">
      <c r="A69" s="4" t="s">
        <v>156</v>
      </c>
      <c r="B69" s="5">
        <v>42798</v>
      </c>
      <c r="C69" s="6" t="s">
        <v>157</v>
      </c>
      <c r="D69" s="6" t="s">
        <v>43</v>
      </c>
      <c r="E69" s="3">
        <v>-10</v>
      </c>
      <c r="F69" s="6">
        <v>0.49099999999999999</v>
      </c>
      <c r="G69" s="11" t="s">
        <v>111</v>
      </c>
      <c r="H69" s="6">
        <v>0.438</v>
      </c>
      <c r="I69" s="6">
        <v>0.72699999999999998</v>
      </c>
      <c r="J69" s="3">
        <v>0.47499999999999998</v>
      </c>
      <c r="K69" s="3">
        <v>18</v>
      </c>
      <c r="L69" s="9">
        <f>G69-K69</f>
        <v>-2</v>
      </c>
      <c r="M69" s="6">
        <v>5</v>
      </c>
      <c r="N69" s="6">
        <v>20</v>
      </c>
      <c r="O69" s="6">
        <v>25</v>
      </c>
      <c r="P69" s="10">
        <v>0.17857142857142858</v>
      </c>
      <c r="Q69" s="10">
        <v>0.51282051282051277</v>
      </c>
      <c r="R69" s="10">
        <f>P69+Q69</f>
        <v>0.69139194139194138</v>
      </c>
      <c r="S69" s="6">
        <v>20</v>
      </c>
      <c r="T69" s="3">
        <v>12</v>
      </c>
      <c r="U69" s="3">
        <f>S69-T69</f>
        <v>8</v>
      </c>
      <c r="V69" s="6">
        <v>11</v>
      </c>
      <c r="W69" s="6">
        <v>13</v>
      </c>
      <c r="X69" s="6">
        <f>V69/W69</f>
        <v>0.84615384615384615</v>
      </c>
      <c r="Y69" s="3">
        <v>11</v>
      </c>
      <c r="Z69" s="3">
        <f>Y69-V69</f>
        <v>0</v>
      </c>
      <c r="AA69" s="6">
        <v>8</v>
      </c>
      <c r="AB69" s="6">
        <v>67</v>
      </c>
      <c r="AC69" s="6">
        <v>69</v>
      </c>
    </row>
    <row r="70" spans="1:29" ht="17.25" x14ac:dyDescent="0.3">
      <c r="A70" s="4" t="s">
        <v>158</v>
      </c>
      <c r="B70" s="5">
        <v>43421</v>
      </c>
      <c r="C70" s="6" t="s">
        <v>159</v>
      </c>
      <c r="D70" s="6" t="s">
        <v>31</v>
      </c>
      <c r="E70" s="6">
        <v>33</v>
      </c>
      <c r="F70" s="6">
        <v>0.54</v>
      </c>
      <c r="G70" s="11" t="s">
        <v>58</v>
      </c>
      <c r="H70" s="6">
        <v>0.38500000000000001</v>
      </c>
      <c r="I70" s="6">
        <v>0.58799999999999997</v>
      </c>
      <c r="J70" s="8">
        <v>0.309</v>
      </c>
      <c r="K70" s="7">
        <v>14</v>
      </c>
      <c r="L70" s="9">
        <f>G70-K70</f>
        <v>12</v>
      </c>
      <c r="M70" s="6">
        <v>13</v>
      </c>
      <c r="N70" s="6">
        <v>32</v>
      </c>
      <c r="O70" s="6">
        <v>45</v>
      </c>
      <c r="P70" s="10">
        <v>0.41935483870967744</v>
      </c>
      <c r="Q70" s="11">
        <v>0.78048780487804881</v>
      </c>
      <c r="R70" s="10">
        <f>P70+Q70</f>
        <v>1.1998426435877263</v>
      </c>
      <c r="S70" s="6">
        <v>19</v>
      </c>
      <c r="T70" s="6">
        <v>20</v>
      </c>
      <c r="U70" s="3">
        <f>S70-T70</f>
        <v>-1</v>
      </c>
      <c r="V70" s="6">
        <v>18</v>
      </c>
      <c r="W70" s="6">
        <v>16</v>
      </c>
      <c r="X70" s="6">
        <f>V70/W70</f>
        <v>1.125</v>
      </c>
      <c r="Y70" s="6">
        <v>14</v>
      </c>
      <c r="Z70" s="3">
        <f>Y70-V70</f>
        <v>-4</v>
      </c>
      <c r="AA70" s="6">
        <v>11</v>
      </c>
      <c r="AB70" s="6">
        <v>88</v>
      </c>
      <c r="AC70" s="3">
        <v>85</v>
      </c>
    </row>
    <row r="71" spans="1:29" ht="17.25" x14ac:dyDescent="0.3">
      <c r="A71" s="4" t="s">
        <v>160</v>
      </c>
      <c r="B71" s="5">
        <v>42426</v>
      </c>
      <c r="C71" s="6" t="s">
        <v>161</v>
      </c>
      <c r="D71" s="6" t="s">
        <v>31</v>
      </c>
      <c r="E71" s="3">
        <v>4</v>
      </c>
      <c r="F71" s="6">
        <v>0.38600000000000001</v>
      </c>
      <c r="G71" s="11" t="s">
        <v>55</v>
      </c>
      <c r="H71" s="6">
        <v>0.28599999999999998</v>
      </c>
      <c r="I71" s="6">
        <v>0.81799999999999995</v>
      </c>
      <c r="J71" s="6">
        <v>0.434</v>
      </c>
      <c r="K71" s="6">
        <v>19</v>
      </c>
      <c r="L71" s="9">
        <f>G71-K71</f>
        <v>2</v>
      </c>
      <c r="M71" s="6">
        <v>8</v>
      </c>
      <c r="N71" s="6">
        <v>27</v>
      </c>
      <c r="O71" s="6">
        <v>35</v>
      </c>
      <c r="P71" s="10">
        <v>0.21621621621621623</v>
      </c>
      <c r="Q71" s="10">
        <v>0.84375</v>
      </c>
      <c r="R71" s="10">
        <f>P71+Q71</f>
        <v>1.0599662162162162</v>
      </c>
      <c r="S71" s="6">
        <v>21</v>
      </c>
      <c r="T71" s="3">
        <v>27</v>
      </c>
      <c r="U71" s="3">
        <f>S71-T71</f>
        <v>-6</v>
      </c>
      <c r="V71" s="6">
        <v>8</v>
      </c>
      <c r="W71" s="6">
        <v>9</v>
      </c>
      <c r="X71" s="6">
        <f>V71/W71</f>
        <v>0.88888888888888884</v>
      </c>
      <c r="Y71" s="3">
        <v>15</v>
      </c>
      <c r="Z71" s="3">
        <f>Y71-V71</f>
        <v>7</v>
      </c>
      <c r="AA71" s="6">
        <v>3</v>
      </c>
      <c r="AB71" s="6">
        <v>77</v>
      </c>
      <c r="AC71" s="6">
        <v>82</v>
      </c>
    </row>
    <row r="72" spans="1:29" ht="17.25" x14ac:dyDescent="0.3">
      <c r="A72" s="4" t="s">
        <v>160</v>
      </c>
      <c r="B72" s="5">
        <v>42791</v>
      </c>
      <c r="C72" s="6" t="s">
        <v>162</v>
      </c>
      <c r="D72" s="6" t="s">
        <v>31</v>
      </c>
      <c r="E72" s="3">
        <v>4</v>
      </c>
      <c r="F72" s="6">
        <v>0.54800000000000004</v>
      </c>
      <c r="G72" s="11" t="s">
        <v>46</v>
      </c>
      <c r="H72" s="6">
        <v>0.6</v>
      </c>
      <c r="I72" s="6">
        <v>0.55600000000000005</v>
      </c>
      <c r="J72" s="3">
        <v>0.44600000000000001</v>
      </c>
      <c r="K72" s="3">
        <v>22</v>
      </c>
      <c r="L72" s="9">
        <f>G72-K72</f>
        <v>-2</v>
      </c>
      <c r="M72" s="6">
        <v>5</v>
      </c>
      <c r="N72" s="6">
        <v>24</v>
      </c>
      <c r="O72" s="6">
        <v>29</v>
      </c>
      <c r="P72" s="10">
        <v>0.22727272727272727</v>
      </c>
      <c r="Q72" s="10">
        <v>0.75</v>
      </c>
      <c r="R72" s="10">
        <f>P72+Q72</f>
        <v>0.97727272727272729</v>
      </c>
      <c r="S72" s="6">
        <v>13</v>
      </c>
      <c r="T72" s="3">
        <v>17</v>
      </c>
      <c r="U72" s="3">
        <f>S72-T72</f>
        <v>-4</v>
      </c>
      <c r="V72" s="6">
        <v>16</v>
      </c>
      <c r="W72" s="6">
        <v>20</v>
      </c>
      <c r="X72" s="6">
        <f>V72/W72</f>
        <v>0.8</v>
      </c>
      <c r="Y72" s="3">
        <v>12</v>
      </c>
      <c r="Z72" s="3">
        <f>Y72-V72</f>
        <v>-4</v>
      </c>
      <c r="AA72" s="6">
        <v>6</v>
      </c>
      <c r="AB72" s="6">
        <v>68</v>
      </c>
      <c r="AC72" s="6">
        <v>70</v>
      </c>
    </row>
    <row r="73" spans="1:29" ht="17.25" x14ac:dyDescent="0.3">
      <c r="A73" s="4" t="s">
        <v>160</v>
      </c>
      <c r="B73" s="5">
        <v>42707</v>
      </c>
      <c r="C73" s="6" t="s">
        <v>163</v>
      </c>
      <c r="D73" s="6" t="s">
        <v>78</v>
      </c>
      <c r="E73" s="3">
        <v>7</v>
      </c>
      <c r="F73" s="6">
        <v>0.43099999999999999</v>
      </c>
      <c r="G73" s="11" t="s">
        <v>97</v>
      </c>
      <c r="H73" s="6">
        <v>0.3</v>
      </c>
      <c r="I73" s="6">
        <v>0.67900000000000005</v>
      </c>
      <c r="J73" s="3">
        <v>0.40300000000000002</v>
      </c>
      <c r="K73" s="3">
        <v>26</v>
      </c>
      <c r="L73" s="9">
        <f>G73-K73</f>
        <v>-16</v>
      </c>
      <c r="M73" s="6">
        <v>17</v>
      </c>
      <c r="N73" s="6">
        <v>30</v>
      </c>
      <c r="O73" s="6">
        <v>47</v>
      </c>
      <c r="P73" s="10">
        <v>0.53125</v>
      </c>
      <c r="Q73" s="10">
        <v>0.78947368421052633</v>
      </c>
      <c r="R73" s="10">
        <f>P73+Q73</f>
        <v>1.3207236842105263</v>
      </c>
      <c r="S73" s="6">
        <v>17</v>
      </c>
      <c r="T73" s="3">
        <v>25</v>
      </c>
      <c r="U73" s="3">
        <f>S73-T73</f>
        <v>-8</v>
      </c>
      <c r="V73" s="6">
        <v>7</v>
      </c>
      <c r="W73" s="6">
        <v>23</v>
      </c>
      <c r="X73" s="6">
        <f>V73/W73</f>
        <v>0.30434782608695654</v>
      </c>
      <c r="Y73" s="3">
        <v>15</v>
      </c>
      <c r="Z73" s="3">
        <f>Y73-V73</f>
        <v>8</v>
      </c>
      <c r="AA73" s="6">
        <v>5</v>
      </c>
      <c r="AB73" s="6">
        <v>72</v>
      </c>
      <c r="AC73" s="6" t="s">
        <v>164</v>
      </c>
    </row>
    <row r="74" spans="1:29" ht="17.25" x14ac:dyDescent="0.3">
      <c r="A74" s="4" t="s">
        <v>160</v>
      </c>
      <c r="B74" s="5">
        <v>43120</v>
      </c>
      <c r="C74" s="6" t="s">
        <v>165</v>
      </c>
      <c r="D74" s="6" t="s">
        <v>31</v>
      </c>
      <c r="E74" s="6">
        <v>8</v>
      </c>
      <c r="F74" s="6">
        <v>0.46</v>
      </c>
      <c r="G74" s="11" t="s">
        <v>68</v>
      </c>
      <c r="H74" s="6">
        <v>0.36799999999999999</v>
      </c>
      <c r="I74" s="6">
        <v>0.879</v>
      </c>
      <c r="J74" s="8">
        <v>0.47199999999999998</v>
      </c>
      <c r="K74" s="6">
        <v>16</v>
      </c>
      <c r="L74" s="9">
        <f>G74-K74</f>
        <v>3</v>
      </c>
      <c r="M74" s="6">
        <v>13</v>
      </c>
      <c r="N74" s="6">
        <v>24</v>
      </c>
      <c r="O74" s="6">
        <v>37</v>
      </c>
      <c r="P74" s="11">
        <v>0.43333333333333335</v>
      </c>
      <c r="Q74" s="11">
        <v>0.82758620689655171</v>
      </c>
      <c r="R74" s="10">
        <f>P74+Q74</f>
        <v>1.2609195402298852</v>
      </c>
      <c r="S74" s="6">
        <v>15</v>
      </c>
      <c r="T74" s="6">
        <v>27</v>
      </c>
      <c r="U74" s="3">
        <f>S74-T74</f>
        <v>-12</v>
      </c>
      <c r="V74" s="6">
        <v>11</v>
      </c>
      <c r="W74" s="6">
        <v>13</v>
      </c>
      <c r="X74" s="6">
        <f>V74/W74</f>
        <v>0.84615384615384615</v>
      </c>
      <c r="Y74" s="6">
        <v>7</v>
      </c>
      <c r="Z74" s="3">
        <f>Y74-V74</f>
        <v>-4</v>
      </c>
      <c r="AA74" s="6">
        <v>6</v>
      </c>
      <c r="AB74" s="6">
        <v>82</v>
      </c>
      <c r="AC74" s="3">
        <v>78</v>
      </c>
    </row>
    <row r="75" spans="1:29" ht="17.25" x14ac:dyDescent="0.3">
      <c r="A75" s="4" t="s">
        <v>160</v>
      </c>
      <c r="B75" s="5">
        <v>42383</v>
      </c>
      <c r="C75" s="6" t="s">
        <v>166</v>
      </c>
      <c r="D75" s="6" t="s">
        <v>31</v>
      </c>
      <c r="E75" s="3">
        <v>14</v>
      </c>
      <c r="F75" s="6">
        <v>0.48099999999999998</v>
      </c>
      <c r="G75" s="11" t="s">
        <v>44</v>
      </c>
      <c r="H75" s="6">
        <v>0.38500000000000001</v>
      </c>
      <c r="I75" s="6">
        <v>0.92600000000000005</v>
      </c>
      <c r="J75" s="6">
        <v>0.36799999999999999</v>
      </c>
      <c r="K75" s="6">
        <v>30</v>
      </c>
      <c r="L75" s="9">
        <f>G75-K75</f>
        <v>-17</v>
      </c>
      <c r="M75" s="6">
        <v>10</v>
      </c>
      <c r="N75" s="6">
        <v>35</v>
      </c>
      <c r="O75" s="6">
        <v>45</v>
      </c>
      <c r="P75" s="10">
        <v>0.35714285714285715</v>
      </c>
      <c r="Q75" s="10">
        <v>0.76086956521739135</v>
      </c>
      <c r="R75" s="10">
        <f>P75+Q75</f>
        <v>1.1180124223602486</v>
      </c>
      <c r="S75" s="6">
        <v>21</v>
      </c>
      <c r="T75" s="3">
        <v>25</v>
      </c>
      <c r="U75" s="3">
        <f>S75-T75</f>
        <v>-4</v>
      </c>
      <c r="V75" s="6">
        <v>14</v>
      </c>
      <c r="W75" s="6">
        <v>19</v>
      </c>
      <c r="X75" s="6">
        <f>V75/W75</f>
        <v>0.73684210526315785</v>
      </c>
      <c r="Y75" s="3">
        <v>10</v>
      </c>
      <c r="Z75" s="3">
        <f>Y75-V75</f>
        <v>-4</v>
      </c>
      <c r="AA75" s="6">
        <v>3</v>
      </c>
      <c r="AB75" s="6">
        <v>82</v>
      </c>
      <c r="AC75" s="6">
        <v>86</v>
      </c>
    </row>
    <row r="76" spans="1:29" ht="17.25" x14ac:dyDescent="0.3">
      <c r="A76" s="4" t="s">
        <v>160</v>
      </c>
      <c r="B76" s="5">
        <v>43475</v>
      </c>
      <c r="C76" s="6" t="s">
        <v>167</v>
      </c>
      <c r="D76" s="6" t="s">
        <v>31</v>
      </c>
      <c r="E76" s="6">
        <v>14</v>
      </c>
      <c r="F76" s="6">
        <v>0.46300000000000002</v>
      </c>
      <c r="G76" s="11" t="s">
        <v>79</v>
      </c>
      <c r="H76" s="6">
        <v>0.44400000000000001</v>
      </c>
      <c r="I76" s="6">
        <v>0.75</v>
      </c>
      <c r="J76" s="8">
        <v>0.34599999999999997</v>
      </c>
      <c r="K76" s="7">
        <v>15</v>
      </c>
      <c r="L76" s="9">
        <f>G76-K76</f>
        <v>3</v>
      </c>
      <c r="M76" s="6">
        <v>11</v>
      </c>
      <c r="N76" s="6">
        <v>28</v>
      </c>
      <c r="O76" s="6">
        <v>39</v>
      </c>
      <c r="P76" s="10">
        <v>0.35483870967741937</v>
      </c>
      <c r="Q76" s="11">
        <v>0.73684210526315785</v>
      </c>
      <c r="R76" s="10">
        <f>P76+Q76</f>
        <v>1.0916808149405772</v>
      </c>
      <c r="S76" s="6">
        <v>22</v>
      </c>
      <c r="T76" s="6">
        <v>18</v>
      </c>
      <c r="U76" s="3">
        <f>S76-T76</f>
        <v>4</v>
      </c>
      <c r="V76" s="6">
        <v>15</v>
      </c>
      <c r="W76" s="6">
        <v>19</v>
      </c>
      <c r="X76" s="6">
        <f>V76/W76</f>
        <v>0.78947368421052633</v>
      </c>
      <c r="Y76" s="6">
        <v>15</v>
      </c>
      <c r="Z76" s="3">
        <f>Y76-V76</f>
        <v>0</v>
      </c>
      <c r="AA76" s="6">
        <v>6</v>
      </c>
      <c r="AB76" s="6">
        <v>67</v>
      </c>
      <c r="AC76" s="3">
        <v>78</v>
      </c>
    </row>
    <row r="77" spans="1:29" ht="17.25" x14ac:dyDescent="0.3">
      <c r="A77" s="4" t="s">
        <v>160</v>
      </c>
      <c r="B77" s="5">
        <v>43876</v>
      </c>
      <c r="C77" s="6" t="s">
        <v>168</v>
      </c>
      <c r="D77" s="6" t="s">
        <v>31</v>
      </c>
      <c r="E77" s="6">
        <v>27</v>
      </c>
      <c r="F77" s="6">
        <v>0.46700000000000003</v>
      </c>
      <c r="G77" s="11" t="s">
        <v>34</v>
      </c>
      <c r="H77" s="6">
        <v>0.41699999999999998</v>
      </c>
      <c r="I77" s="6">
        <v>0.88200000000000001</v>
      </c>
      <c r="J77" s="8">
        <v>0.42399999999999999</v>
      </c>
      <c r="K77" s="7">
        <v>24</v>
      </c>
      <c r="L77" s="9">
        <f>G77-K77</f>
        <v>0</v>
      </c>
      <c r="M77" s="6">
        <v>18</v>
      </c>
      <c r="N77" s="6">
        <v>31</v>
      </c>
      <c r="O77" s="6">
        <v>49</v>
      </c>
      <c r="P77" s="11">
        <v>0.51428571428571423</v>
      </c>
      <c r="Q77" s="11">
        <v>0.83783783783783783</v>
      </c>
      <c r="R77" s="10">
        <f>P77+Q77</f>
        <v>1.352123552123552</v>
      </c>
      <c r="S77" s="6">
        <v>15</v>
      </c>
      <c r="T77" s="7">
        <v>25</v>
      </c>
      <c r="U77" s="3">
        <f>S77-T77</f>
        <v>-10</v>
      </c>
      <c r="V77" s="6">
        <v>18</v>
      </c>
      <c r="W77" s="6">
        <v>12</v>
      </c>
      <c r="X77" s="6">
        <f>V77/W77</f>
        <v>1.5</v>
      </c>
      <c r="Y77" s="7">
        <v>10</v>
      </c>
      <c r="Z77" s="3">
        <f>Y77-V77</f>
        <v>-8</v>
      </c>
      <c r="AA77" s="6">
        <v>3</v>
      </c>
      <c r="AB77" s="6">
        <v>96</v>
      </c>
      <c r="AC77" s="3">
        <v>88</v>
      </c>
    </row>
    <row r="78" spans="1:29" ht="17.25" x14ac:dyDescent="0.3">
      <c r="A78" s="4" t="s">
        <v>169</v>
      </c>
      <c r="B78" s="5">
        <v>42357</v>
      </c>
      <c r="C78" s="6" t="s">
        <v>170</v>
      </c>
      <c r="D78" s="6" t="s">
        <v>31</v>
      </c>
      <c r="E78" s="3">
        <v>10</v>
      </c>
      <c r="F78" s="6">
        <v>0.436</v>
      </c>
      <c r="G78" s="11" t="s">
        <v>49</v>
      </c>
      <c r="H78" s="6">
        <v>0.17399999999999999</v>
      </c>
      <c r="I78" s="6">
        <v>0.76900000000000002</v>
      </c>
      <c r="J78" s="6">
        <v>0.39</v>
      </c>
      <c r="K78" s="6">
        <v>21</v>
      </c>
      <c r="L78" s="9">
        <f>G78-K78</f>
        <v>2</v>
      </c>
      <c r="M78" s="6">
        <v>10</v>
      </c>
      <c r="N78" s="6">
        <v>35</v>
      </c>
      <c r="O78" s="6">
        <v>45</v>
      </c>
      <c r="P78" s="10">
        <v>0.3125</v>
      </c>
      <c r="Q78" s="10">
        <v>0.97222222222222221</v>
      </c>
      <c r="R78" s="10">
        <f>P78+Q78</f>
        <v>1.2847222222222223</v>
      </c>
      <c r="S78" s="6">
        <v>17</v>
      </c>
      <c r="T78" s="3">
        <v>20</v>
      </c>
      <c r="U78" s="3">
        <f>S78-T78</f>
        <v>-3</v>
      </c>
      <c r="V78" s="6">
        <v>14</v>
      </c>
      <c r="W78" s="6">
        <v>15</v>
      </c>
      <c r="X78" s="6">
        <f>V78/W78</f>
        <v>0.93333333333333335</v>
      </c>
      <c r="Y78" s="3">
        <v>7</v>
      </c>
      <c r="Z78" s="3">
        <f>Y78-V78</f>
        <v>-7</v>
      </c>
      <c r="AA78" s="6">
        <v>2</v>
      </c>
      <c r="AB78" s="6">
        <v>72</v>
      </c>
      <c r="AC78" s="6">
        <v>81</v>
      </c>
    </row>
    <row r="79" spans="1:29" ht="17.25" x14ac:dyDescent="0.3">
      <c r="A79" s="4" t="s">
        <v>171</v>
      </c>
      <c r="B79" s="5">
        <v>43470</v>
      </c>
      <c r="C79" s="6" t="s">
        <v>172</v>
      </c>
      <c r="D79" s="6" t="s">
        <v>31</v>
      </c>
      <c r="E79" s="6">
        <v>15</v>
      </c>
      <c r="F79" s="6">
        <v>0.52500000000000002</v>
      </c>
      <c r="G79" s="11" t="s">
        <v>134</v>
      </c>
      <c r="H79" s="6">
        <v>0.25</v>
      </c>
      <c r="I79" s="6">
        <v>0.69599999999999995</v>
      </c>
      <c r="J79" s="8">
        <v>0.36699999999999999</v>
      </c>
      <c r="K79" s="7">
        <v>16</v>
      </c>
      <c r="L79" s="9">
        <f>G79-K79</f>
        <v>12</v>
      </c>
      <c r="M79" s="6">
        <v>14</v>
      </c>
      <c r="N79" s="6">
        <v>27</v>
      </c>
      <c r="O79" s="6">
        <v>41</v>
      </c>
      <c r="P79" s="10">
        <v>0.46666666666666667</v>
      </c>
      <c r="Q79" s="11">
        <v>0.6428571428571429</v>
      </c>
      <c r="R79" s="10">
        <f>P79+Q79</f>
        <v>1.1095238095238096</v>
      </c>
      <c r="S79" s="6">
        <v>21</v>
      </c>
      <c r="T79" s="6">
        <v>18</v>
      </c>
      <c r="U79" s="3">
        <f>S79-T79</f>
        <v>3</v>
      </c>
      <c r="V79" s="6">
        <v>19</v>
      </c>
      <c r="W79" s="6">
        <v>10</v>
      </c>
      <c r="X79" s="6">
        <f>V79/W79</f>
        <v>1.9</v>
      </c>
      <c r="Y79" s="6">
        <v>6</v>
      </c>
      <c r="Z79" s="3">
        <f>Y79-V79</f>
        <v>-13</v>
      </c>
      <c r="AA79" s="6">
        <v>3</v>
      </c>
      <c r="AB79" s="6">
        <v>85</v>
      </c>
      <c r="AC79" s="3">
        <v>84</v>
      </c>
    </row>
    <row r="80" spans="1:29" ht="17.25" x14ac:dyDescent="0.3">
      <c r="A80" s="4" t="s">
        <v>173</v>
      </c>
      <c r="B80" s="5">
        <v>43099</v>
      </c>
      <c r="C80" s="6" t="s">
        <v>174</v>
      </c>
      <c r="D80" s="6" t="s">
        <v>31</v>
      </c>
      <c r="E80" s="6">
        <v>32</v>
      </c>
      <c r="F80" s="6">
        <v>0.46400000000000002</v>
      </c>
      <c r="G80" s="11" t="s">
        <v>58</v>
      </c>
      <c r="H80" s="6">
        <v>0.42299999999999999</v>
      </c>
      <c r="I80" s="6">
        <v>0.55600000000000005</v>
      </c>
      <c r="J80" s="8">
        <v>0.32600000000000001</v>
      </c>
      <c r="K80" s="6">
        <v>15</v>
      </c>
      <c r="L80" s="9">
        <f>G80-K80</f>
        <v>11</v>
      </c>
      <c r="M80" s="6">
        <v>16</v>
      </c>
      <c r="N80" s="6">
        <v>28</v>
      </c>
      <c r="O80" s="6">
        <v>44</v>
      </c>
      <c r="P80" s="11">
        <v>0.44444444444444442</v>
      </c>
      <c r="Q80" s="11">
        <v>0.875</v>
      </c>
      <c r="R80" s="10">
        <f>P80+Q80</f>
        <v>1.3194444444444444</v>
      </c>
      <c r="S80" s="6">
        <v>14</v>
      </c>
      <c r="T80" s="6">
        <v>13</v>
      </c>
      <c r="U80" s="3">
        <f>S80-T80</f>
        <v>1</v>
      </c>
      <c r="V80" s="6">
        <v>22</v>
      </c>
      <c r="W80" s="6">
        <v>9</v>
      </c>
      <c r="X80" s="6">
        <f>V80/W80</f>
        <v>2.4444444444444446</v>
      </c>
      <c r="Y80" s="6">
        <v>16</v>
      </c>
      <c r="Z80" s="3">
        <f>Y80-V80</f>
        <v>-6</v>
      </c>
      <c r="AA80" s="6">
        <v>2</v>
      </c>
      <c r="AB80" s="6">
        <v>80</v>
      </c>
      <c r="AC80" s="3">
        <v>77</v>
      </c>
    </row>
    <row r="81" spans="1:29" ht="17.25" x14ac:dyDescent="0.3">
      <c r="A81" s="4" t="s">
        <v>175</v>
      </c>
      <c r="B81" s="5">
        <v>42749</v>
      </c>
      <c r="C81" s="6" t="s">
        <v>176</v>
      </c>
      <c r="D81" s="6" t="s">
        <v>43</v>
      </c>
      <c r="E81" s="3">
        <v>-17</v>
      </c>
      <c r="F81" s="6">
        <v>0.48299999999999998</v>
      </c>
      <c r="G81" s="11" t="s">
        <v>177</v>
      </c>
      <c r="H81" s="6">
        <v>0.182</v>
      </c>
      <c r="I81" s="6">
        <v>0.66700000000000004</v>
      </c>
      <c r="J81" s="3">
        <v>0.54900000000000004</v>
      </c>
      <c r="K81" s="3">
        <v>15</v>
      </c>
      <c r="L81" s="9">
        <f>G81-K81</f>
        <v>-4</v>
      </c>
      <c r="M81" s="6">
        <v>17</v>
      </c>
      <c r="N81" s="6">
        <v>17</v>
      </c>
      <c r="O81" s="6">
        <v>34</v>
      </c>
      <c r="P81" s="10">
        <v>0.53125</v>
      </c>
      <c r="Q81" s="10">
        <v>0.70833333333333337</v>
      </c>
      <c r="R81" s="10">
        <f>P81+Q81</f>
        <v>1.2395833333333335</v>
      </c>
      <c r="S81" s="6">
        <v>19</v>
      </c>
      <c r="T81" s="3">
        <v>14</v>
      </c>
      <c r="U81" s="3">
        <f>S81-T81</f>
        <v>5</v>
      </c>
      <c r="V81" s="6">
        <v>14</v>
      </c>
      <c r="W81" s="6">
        <v>17</v>
      </c>
      <c r="X81" s="6">
        <f>V81/W81</f>
        <v>0.82352941176470584</v>
      </c>
      <c r="Y81" s="3">
        <v>9</v>
      </c>
      <c r="Z81" s="3">
        <f>Y81-V81</f>
        <v>-5</v>
      </c>
      <c r="AA81" s="6">
        <v>2</v>
      </c>
      <c r="AB81" s="6">
        <v>66</v>
      </c>
      <c r="AC81" s="6">
        <v>81</v>
      </c>
    </row>
    <row r="82" spans="1:29" ht="17.25" x14ac:dyDescent="0.3">
      <c r="A82" s="4" t="s">
        <v>175</v>
      </c>
      <c r="B82" s="5">
        <v>42406</v>
      </c>
      <c r="C82" s="6" t="s">
        <v>178</v>
      </c>
      <c r="D82" s="6" t="s">
        <v>43</v>
      </c>
      <c r="E82" s="3">
        <v>-6</v>
      </c>
      <c r="F82" s="6">
        <v>0.46700000000000003</v>
      </c>
      <c r="G82" s="11" t="s">
        <v>46</v>
      </c>
      <c r="H82" s="11">
        <v>0.3</v>
      </c>
      <c r="I82" s="6">
        <v>0.85699999999999998</v>
      </c>
      <c r="J82" s="6">
        <v>0.44</v>
      </c>
      <c r="K82" s="6">
        <v>14</v>
      </c>
      <c r="L82" s="9">
        <f>G82-K82</f>
        <v>6</v>
      </c>
      <c r="M82" s="6">
        <v>6</v>
      </c>
      <c r="N82" s="6">
        <v>25</v>
      </c>
      <c r="O82" s="6">
        <v>31</v>
      </c>
      <c r="P82" s="10">
        <v>0.24</v>
      </c>
      <c r="Q82" s="10">
        <v>0.78125</v>
      </c>
      <c r="R82" s="10">
        <f>P82+Q82</f>
        <v>1.02125</v>
      </c>
      <c r="S82" s="6">
        <v>23</v>
      </c>
      <c r="T82" s="3">
        <v>20</v>
      </c>
      <c r="U82" s="3">
        <f>S82-T82</f>
        <v>3</v>
      </c>
      <c r="V82" s="6">
        <v>9</v>
      </c>
      <c r="W82" s="6">
        <v>13</v>
      </c>
      <c r="X82" s="6">
        <f>V82/W82</f>
        <v>0.69230769230769229</v>
      </c>
      <c r="Y82" s="3">
        <v>8</v>
      </c>
      <c r="Z82" s="3">
        <f>Y82-V82</f>
        <v>-1</v>
      </c>
      <c r="AA82" s="6">
        <v>3</v>
      </c>
      <c r="AB82" s="6">
        <v>66</v>
      </c>
      <c r="AC82" s="6">
        <v>69</v>
      </c>
    </row>
    <row r="83" spans="1:29" ht="17.25" x14ac:dyDescent="0.3">
      <c r="A83" s="4" t="s">
        <v>175</v>
      </c>
      <c r="B83" s="5">
        <v>43435</v>
      </c>
      <c r="C83" s="6" t="s">
        <v>179</v>
      </c>
      <c r="D83" s="6" t="s">
        <v>43</v>
      </c>
      <c r="E83" s="6">
        <v>-2</v>
      </c>
      <c r="F83" s="6">
        <v>0.379</v>
      </c>
      <c r="G83" s="11" t="s">
        <v>79</v>
      </c>
      <c r="H83" s="6">
        <v>0.222</v>
      </c>
      <c r="I83" s="6">
        <v>0.6</v>
      </c>
      <c r="J83" s="8">
        <v>0.45500000000000002</v>
      </c>
      <c r="K83" s="7">
        <v>1</v>
      </c>
      <c r="L83" s="9">
        <f>G83-K83</f>
        <v>17</v>
      </c>
      <c r="M83" s="6">
        <v>11</v>
      </c>
      <c r="N83" s="6">
        <v>24</v>
      </c>
      <c r="O83" s="6">
        <v>35</v>
      </c>
      <c r="P83" s="10">
        <v>0.30555555555555558</v>
      </c>
      <c r="Q83" s="11">
        <v>0.96</v>
      </c>
      <c r="R83" s="10">
        <f>P83+Q83</f>
        <v>1.2655555555555555</v>
      </c>
      <c r="S83" s="6">
        <v>15</v>
      </c>
      <c r="T83" s="6">
        <v>10</v>
      </c>
      <c r="U83" s="3">
        <f>S83-T83</f>
        <v>5</v>
      </c>
      <c r="V83" s="6">
        <v>13</v>
      </c>
      <c r="W83" s="6">
        <v>17</v>
      </c>
      <c r="X83" s="6">
        <f>V83/W83</f>
        <v>0.76470588235294112</v>
      </c>
      <c r="Y83" s="6">
        <v>19</v>
      </c>
      <c r="Z83" s="3">
        <f>Y83-V83</f>
        <v>6</v>
      </c>
      <c r="AA83" s="6">
        <v>3</v>
      </c>
      <c r="AB83" s="6">
        <v>51</v>
      </c>
      <c r="AC83" s="3">
        <v>78</v>
      </c>
    </row>
    <row r="84" spans="1:29" ht="17.25" x14ac:dyDescent="0.3">
      <c r="A84" s="4" t="s">
        <v>175</v>
      </c>
      <c r="B84" s="5">
        <v>43148</v>
      </c>
      <c r="C84" s="6" t="s">
        <v>180</v>
      </c>
      <c r="D84" s="6" t="s">
        <v>31</v>
      </c>
      <c r="E84" s="6">
        <v>2</v>
      </c>
      <c r="F84" s="6">
        <v>0.44900000000000001</v>
      </c>
      <c r="G84" s="11" t="s">
        <v>64</v>
      </c>
      <c r="H84" s="6">
        <v>0.14299999999999999</v>
      </c>
      <c r="I84" s="6">
        <v>0.57099999999999995</v>
      </c>
      <c r="J84" s="8">
        <v>0.38300000000000001</v>
      </c>
      <c r="K84" s="6">
        <v>22</v>
      </c>
      <c r="L84" s="9">
        <f>G84-K84</f>
        <v>-8</v>
      </c>
      <c r="M84" s="6">
        <v>13</v>
      </c>
      <c r="N84" s="6">
        <v>24</v>
      </c>
      <c r="O84" s="6">
        <v>37</v>
      </c>
      <c r="P84" s="11">
        <v>0.39393939393939392</v>
      </c>
      <c r="Q84" s="11">
        <v>0.66666666666666663</v>
      </c>
      <c r="R84" s="10">
        <f>P84+Q84</f>
        <v>1.0606060606060606</v>
      </c>
      <c r="S84" s="6">
        <v>14</v>
      </c>
      <c r="T84" s="6">
        <v>21</v>
      </c>
      <c r="U84" s="3">
        <f>S84-T84</f>
        <v>-7</v>
      </c>
      <c r="V84" s="6">
        <v>8</v>
      </c>
      <c r="W84" s="6">
        <v>16</v>
      </c>
      <c r="X84" s="6">
        <f>V84/W84</f>
        <v>0.5</v>
      </c>
      <c r="Y84" s="6">
        <v>14</v>
      </c>
      <c r="Z84" s="3">
        <f>Y84-V84</f>
        <v>6</v>
      </c>
      <c r="AA84" s="6">
        <v>9</v>
      </c>
      <c r="AB84" s="6">
        <v>58</v>
      </c>
      <c r="AC84" s="3">
        <v>72</v>
      </c>
    </row>
    <row r="85" spans="1:29" ht="17.25" x14ac:dyDescent="0.3">
      <c r="A85" s="4" t="s">
        <v>175</v>
      </c>
      <c r="B85" s="5">
        <v>43869</v>
      </c>
      <c r="C85" s="6" t="s">
        <v>181</v>
      </c>
      <c r="D85" s="6" t="s">
        <v>31</v>
      </c>
      <c r="E85" s="6">
        <v>17</v>
      </c>
      <c r="F85" s="6">
        <v>0.51700000000000002</v>
      </c>
      <c r="G85" s="11" t="s">
        <v>46</v>
      </c>
      <c r="H85" s="8">
        <v>0.6</v>
      </c>
      <c r="I85" s="6">
        <v>0.86699999999999999</v>
      </c>
      <c r="J85" s="8">
        <v>0.46300000000000002</v>
      </c>
      <c r="K85" s="7">
        <v>12</v>
      </c>
      <c r="L85" s="9">
        <f>G85-K85</f>
        <v>8</v>
      </c>
      <c r="M85" s="6">
        <v>12</v>
      </c>
      <c r="N85" s="6">
        <v>23</v>
      </c>
      <c r="O85" s="6">
        <v>35</v>
      </c>
      <c r="P85" s="11">
        <v>0.4</v>
      </c>
      <c r="Q85" s="11">
        <v>0.71875</v>
      </c>
      <c r="R85" s="10">
        <f>P85+Q85</f>
        <v>1.1187499999999999</v>
      </c>
      <c r="S85" s="6">
        <v>15</v>
      </c>
      <c r="T85" s="7">
        <v>16</v>
      </c>
      <c r="U85" s="3">
        <f>S85-T85</f>
        <v>-1</v>
      </c>
      <c r="V85" s="6">
        <v>18</v>
      </c>
      <c r="W85" s="6">
        <v>13</v>
      </c>
      <c r="X85" s="6">
        <f>V85/W85</f>
        <v>1.3846153846153846</v>
      </c>
      <c r="Y85" s="7">
        <v>14</v>
      </c>
      <c r="Z85" s="3">
        <f>Y85-V85</f>
        <v>-4</v>
      </c>
      <c r="AA85" s="6">
        <v>5</v>
      </c>
      <c r="AB85" s="6">
        <v>85</v>
      </c>
      <c r="AC85" s="3">
        <v>76</v>
      </c>
    </row>
    <row r="86" spans="1:29" ht="17.25" x14ac:dyDescent="0.3">
      <c r="A86" s="4" t="s">
        <v>182</v>
      </c>
      <c r="B86" s="5">
        <v>42763</v>
      </c>
      <c r="C86" s="6" t="s">
        <v>183</v>
      </c>
      <c r="D86" s="6" t="s">
        <v>43</v>
      </c>
      <c r="E86" s="3">
        <v>-11</v>
      </c>
      <c r="F86" s="6">
        <v>0.33300000000000002</v>
      </c>
      <c r="G86" s="11" t="s">
        <v>117</v>
      </c>
      <c r="H86" s="6">
        <v>0.17199999999999999</v>
      </c>
      <c r="I86" s="6">
        <v>0.82399999999999995</v>
      </c>
      <c r="J86" s="3">
        <v>0.51</v>
      </c>
      <c r="K86" s="3">
        <v>24</v>
      </c>
      <c r="L86" s="9">
        <f>G86-K86</f>
        <v>5</v>
      </c>
      <c r="M86" s="6">
        <v>14</v>
      </c>
      <c r="N86" s="6">
        <v>25</v>
      </c>
      <c r="O86" s="6">
        <v>39</v>
      </c>
      <c r="P86" s="10">
        <v>0.2978723404255319</v>
      </c>
      <c r="Q86" s="10">
        <v>0.80645161290322576</v>
      </c>
      <c r="R86" s="10">
        <f>P86+Q86</f>
        <v>1.1043239533287577</v>
      </c>
      <c r="S86" s="6">
        <v>17</v>
      </c>
      <c r="T86" s="3">
        <v>13</v>
      </c>
      <c r="U86" s="3">
        <f>S86-T86</f>
        <v>4</v>
      </c>
      <c r="V86" s="6">
        <v>8</v>
      </c>
      <c r="W86" s="6">
        <v>5</v>
      </c>
      <c r="X86" s="6">
        <f>V86/W86</f>
        <v>1.6</v>
      </c>
      <c r="Y86" s="3">
        <v>10</v>
      </c>
      <c r="Z86" s="3">
        <f>Y86-V86</f>
        <v>2</v>
      </c>
      <c r="AA86" s="6">
        <v>5</v>
      </c>
      <c r="AB86" s="6">
        <v>65</v>
      </c>
      <c r="AC86" s="6">
        <v>83</v>
      </c>
    </row>
    <row r="87" spans="1:29" ht="17.25" x14ac:dyDescent="0.3">
      <c r="A87" s="4" t="s">
        <v>182</v>
      </c>
      <c r="B87" s="5">
        <v>43106</v>
      </c>
      <c r="C87" s="6" t="s">
        <v>184</v>
      </c>
      <c r="D87" s="6" t="s">
        <v>31</v>
      </c>
      <c r="E87" s="6">
        <v>8</v>
      </c>
      <c r="F87" s="6">
        <v>0.40400000000000003</v>
      </c>
      <c r="G87" s="11" t="s">
        <v>34</v>
      </c>
      <c r="H87" s="6">
        <v>0.20799999999999999</v>
      </c>
      <c r="I87" s="6">
        <v>0.85699999999999998</v>
      </c>
      <c r="J87" s="8">
        <v>0.43099999999999999</v>
      </c>
      <c r="K87" s="6">
        <v>17</v>
      </c>
      <c r="L87" s="9">
        <f>G87-K87</f>
        <v>7</v>
      </c>
      <c r="M87" s="6">
        <v>8</v>
      </c>
      <c r="N87" s="6">
        <v>25</v>
      </c>
      <c r="O87" s="6">
        <v>33</v>
      </c>
      <c r="P87" s="11">
        <v>0.22857142857142856</v>
      </c>
      <c r="Q87" s="11">
        <v>0.75757575757575757</v>
      </c>
      <c r="R87" s="10">
        <f>P87+Q87</f>
        <v>0.98614718614718611</v>
      </c>
      <c r="S87" s="6">
        <v>13</v>
      </c>
      <c r="T87" s="6">
        <v>16</v>
      </c>
      <c r="U87" s="3">
        <f>S87-T87</f>
        <v>-3</v>
      </c>
      <c r="V87" s="6">
        <v>12</v>
      </c>
      <c r="W87" s="6">
        <v>8</v>
      </c>
      <c r="X87" s="6">
        <f>V87/W87</f>
        <v>1.5</v>
      </c>
      <c r="Y87" s="6">
        <v>14</v>
      </c>
      <c r="Z87" s="3">
        <f>Y87-V87</f>
        <v>2</v>
      </c>
      <c r="AA87" s="6">
        <v>7</v>
      </c>
      <c r="AB87" s="6">
        <v>69</v>
      </c>
      <c r="AC87" s="3">
        <v>74</v>
      </c>
    </row>
    <row r="88" spans="1:29" ht="17.25" x14ac:dyDescent="0.3">
      <c r="A88" s="4" t="s">
        <v>182</v>
      </c>
      <c r="B88" s="5">
        <v>42376</v>
      </c>
      <c r="C88" s="6" t="s">
        <v>185</v>
      </c>
      <c r="D88" s="6" t="s">
        <v>31</v>
      </c>
      <c r="E88" s="3">
        <v>9</v>
      </c>
      <c r="F88" s="6">
        <v>0.48099999999999998</v>
      </c>
      <c r="G88" s="11" t="s">
        <v>111</v>
      </c>
      <c r="H88" s="6">
        <v>0.625</v>
      </c>
      <c r="I88" s="6">
        <v>0.78600000000000003</v>
      </c>
      <c r="J88" s="6">
        <v>0.39300000000000002</v>
      </c>
      <c r="K88" s="6">
        <v>26</v>
      </c>
      <c r="L88" s="9">
        <f>G88-K88</f>
        <v>-10</v>
      </c>
      <c r="M88" s="6">
        <v>6</v>
      </c>
      <c r="N88" s="6">
        <v>27</v>
      </c>
      <c r="O88" s="6">
        <v>33</v>
      </c>
      <c r="P88" s="10">
        <v>0.21428571428571427</v>
      </c>
      <c r="Q88" s="10">
        <v>0.77142857142857146</v>
      </c>
      <c r="R88" s="10">
        <f>P88+Q88</f>
        <v>0.98571428571428577</v>
      </c>
      <c r="S88" s="6">
        <v>12</v>
      </c>
      <c r="T88" s="3">
        <v>18</v>
      </c>
      <c r="U88" s="3">
        <f>S88-T88</f>
        <v>-6</v>
      </c>
      <c r="V88" s="6">
        <v>13</v>
      </c>
      <c r="W88" s="6">
        <v>9</v>
      </c>
      <c r="X88" s="6">
        <f>V88/W88</f>
        <v>1.4444444444444444</v>
      </c>
      <c r="Y88" s="3">
        <v>10</v>
      </c>
      <c r="Z88" s="3">
        <f>Y88-V88</f>
        <v>-3</v>
      </c>
      <c r="AA88" s="6">
        <v>1</v>
      </c>
      <c r="AB88" s="6">
        <v>71</v>
      </c>
      <c r="AC88" s="6">
        <v>59</v>
      </c>
    </row>
    <row r="89" spans="1:29" ht="17.25" x14ac:dyDescent="0.3">
      <c r="A89" s="4" t="s">
        <v>182</v>
      </c>
      <c r="B89" s="5">
        <v>43806</v>
      </c>
      <c r="C89" s="6" t="s">
        <v>186</v>
      </c>
      <c r="D89" s="6" t="s">
        <v>31</v>
      </c>
      <c r="E89" s="6">
        <v>32</v>
      </c>
      <c r="F89" s="6">
        <v>0.56299999999999994</v>
      </c>
      <c r="G89" s="7">
        <v>33</v>
      </c>
      <c r="H89" s="6">
        <v>0.45500000000000002</v>
      </c>
      <c r="I89" s="6">
        <v>0.72699999999999998</v>
      </c>
      <c r="J89" s="8">
        <v>0.377</v>
      </c>
      <c r="K89" s="7">
        <v>24</v>
      </c>
      <c r="L89" s="9">
        <f>G89-K89</f>
        <v>9</v>
      </c>
      <c r="M89" s="6">
        <v>16</v>
      </c>
      <c r="N89" s="6">
        <v>30</v>
      </c>
      <c r="O89" s="6">
        <v>46</v>
      </c>
      <c r="P89" s="11">
        <v>0.55172413793103448</v>
      </c>
      <c r="Q89" s="11">
        <v>0.76923076923076927</v>
      </c>
      <c r="R89" s="10">
        <f>P89+Q89</f>
        <v>1.3209549071618039</v>
      </c>
      <c r="S89" s="6">
        <v>13</v>
      </c>
      <c r="T89" s="7">
        <v>15</v>
      </c>
      <c r="U89" s="3">
        <f>S89-T89</f>
        <v>-2</v>
      </c>
      <c r="V89" s="6">
        <v>18</v>
      </c>
      <c r="W89" s="6">
        <v>15</v>
      </c>
      <c r="X89" s="6">
        <f>V89/W89</f>
        <v>1.2</v>
      </c>
      <c r="Y89" s="7">
        <v>13</v>
      </c>
      <c r="Z89" s="3">
        <f>Y89-V89</f>
        <v>-5</v>
      </c>
      <c r="AA89" s="6">
        <v>4</v>
      </c>
      <c r="AB89" s="6">
        <v>95</v>
      </c>
      <c r="AC89" s="3">
        <v>85</v>
      </c>
    </row>
    <row r="90" spans="1:29" ht="17.25" x14ac:dyDescent="0.3">
      <c r="A90" s="4" t="s">
        <v>182</v>
      </c>
      <c r="B90" s="5">
        <v>43498</v>
      </c>
      <c r="C90" s="6" t="s">
        <v>187</v>
      </c>
      <c r="D90" s="6" t="s">
        <v>31</v>
      </c>
      <c r="E90" s="6">
        <v>39</v>
      </c>
      <c r="F90" s="6">
        <v>0.58799999999999997</v>
      </c>
      <c r="G90" s="11" t="s">
        <v>61</v>
      </c>
      <c r="H90" s="6">
        <v>0.44</v>
      </c>
      <c r="I90" s="6">
        <v>1</v>
      </c>
      <c r="J90" s="8">
        <v>0.39200000000000002</v>
      </c>
      <c r="K90" s="7">
        <v>22</v>
      </c>
      <c r="L90" s="9">
        <f>G90-K90</f>
        <v>3</v>
      </c>
      <c r="M90" s="6">
        <v>14</v>
      </c>
      <c r="N90" s="6">
        <v>26</v>
      </c>
      <c r="O90" s="6">
        <v>40</v>
      </c>
      <c r="P90" s="10">
        <v>0.51851851851851849</v>
      </c>
      <c r="Q90" s="11">
        <v>0.83870967741935487</v>
      </c>
      <c r="R90" s="10">
        <f>P90+Q90</f>
        <v>1.3572281959378734</v>
      </c>
      <c r="S90" s="6">
        <v>14</v>
      </c>
      <c r="T90" s="6">
        <v>11</v>
      </c>
      <c r="U90" s="3">
        <f>S90-T90</f>
        <v>3</v>
      </c>
      <c r="V90" s="6">
        <v>17</v>
      </c>
      <c r="W90" s="6">
        <v>10</v>
      </c>
      <c r="X90" s="6">
        <f>V90/W90</f>
        <v>1.7</v>
      </c>
      <c r="Y90" s="6">
        <v>14</v>
      </c>
      <c r="Z90" s="3">
        <f>Y90-V90</f>
        <v>-3</v>
      </c>
      <c r="AA90" s="6">
        <v>2</v>
      </c>
      <c r="AB90" s="6">
        <v>99</v>
      </c>
      <c r="AC90" s="3">
        <v>78</v>
      </c>
    </row>
    <row r="91" spans="1:29" ht="17.25" x14ac:dyDescent="0.3">
      <c r="A91" s="4" t="s">
        <v>188</v>
      </c>
      <c r="B91" s="5">
        <v>42420</v>
      </c>
      <c r="C91" s="6" t="s">
        <v>189</v>
      </c>
      <c r="D91" s="6" t="s">
        <v>31</v>
      </c>
      <c r="E91" s="3">
        <v>11</v>
      </c>
      <c r="F91" s="6">
        <v>0.45</v>
      </c>
      <c r="G91" s="11" t="s">
        <v>68</v>
      </c>
      <c r="H91" s="6">
        <v>0.36799999999999999</v>
      </c>
      <c r="I91" s="6">
        <v>0.83299999999999996</v>
      </c>
      <c r="J91" s="6">
        <v>0.42099999999999999</v>
      </c>
      <c r="K91" s="6">
        <v>18</v>
      </c>
      <c r="L91" s="9">
        <f>G91-K91</f>
        <v>1</v>
      </c>
      <c r="M91" s="6">
        <v>14</v>
      </c>
      <c r="N91" s="6">
        <v>27</v>
      </c>
      <c r="O91" s="6">
        <v>41</v>
      </c>
      <c r="P91" s="10">
        <v>0.42424242424242425</v>
      </c>
      <c r="Q91" s="10">
        <v>0.77142857142857146</v>
      </c>
      <c r="R91" s="10">
        <f>P91+Q91</f>
        <v>1.1956709956709957</v>
      </c>
      <c r="S91" s="6">
        <v>21</v>
      </c>
      <c r="T91" s="3">
        <v>19</v>
      </c>
      <c r="U91" s="3">
        <f>S91-T91</f>
        <v>2</v>
      </c>
      <c r="V91" s="6">
        <v>18</v>
      </c>
      <c r="W91" s="6">
        <v>14</v>
      </c>
      <c r="X91" s="6">
        <f>V91/W91</f>
        <v>1.2857142857142858</v>
      </c>
      <c r="Y91" s="3">
        <v>12</v>
      </c>
      <c r="Z91" s="3">
        <f>Y91-V91</f>
        <v>-6</v>
      </c>
      <c r="AA91" s="6">
        <v>3</v>
      </c>
      <c r="AB91" s="6">
        <v>76</v>
      </c>
      <c r="AC91" s="6">
        <v>82</v>
      </c>
    </row>
    <row r="92" spans="1:29" ht="17.25" x14ac:dyDescent="0.3">
      <c r="A92" s="4" t="s">
        <v>188</v>
      </c>
      <c r="B92" s="5">
        <v>43845</v>
      </c>
      <c r="C92" s="6" t="s">
        <v>190</v>
      </c>
      <c r="D92" s="6" t="s">
        <v>31</v>
      </c>
      <c r="E92" s="6">
        <v>18</v>
      </c>
      <c r="F92" s="6">
        <v>0.5</v>
      </c>
      <c r="G92" s="11" t="s">
        <v>79</v>
      </c>
      <c r="H92" s="8">
        <v>0.5</v>
      </c>
      <c r="I92" s="6">
        <v>0.75</v>
      </c>
      <c r="J92" s="8">
        <v>0.39600000000000002</v>
      </c>
      <c r="K92" s="7">
        <v>17</v>
      </c>
      <c r="L92" s="9">
        <f>G92-K92</f>
        <v>1</v>
      </c>
      <c r="M92" s="6">
        <v>6</v>
      </c>
      <c r="N92" s="6">
        <v>29</v>
      </c>
      <c r="O92" s="6">
        <v>35</v>
      </c>
      <c r="P92" s="11">
        <v>0.21428571428571427</v>
      </c>
      <c r="Q92" s="11">
        <v>0.82857142857142863</v>
      </c>
      <c r="R92" s="10">
        <f>P92+Q92</f>
        <v>1.0428571428571429</v>
      </c>
      <c r="S92" s="6">
        <v>16</v>
      </c>
      <c r="T92" s="7">
        <v>12</v>
      </c>
      <c r="U92" s="3">
        <f>S92-T92</f>
        <v>4</v>
      </c>
      <c r="V92" s="6">
        <v>14</v>
      </c>
      <c r="W92" s="6">
        <v>12</v>
      </c>
      <c r="X92" s="6">
        <f>V92/W92</f>
        <v>1.1666666666666667</v>
      </c>
      <c r="Y92" s="7">
        <v>15</v>
      </c>
      <c r="Z92" s="3">
        <f>Y92-V92</f>
        <v>1</v>
      </c>
      <c r="AA92" s="6">
        <v>5</v>
      </c>
      <c r="AB92" s="6">
        <v>71</v>
      </c>
      <c r="AC92" s="3">
        <v>72</v>
      </c>
    </row>
    <row r="93" spans="1:29" ht="17.25" x14ac:dyDescent="0.3">
      <c r="A93" s="4" t="s">
        <v>188</v>
      </c>
      <c r="B93" s="5">
        <v>42753</v>
      </c>
      <c r="C93" s="6" t="s">
        <v>191</v>
      </c>
      <c r="D93" s="6" t="s">
        <v>31</v>
      </c>
      <c r="E93" s="3">
        <v>21</v>
      </c>
      <c r="F93" s="6">
        <v>0.5</v>
      </c>
      <c r="G93" s="11" t="s">
        <v>111</v>
      </c>
      <c r="H93" s="6">
        <v>0.375</v>
      </c>
      <c r="I93" s="6">
        <v>0.74199999999999999</v>
      </c>
      <c r="J93" s="3">
        <v>0.379</v>
      </c>
      <c r="K93" s="3">
        <v>24</v>
      </c>
      <c r="L93" s="9">
        <f>G93-K93</f>
        <v>-8</v>
      </c>
      <c r="M93" s="6">
        <v>22</v>
      </c>
      <c r="N93" s="6">
        <v>35</v>
      </c>
      <c r="O93" s="6">
        <v>57</v>
      </c>
      <c r="P93" s="10">
        <v>0.6470588235294118</v>
      </c>
      <c r="Q93" s="10">
        <v>0.79545454545454541</v>
      </c>
      <c r="R93" s="10">
        <f>P93+Q93</f>
        <v>1.4425133689839571</v>
      </c>
      <c r="S93" s="6">
        <v>24</v>
      </c>
      <c r="T93" s="3">
        <v>24</v>
      </c>
      <c r="U93" s="3">
        <f>S93-T93</f>
        <v>0</v>
      </c>
      <c r="V93" s="6">
        <v>14</v>
      </c>
      <c r="W93" s="6">
        <v>25</v>
      </c>
      <c r="X93" s="6">
        <f>V93/W93</f>
        <v>0.56000000000000005</v>
      </c>
      <c r="Y93" s="3">
        <v>14</v>
      </c>
      <c r="Z93" s="3">
        <f>Y93-V93</f>
        <v>0</v>
      </c>
      <c r="AA93" s="6">
        <v>3</v>
      </c>
      <c r="AB93" s="6">
        <v>89</v>
      </c>
      <c r="AC93" s="6">
        <v>98</v>
      </c>
    </row>
    <row r="94" spans="1:29" ht="17.25" x14ac:dyDescent="0.3">
      <c r="A94" s="4" t="s">
        <v>192</v>
      </c>
      <c r="B94" s="5">
        <v>43489</v>
      </c>
      <c r="C94" s="6" t="s">
        <v>193</v>
      </c>
      <c r="D94" s="6" t="s">
        <v>31</v>
      </c>
      <c r="E94" s="6">
        <v>2</v>
      </c>
      <c r="F94" s="6">
        <v>0.41799999999999998</v>
      </c>
      <c r="G94" s="11" t="s">
        <v>46</v>
      </c>
      <c r="H94" s="6">
        <v>0.25</v>
      </c>
      <c r="I94" s="6">
        <v>0.75</v>
      </c>
      <c r="J94" s="8">
        <v>0.41299999999999998</v>
      </c>
      <c r="K94" s="7">
        <v>19</v>
      </c>
      <c r="L94" s="9">
        <f>G94-K94</f>
        <v>1</v>
      </c>
      <c r="M94" s="6">
        <v>14</v>
      </c>
      <c r="N94" s="6">
        <v>27</v>
      </c>
      <c r="O94" s="6">
        <v>41</v>
      </c>
      <c r="P94" s="10">
        <v>0.35</v>
      </c>
      <c r="Q94" s="11">
        <v>0.72972972972972971</v>
      </c>
      <c r="R94" s="10">
        <f>P94+Q94</f>
        <v>1.0797297297297297</v>
      </c>
      <c r="S94" s="6">
        <v>9</v>
      </c>
      <c r="T94" s="6">
        <v>8</v>
      </c>
      <c r="U94" s="3">
        <f>S94-T94</f>
        <v>1</v>
      </c>
      <c r="V94" s="6">
        <v>11</v>
      </c>
      <c r="W94" s="6">
        <v>8</v>
      </c>
      <c r="X94" s="6">
        <f>V94/W94</f>
        <v>1.375</v>
      </c>
      <c r="Y94" s="6">
        <v>8</v>
      </c>
      <c r="Z94" s="3">
        <f>Y94-V94</f>
        <v>-3</v>
      </c>
      <c r="AA94" s="6">
        <v>8</v>
      </c>
      <c r="AB94" s="6">
        <v>64</v>
      </c>
      <c r="AC94" s="3">
        <v>79</v>
      </c>
    </row>
    <row r="95" spans="1:29" ht="17.25" x14ac:dyDescent="0.3">
      <c r="A95" s="4" t="s">
        <v>192</v>
      </c>
      <c r="B95" s="5">
        <v>43145</v>
      </c>
      <c r="C95" s="6" t="s">
        <v>194</v>
      </c>
      <c r="D95" s="6" t="s">
        <v>31</v>
      </c>
      <c r="E95" s="6">
        <v>12</v>
      </c>
      <c r="F95" s="6">
        <v>0.52600000000000002</v>
      </c>
      <c r="G95" s="11" t="s">
        <v>34</v>
      </c>
      <c r="H95" s="6">
        <v>0.375</v>
      </c>
      <c r="I95" s="6">
        <v>0.54500000000000004</v>
      </c>
      <c r="J95" s="8">
        <v>0.42199999999999999</v>
      </c>
      <c r="K95" s="6">
        <v>27</v>
      </c>
      <c r="L95" s="9">
        <f>G95-K95</f>
        <v>-3</v>
      </c>
      <c r="M95" s="6">
        <v>14</v>
      </c>
      <c r="N95" s="6">
        <v>26</v>
      </c>
      <c r="O95" s="6">
        <v>40</v>
      </c>
      <c r="P95" s="11">
        <v>0.42424242424242425</v>
      </c>
      <c r="Q95" s="11">
        <v>0.70270270270270274</v>
      </c>
      <c r="R95" s="10">
        <f>P95+Q95</f>
        <v>1.1269451269451269</v>
      </c>
      <c r="S95" s="6">
        <v>12</v>
      </c>
      <c r="T95" s="6">
        <v>21</v>
      </c>
      <c r="U95" s="3">
        <f>S95-T95</f>
        <v>-9</v>
      </c>
      <c r="V95" s="6">
        <v>17</v>
      </c>
      <c r="W95" s="6">
        <v>13</v>
      </c>
      <c r="X95" s="6">
        <f>V95/W95</f>
        <v>1.3076923076923077</v>
      </c>
      <c r="Y95" s="6">
        <v>14</v>
      </c>
      <c r="Z95" s="3">
        <f>Y95-V95</f>
        <v>-3</v>
      </c>
      <c r="AA95" s="6">
        <v>7</v>
      </c>
      <c r="AB95" s="6">
        <v>81</v>
      </c>
      <c r="AC95" s="3">
        <v>84</v>
      </c>
    </row>
    <row r="96" spans="1:29" ht="17.25" x14ac:dyDescent="0.3">
      <c r="A96" s="4" t="s">
        <v>195</v>
      </c>
      <c r="B96" s="5">
        <v>43054</v>
      </c>
      <c r="C96" s="6" t="s">
        <v>196</v>
      </c>
      <c r="D96" s="6" t="s">
        <v>31</v>
      </c>
      <c r="E96" s="6">
        <v>22</v>
      </c>
      <c r="F96" s="6">
        <v>0.55600000000000005</v>
      </c>
      <c r="G96" s="11" t="s">
        <v>197</v>
      </c>
      <c r="H96" s="6">
        <v>0.57099999999999995</v>
      </c>
      <c r="I96" s="6">
        <v>0.63600000000000001</v>
      </c>
      <c r="J96" s="8">
        <v>0.36799999999999999</v>
      </c>
      <c r="K96" s="6">
        <v>32</v>
      </c>
      <c r="L96" s="9">
        <f>G96-K96</f>
        <v>3</v>
      </c>
      <c r="M96" s="6">
        <v>11</v>
      </c>
      <c r="N96" s="6">
        <v>36</v>
      </c>
      <c r="O96" s="6">
        <v>47</v>
      </c>
      <c r="P96" s="11">
        <v>0.37931034482758619</v>
      </c>
      <c r="Q96" s="11">
        <v>0.73469387755102045</v>
      </c>
      <c r="R96" s="10">
        <f>P96+Q96</f>
        <v>1.1140042223786066</v>
      </c>
      <c r="S96" s="6">
        <v>25</v>
      </c>
      <c r="T96" s="6">
        <v>28</v>
      </c>
      <c r="U96" s="3">
        <f>S96-T96</f>
        <v>-3</v>
      </c>
      <c r="V96" s="6">
        <v>25</v>
      </c>
      <c r="W96" s="6">
        <v>25</v>
      </c>
      <c r="X96" s="6">
        <f>V96/W96</f>
        <v>1</v>
      </c>
      <c r="Y96" s="6">
        <v>15</v>
      </c>
      <c r="Z96" s="3">
        <f>Y96-V96</f>
        <v>-10</v>
      </c>
      <c r="AA96" s="6">
        <v>10</v>
      </c>
      <c r="AB96" s="6">
        <v>111</v>
      </c>
      <c r="AC96" s="3">
        <v>105</v>
      </c>
    </row>
    <row r="97" spans="1:29" ht="17.25" x14ac:dyDescent="0.3">
      <c r="A97" s="4" t="s">
        <v>198</v>
      </c>
      <c r="B97" s="5">
        <v>43897</v>
      </c>
      <c r="C97" s="6" t="s">
        <v>199</v>
      </c>
      <c r="D97" s="6" t="s">
        <v>31</v>
      </c>
      <c r="E97" s="6">
        <v>8</v>
      </c>
      <c r="F97" s="6">
        <v>0.433</v>
      </c>
      <c r="G97" s="11" t="s">
        <v>37</v>
      </c>
      <c r="H97" s="8">
        <v>0.3</v>
      </c>
      <c r="I97" s="6">
        <v>0.70399999999999996</v>
      </c>
      <c r="J97" s="8">
        <v>0.32100000000000001</v>
      </c>
      <c r="K97" s="7">
        <v>43</v>
      </c>
      <c r="L97" s="9">
        <f>G97-K97</f>
        <v>-13</v>
      </c>
      <c r="M97" s="6">
        <v>15</v>
      </c>
      <c r="N97" s="6">
        <v>41</v>
      </c>
      <c r="O97" s="6">
        <v>56</v>
      </c>
      <c r="P97" s="11">
        <v>0.35714285714285715</v>
      </c>
      <c r="Q97" s="11">
        <v>0.69491525423728817</v>
      </c>
      <c r="R97" s="10">
        <f>P97+Q97</f>
        <v>1.0520581113801453</v>
      </c>
      <c r="S97" s="6">
        <v>11</v>
      </c>
      <c r="T97" s="7">
        <v>18</v>
      </c>
      <c r="U97" s="3">
        <f>S97-T97</f>
        <v>-7</v>
      </c>
      <c r="V97" s="6">
        <v>16</v>
      </c>
      <c r="W97" s="6">
        <v>13</v>
      </c>
      <c r="X97" s="6">
        <f>V97/W97</f>
        <v>1.2307692307692308</v>
      </c>
      <c r="Y97" s="7">
        <v>7</v>
      </c>
      <c r="Z97" s="3">
        <f>Y97-V97</f>
        <v>-9</v>
      </c>
      <c r="AA97" s="6">
        <v>7</v>
      </c>
      <c r="AB97" s="6">
        <v>86</v>
      </c>
      <c r="AC97" s="3">
        <v>91</v>
      </c>
    </row>
    <row r="98" spans="1:29" ht="17.25" x14ac:dyDescent="0.3">
      <c r="A98" s="4" t="s">
        <v>200</v>
      </c>
      <c r="B98" s="5">
        <v>42399</v>
      </c>
      <c r="C98" s="6" t="s">
        <v>201</v>
      </c>
      <c r="D98" s="6" t="s">
        <v>43</v>
      </c>
      <c r="E98" s="3">
        <v>-9</v>
      </c>
      <c r="F98" s="6">
        <v>0.23899999999999999</v>
      </c>
      <c r="G98" s="11" t="s">
        <v>202</v>
      </c>
      <c r="H98" s="6">
        <v>0.21199999999999999</v>
      </c>
      <c r="I98" s="6">
        <v>0.93300000000000005</v>
      </c>
      <c r="J98" s="6">
        <v>0.41799999999999998</v>
      </c>
      <c r="K98" s="6">
        <v>13</v>
      </c>
      <c r="L98" s="9">
        <f>G98-K98</f>
        <v>20</v>
      </c>
      <c r="M98" s="6">
        <v>16</v>
      </c>
      <c r="N98" s="6">
        <v>23</v>
      </c>
      <c r="O98" s="6">
        <v>39</v>
      </c>
      <c r="P98" s="10">
        <v>0.35555555555555557</v>
      </c>
      <c r="Q98" s="10">
        <v>0.63888888888888884</v>
      </c>
      <c r="R98" s="10">
        <f>P98+Q98</f>
        <v>0.99444444444444446</v>
      </c>
      <c r="S98" s="6">
        <v>20</v>
      </c>
      <c r="T98" s="3">
        <v>17</v>
      </c>
      <c r="U98" s="3">
        <f>S98-T98</f>
        <v>3</v>
      </c>
      <c r="V98" s="6">
        <v>12</v>
      </c>
      <c r="W98" s="6">
        <v>13</v>
      </c>
      <c r="X98" s="6">
        <f>V98/W98</f>
        <v>0.92307692307692313</v>
      </c>
      <c r="Y98" s="3">
        <v>12</v>
      </c>
      <c r="Z98" s="3">
        <f>Y98-V98</f>
        <v>0</v>
      </c>
      <c r="AA98" s="6">
        <v>4</v>
      </c>
      <c r="AB98" s="6">
        <v>53</v>
      </c>
      <c r="AC98" s="6">
        <v>86</v>
      </c>
    </row>
    <row r="99" spans="1:29" ht="17.25" x14ac:dyDescent="0.3">
      <c r="A99" s="4" t="s">
        <v>200</v>
      </c>
      <c r="B99" s="5">
        <v>43155</v>
      </c>
      <c r="C99" s="6" t="s">
        <v>203</v>
      </c>
      <c r="D99" s="6" t="s">
        <v>43</v>
      </c>
      <c r="E99" s="6">
        <v>-4</v>
      </c>
      <c r="F99" s="6">
        <v>0.52300000000000002</v>
      </c>
      <c r="G99" s="11" t="s">
        <v>64</v>
      </c>
      <c r="H99" s="6">
        <v>0.28599999999999998</v>
      </c>
      <c r="I99" s="6">
        <v>0.53800000000000003</v>
      </c>
      <c r="J99" s="8">
        <v>0.47199999999999998</v>
      </c>
      <c r="K99" s="6">
        <v>16</v>
      </c>
      <c r="L99" s="9">
        <f>G99-K99</f>
        <v>-2</v>
      </c>
      <c r="M99" s="6">
        <v>4</v>
      </c>
      <c r="N99" s="6">
        <v>24</v>
      </c>
      <c r="O99" s="6">
        <v>28</v>
      </c>
      <c r="P99" s="11">
        <v>0.17391304347826086</v>
      </c>
      <c r="Q99" s="11">
        <v>0.8571428571428571</v>
      </c>
      <c r="R99" s="10">
        <f>P99+Q99</f>
        <v>1.031055900621118</v>
      </c>
      <c r="S99" s="6">
        <v>13</v>
      </c>
      <c r="T99" s="6">
        <v>16</v>
      </c>
      <c r="U99" s="3">
        <f>S99-T99</f>
        <v>-3</v>
      </c>
      <c r="V99" s="6">
        <v>8</v>
      </c>
      <c r="W99" s="6">
        <v>15</v>
      </c>
      <c r="X99" s="6">
        <f>V99/W99</f>
        <v>0.53333333333333333</v>
      </c>
      <c r="Y99" s="6">
        <v>9</v>
      </c>
      <c r="Z99" s="3">
        <f>Y99-V99</f>
        <v>1</v>
      </c>
      <c r="AA99" s="6">
        <v>3</v>
      </c>
      <c r="AB99" s="6">
        <v>57</v>
      </c>
      <c r="AC99" s="3">
        <v>64</v>
      </c>
    </row>
    <row r="100" spans="1:29" ht="17.25" x14ac:dyDescent="0.3">
      <c r="A100" s="4" t="s">
        <v>200</v>
      </c>
      <c r="B100" s="5">
        <v>43890</v>
      </c>
      <c r="C100" s="6" t="s">
        <v>204</v>
      </c>
      <c r="D100" s="6" t="s">
        <v>43</v>
      </c>
      <c r="E100" s="6">
        <v>-2</v>
      </c>
      <c r="F100" s="6">
        <v>0.5</v>
      </c>
      <c r="G100" s="11" t="s">
        <v>79</v>
      </c>
      <c r="H100" s="6">
        <v>0.33300000000000002</v>
      </c>
      <c r="I100" s="6">
        <v>0.72199999999999998</v>
      </c>
      <c r="J100" s="8">
        <v>0.49099999999999999</v>
      </c>
      <c r="K100" s="7">
        <v>28</v>
      </c>
      <c r="L100" s="9">
        <f>G100-K100</f>
        <v>-10</v>
      </c>
      <c r="M100" s="6">
        <v>7</v>
      </c>
      <c r="N100" s="6">
        <v>25</v>
      </c>
      <c r="O100" s="6">
        <v>32</v>
      </c>
      <c r="P100" s="11">
        <v>0.26923076923076922</v>
      </c>
      <c r="Q100" s="11">
        <v>0.8928571428571429</v>
      </c>
      <c r="R100" s="10">
        <f>P100+Q100</f>
        <v>1.1620879120879122</v>
      </c>
      <c r="S100" s="6">
        <v>10</v>
      </c>
      <c r="T100" s="7">
        <v>13</v>
      </c>
      <c r="U100" s="3">
        <f>S100-T100</f>
        <v>-3</v>
      </c>
      <c r="V100" s="6">
        <v>11</v>
      </c>
      <c r="W100" s="6">
        <v>7</v>
      </c>
      <c r="X100" s="6">
        <f>V100/W100</f>
        <v>1.5714285714285714</v>
      </c>
      <c r="Y100" s="7">
        <v>7</v>
      </c>
      <c r="Z100" s="3">
        <f>Y100-V100</f>
        <v>-4</v>
      </c>
      <c r="AA100" s="6">
        <v>3</v>
      </c>
      <c r="AB100" s="6">
        <v>71</v>
      </c>
      <c r="AC100" s="3">
        <v>68</v>
      </c>
    </row>
    <row r="101" spans="1:29" ht="17.25" x14ac:dyDescent="0.3">
      <c r="A101" s="4" t="s">
        <v>200</v>
      </c>
      <c r="B101" s="5">
        <v>43809</v>
      </c>
      <c r="C101" s="6" t="s">
        <v>205</v>
      </c>
      <c r="D101" s="6" t="s">
        <v>31</v>
      </c>
      <c r="E101" s="6">
        <v>5</v>
      </c>
      <c r="F101" s="6">
        <v>0.51100000000000001</v>
      </c>
      <c r="G101" s="11" t="s">
        <v>177</v>
      </c>
      <c r="H101" s="6">
        <v>0.27300000000000002</v>
      </c>
      <c r="I101" s="6">
        <v>0.61499999999999999</v>
      </c>
      <c r="J101" s="8">
        <v>0.379</v>
      </c>
      <c r="K101" s="7">
        <v>26</v>
      </c>
      <c r="L101" s="9">
        <f>G101-K101</f>
        <v>-15</v>
      </c>
      <c r="M101" s="6">
        <v>7</v>
      </c>
      <c r="N101" s="6">
        <v>29</v>
      </c>
      <c r="O101" s="6">
        <v>36</v>
      </c>
      <c r="P101" s="11">
        <v>0.2413793103448276</v>
      </c>
      <c r="Q101" s="11">
        <v>0.78378378378378377</v>
      </c>
      <c r="R101" s="10">
        <f>P101+Q101</f>
        <v>1.0251630941286114</v>
      </c>
      <c r="S101" s="6">
        <v>18</v>
      </c>
      <c r="T101" s="7">
        <v>20</v>
      </c>
      <c r="U101" s="3">
        <f>S101-T101</f>
        <v>-2</v>
      </c>
      <c r="V101" s="6">
        <v>9</v>
      </c>
      <c r="W101" s="6">
        <v>17</v>
      </c>
      <c r="X101" s="6">
        <f>V101/W101</f>
        <v>0.52941176470588236</v>
      </c>
      <c r="Y101" s="7">
        <v>8</v>
      </c>
      <c r="Z101" s="3">
        <f>Y101-V101</f>
        <v>-1</v>
      </c>
      <c r="AA101" s="6">
        <v>2</v>
      </c>
      <c r="AB101" s="6">
        <v>67</v>
      </c>
      <c r="AC101" s="3">
        <v>75</v>
      </c>
    </row>
    <row r="102" spans="1:29" ht="17.25" x14ac:dyDescent="0.3">
      <c r="A102" s="4" t="s">
        <v>200</v>
      </c>
      <c r="B102" s="5">
        <v>43111</v>
      </c>
      <c r="C102" s="6" t="s">
        <v>137</v>
      </c>
      <c r="D102" s="6" t="s">
        <v>31</v>
      </c>
      <c r="E102" s="6">
        <v>9</v>
      </c>
      <c r="F102" s="6">
        <v>0.47099999999999997</v>
      </c>
      <c r="G102" s="11" t="s">
        <v>206</v>
      </c>
      <c r="H102" s="6">
        <v>0.52900000000000003</v>
      </c>
      <c r="I102" s="6">
        <v>0.71</v>
      </c>
      <c r="J102" s="8">
        <v>0.43099999999999999</v>
      </c>
      <c r="K102" s="6">
        <v>22</v>
      </c>
      <c r="L102" s="9">
        <f>G102-K102</f>
        <v>-5</v>
      </c>
      <c r="M102" s="6">
        <v>9</v>
      </c>
      <c r="N102" s="6">
        <v>30</v>
      </c>
      <c r="O102" s="6">
        <v>39</v>
      </c>
      <c r="P102" s="11">
        <v>0.29032258064516131</v>
      </c>
      <c r="Q102" s="11">
        <v>0.81081081081081086</v>
      </c>
      <c r="R102" s="10">
        <f>P102+Q102</f>
        <v>1.1011333914559722</v>
      </c>
      <c r="S102" s="6">
        <v>16</v>
      </c>
      <c r="T102" s="6">
        <v>25</v>
      </c>
      <c r="U102" s="3">
        <f>S102-T102</f>
        <v>-9</v>
      </c>
      <c r="V102" s="6">
        <v>14</v>
      </c>
      <c r="W102" s="6">
        <v>15</v>
      </c>
      <c r="X102" s="6">
        <f>V102/W102</f>
        <v>0.93333333333333335</v>
      </c>
      <c r="Y102" s="6">
        <v>11</v>
      </c>
      <c r="Z102" s="3">
        <f>Y102-V102</f>
        <v>-3</v>
      </c>
      <c r="AA102" s="6">
        <v>6</v>
      </c>
      <c r="AB102" s="6">
        <v>79</v>
      </c>
      <c r="AC102" s="3">
        <v>81</v>
      </c>
    </row>
    <row r="103" spans="1:29" ht="17.25" x14ac:dyDescent="0.3">
      <c r="A103" s="4" t="s">
        <v>200</v>
      </c>
      <c r="B103" s="5">
        <v>43502</v>
      </c>
      <c r="C103" s="6" t="s">
        <v>207</v>
      </c>
      <c r="D103" s="6" t="s">
        <v>31</v>
      </c>
      <c r="E103" s="6">
        <v>18</v>
      </c>
      <c r="F103" s="6">
        <v>0.57399999999999995</v>
      </c>
      <c r="G103" s="11" t="s">
        <v>40</v>
      </c>
      <c r="H103" s="6">
        <v>0.33300000000000002</v>
      </c>
      <c r="I103" s="6">
        <v>0.63600000000000001</v>
      </c>
      <c r="J103" s="8">
        <v>0.4</v>
      </c>
      <c r="K103" s="7">
        <v>18</v>
      </c>
      <c r="L103" s="9">
        <f>G103-K103</f>
        <v>-3</v>
      </c>
      <c r="M103" s="6">
        <v>7</v>
      </c>
      <c r="N103" s="6">
        <v>30</v>
      </c>
      <c r="O103" s="6">
        <v>37</v>
      </c>
      <c r="P103" s="10">
        <v>0.28000000000000003</v>
      </c>
      <c r="Q103" s="11">
        <v>0.88235294117647056</v>
      </c>
      <c r="R103" s="10">
        <f>P103+Q103</f>
        <v>1.1623529411764706</v>
      </c>
      <c r="S103" s="6">
        <v>17</v>
      </c>
      <c r="T103" s="6">
        <v>20</v>
      </c>
      <c r="U103" s="3">
        <f>S103-T103</f>
        <v>-3</v>
      </c>
      <c r="V103" s="6">
        <v>13</v>
      </c>
      <c r="W103" s="6">
        <v>11</v>
      </c>
      <c r="X103" s="6">
        <f>V103/W103</f>
        <v>1.1818181818181819</v>
      </c>
      <c r="Y103" s="6">
        <v>13</v>
      </c>
      <c r="Z103" s="3">
        <f>Y103-V103</f>
        <v>0</v>
      </c>
      <c r="AA103" s="6">
        <v>5</v>
      </c>
      <c r="AB103" s="6">
        <v>73</v>
      </c>
      <c r="AC103" s="3">
        <v>70</v>
      </c>
    </row>
    <row r="104" spans="1:29" ht="17.25" x14ac:dyDescent="0.3">
      <c r="A104" s="4" t="s">
        <v>200</v>
      </c>
      <c r="B104" s="5">
        <v>43519</v>
      </c>
      <c r="C104" s="6" t="s">
        <v>208</v>
      </c>
      <c r="D104" s="6" t="s">
        <v>31</v>
      </c>
      <c r="E104" s="6">
        <v>18</v>
      </c>
      <c r="F104" s="6">
        <v>0.53100000000000003</v>
      </c>
      <c r="G104" s="11" t="s">
        <v>120</v>
      </c>
      <c r="H104" s="6">
        <v>0.44400000000000001</v>
      </c>
      <c r="I104" s="6">
        <v>0.71399999999999997</v>
      </c>
      <c r="J104" s="8">
        <v>0.38900000000000001</v>
      </c>
      <c r="K104" s="7">
        <v>29</v>
      </c>
      <c r="L104" s="9">
        <f>G104-K104</f>
        <v>-2</v>
      </c>
      <c r="M104" s="6">
        <v>4</v>
      </c>
      <c r="N104" s="6">
        <v>21</v>
      </c>
      <c r="O104" s="6">
        <v>25</v>
      </c>
      <c r="P104" s="10">
        <v>0.16</v>
      </c>
      <c r="Q104" s="11">
        <v>0.65625</v>
      </c>
      <c r="R104" s="10">
        <f>P104+Q104</f>
        <v>0.81625000000000003</v>
      </c>
      <c r="S104" s="6">
        <v>11</v>
      </c>
      <c r="T104" s="6">
        <v>20</v>
      </c>
      <c r="U104" s="3">
        <f>S104-T104</f>
        <v>-9</v>
      </c>
      <c r="V104" s="6">
        <v>13</v>
      </c>
      <c r="W104" s="6">
        <v>9</v>
      </c>
      <c r="X104" s="6">
        <f>V104/W104</f>
        <v>1.4444444444444444</v>
      </c>
      <c r="Y104" s="6">
        <v>16</v>
      </c>
      <c r="Z104" s="3">
        <f>Y104-V104</f>
        <v>3</v>
      </c>
      <c r="AA104" s="6">
        <v>7</v>
      </c>
      <c r="AB104" s="6">
        <v>79</v>
      </c>
      <c r="AC104" s="3">
        <v>65</v>
      </c>
    </row>
    <row r="105" spans="1:29" ht="17.25" x14ac:dyDescent="0.3">
      <c r="A105" s="4" t="s">
        <v>200</v>
      </c>
      <c r="B105" s="5">
        <v>42777</v>
      </c>
      <c r="C105" s="6" t="s">
        <v>209</v>
      </c>
      <c r="D105" s="6" t="s">
        <v>31</v>
      </c>
      <c r="E105" s="3">
        <v>22</v>
      </c>
      <c r="F105" s="6">
        <v>0.41399999999999998</v>
      </c>
      <c r="G105" s="11" t="s">
        <v>34</v>
      </c>
      <c r="H105" s="6">
        <v>0.41699999999999998</v>
      </c>
      <c r="I105" s="6">
        <v>0.85699999999999998</v>
      </c>
      <c r="J105" s="3">
        <v>0.32700000000000001</v>
      </c>
      <c r="K105" s="3">
        <v>18</v>
      </c>
      <c r="L105" s="9">
        <f>G105-K105</f>
        <v>6</v>
      </c>
      <c r="M105" s="6">
        <v>14</v>
      </c>
      <c r="N105" s="6">
        <v>29</v>
      </c>
      <c r="O105" s="6">
        <v>43</v>
      </c>
      <c r="P105" s="10">
        <v>0.4375</v>
      </c>
      <c r="Q105" s="10">
        <v>0.80555555555555558</v>
      </c>
      <c r="R105" s="10">
        <f>P105+Q105</f>
        <v>1.2430555555555556</v>
      </c>
      <c r="S105" s="6">
        <v>25</v>
      </c>
      <c r="T105" s="3">
        <v>21</v>
      </c>
      <c r="U105" s="3">
        <f>S105-T105</f>
        <v>4</v>
      </c>
      <c r="V105" s="6">
        <v>13</v>
      </c>
      <c r="W105" s="6">
        <v>18</v>
      </c>
      <c r="X105" s="6">
        <f>V105/W105</f>
        <v>0.72222222222222221</v>
      </c>
      <c r="Y105" s="3">
        <v>13</v>
      </c>
      <c r="Z105" s="3">
        <f>Y105-V105</f>
        <v>0</v>
      </c>
      <c r="AA105" s="6">
        <v>9</v>
      </c>
      <c r="AB105" s="6">
        <v>70</v>
      </c>
      <c r="AC105" s="6">
        <v>81</v>
      </c>
    </row>
    <row r="106" spans="1:29" ht="17.25" x14ac:dyDescent="0.3">
      <c r="A106" s="4" t="s">
        <v>210</v>
      </c>
      <c r="B106" s="5">
        <v>42431</v>
      </c>
      <c r="C106" s="6" t="s">
        <v>211</v>
      </c>
      <c r="D106" s="6" t="s">
        <v>31</v>
      </c>
      <c r="E106" s="3">
        <v>21</v>
      </c>
      <c r="F106" s="6">
        <v>0.39100000000000001</v>
      </c>
      <c r="G106" s="11" t="s">
        <v>108</v>
      </c>
      <c r="H106" s="6">
        <v>0.375</v>
      </c>
      <c r="I106" s="6">
        <v>0.71399999999999997</v>
      </c>
      <c r="J106" s="6">
        <v>0.28999999999999998</v>
      </c>
      <c r="K106" s="6">
        <v>25</v>
      </c>
      <c r="L106" s="9">
        <f>G106-K106</f>
        <v>7</v>
      </c>
      <c r="M106" s="6">
        <v>16</v>
      </c>
      <c r="N106" s="6">
        <v>36</v>
      </c>
      <c r="O106" s="6">
        <v>52</v>
      </c>
      <c r="P106" s="10">
        <v>0.4</v>
      </c>
      <c r="Q106" s="10">
        <v>0.75</v>
      </c>
      <c r="R106" s="10">
        <f>P106+Q106</f>
        <v>1.1499999999999999</v>
      </c>
      <c r="S106" s="6">
        <v>21</v>
      </c>
      <c r="T106" s="3">
        <v>19</v>
      </c>
      <c r="U106" s="3">
        <f>S106-T106</f>
        <v>2</v>
      </c>
      <c r="V106" s="6">
        <v>18</v>
      </c>
      <c r="W106" s="6">
        <v>8</v>
      </c>
      <c r="X106" s="6">
        <f>V106/W106</f>
        <v>2.25</v>
      </c>
      <c r="Y106" s="3">
        <v>10</v>
      </c>
      <c r="Z106" s="3">
        <f>Y106-V106</f>
        <v>-8</v>
      </c>
      <c r="AA106" s="6">
        <v>5</v>
      </c>
      <c r="AB106" s="6">
        <v>81</v>
      </c>
      <c r="AC106" s="6">
        <v>87</v>
      </c>
    </row>
    <row r="107" spans="1:29" ht="17.25" x14ac:dyDescent="0.3">
      <c r="A107" s="4" t="s">
        <v>212</v>
      </c>
      <c r="B107" s="5">
        <v>42385</v>
      </c>
      <c r="C107" s="6" t="s">
        <v>213</v>
      </c>
      <c r="D107" s="6" t="s">
        <v>31</v>
      </c>
      <c r="E107" s="3">
        <v>5</v>
      </c>
      <c r="F107" s="6">
        <v>0.53700000000000003</v>
      </c>
      <c r="G107" s="11" t="s">
        <v>68</v>
      </c>
      <c r="H107" s="6">
        <v>0.57899999999999996</v>
      </c>
      <c r="I107" s="11">
        <v>1</v>
      </c>
      <c r="J107" s="6">
        <v>0.47099999999999997</v>
      </c>
      <c r="K107" s="6">
        <v>10</v>
      </c>
      <c r="L107" s="9">
        <f>G107-K107</f>
        <v>9</v>
      </c>
      <c r="M107" s="6">
        <v>2</v>
      </c>
      <c r="N107" s="6">
        <v>18</v>
      </c>
      <c r="O107" s="6">
        <v>20</v>
      </c>
      <c r="P107" s="10">
        <v>0.1111111111111111</v>
      </c>
      <c r="Q107" s="10">
        <v>0.69230769230769229</v>
      </c>
      <c r="R107" s="10">
        <f>P107+Q107</f>
        <v>0.80341880341880345</v>
      </c>
      <c r="S107" s="6">
        <v>12</v>
      </c>
      <c r="T107" s="3">
        <v>12</v>
      </c>
      <c r="U107" s="3">
        <f>S107-T107</f>
        <v>0</v>
      </c>
      <c r="V107" s="6">
        <v>15</v>
      </c>
      <c r="W107" s="6">
        <v>14</v>
      </c>
      <c r="X107" s="6">
        <f>V107/W107</f>
        <v>1.0714285714285714</v>
      </c>
      <c r="Y107" s="3">
        <v>8</v>
      </c>
      <c r="Z107" s="3">
        <f>Y107-V107</f>
        <v>-7</v>
      </c>
      <c r="AA107" s="6">
        <v>0</v>
      </c>
      <c r="AB107" s="6">
        <v>59</v>
      </c>
      <c r="AC107" s="6">
        <v>57</v>
      </c>
    </row>
    <row r="108" spans="1:29" ht="17.25" x14ac:dyDescent="0.3">
      <c r="A108" s="4" t="s">
        <v>212</v>
      </c>
      <c r="B108" s="5">
        <v>42745</v>
      </c>
      <c r="C108" s="6" t="s">
        <v>77</v>
      </c>
      <c r="D108" s="6" t="s">
        <v>78</v>
      </c>
      <c r="E108" s="3">
        <v>5</v>
      </c>
      <c r="F108" s="6">
        <v>0.42299999999999999</v>
      </c>
      <c r="G108" s="11" t="s">
        <v>61</v>
      </c>
      <c r="H108" s="6">
        <v>0.32</v>
      </c>
      <c r="I108" s="6">
        <v>0.68400000000000005</v>
      </c>
      <c r="J108" s="3">
        <v>0.34300000000000003</v>
      </c>
      <c r="K108" s="3">
        <v>25</v>
      </c>
      <c r="L108" s="9">
        <f>G108-K108</f>
        <v>0</v>
      </c>
      <c r="M108" s="6">
        <v>14</v>
      </c>
      <c r="N108" s="6">
        <v>24</v>
      </c>
      <c r="O108" s="6">
        <v>38</v>
      </c>
      <c r="P108" s="10">
        <v>0.4375</v>
      </c>
      <c r="Q108" s="10">
        <v>0.55813953488372092</v>
      </c>
      <c r="R108" s="10">
        <f>P108+Q108</f>
        <v>0.99563953488372092</v>
      </c>
      <c r="S108" s="6">
        <v>12</v>
      </c>
      <c r="T108" s="3">
        <v>19</v>
      </c>
      <c r="U108" s="3">
        <f>S108-T108</f>
        <v>-7</v>
      </c>
      <c r="V108" s="6">
        <v>11</v>
      </c>
      <c r="W108" s="6">
        <v>15</v>
      </c>
      <c r="X108" s="6">
        <f>V108/W108</f>
        <v>0.73333333333333328</v>
      </c>
      <c r="Y108" s="3">
        <v>13</v>
      </c>
      <c r="Z108" s="3">
        <f>Y108-V108</f>
        <v>2</v>
      </c>
      <c r="AA108" s="6">
        <v>7</v>
      </c>
      <c r="AB108" s="6">
        <v>65</v>
      </c>
      <c r="AC108" s="6" t="s">
        <v>214</v>
      </c>
    </row>
    <row r="109" spans="1:29" ht="17.25" x14ac:dyDescent="0.3">
      <c r="A109" s="4" t="s">
        <v>212</v>
      </c>
      <c r="B109" s="5">
        <v>43134</v>
      </c>
      <c r="C109" s="6" t="s">
        <v>215</v>
      </c>
      <c r="D109" s="6" t="s">
        <v>31</v>
      </c>
      <c r="E109" s="6">
        <v>6</v>
      </c>
      <c r="F109" s="6">
        <v>0.41299999999999998</v>
      </c>
      <c r="G109" s="11" t="s">
        <v>117</v>
      </c>
      <c r="H109" s="6">
        <v>0.34499999999999997</v>
      </c>
      <c r="I109" s="6">
        <v>0.57099999999999995</v>
      </c>
      <c r="J109" s="8">
        <v>0.35799999999999998</v>
      </c>
      <c r="K109" s="6">
        <v>30</v>
      </c>
      <c r="L109" s="9">
        <f>G109-K109</f>
        <v>-1</v>
      </c>
      <c r="M109" s="6">
        <v>8</v>
      </c>
      <c r="N109" s="6">
        <v>24</v>
      </c>
      <c r="O109" s="6">
        <v>32</v>
      </c>
      <c r="P109" s="11">
        <v>0.29629629629629628</v>
      </c>
      <c r="Q109" s="11">
        <v>0.72727272727272729</v>
      </c>
      <c r="R109" s="10">
        <f>P109+Q109</f>
        <v>1.0235690235690236</v>
      </c>
      <c r="S109" s="6">
        <v>13</v>
      </c>
      <c r="T109" s="6">
        <v>17</v>
      </c>
      <c r="U109" s="3">
        <f>S109-T109</f>
        <v>-4</v>
      </c>
      <c r="V109" s="6">
        <v>15</v>
      </c>
      <c r="W109" s="6">
        <v>9</v>
      </c>
      <c r="X109" s="6">
        <f>V109/W109</f>
        <v>1.6666666666666667</v>
      </c>
      <c r="Y109" s="6">
        <v>8</v>
      </c>
      <c r="Z109" s="3">
        <f>Y109-V109</f>
        <v>-7</v>
      </c>
      <c r="AA109" s="6">
        <v>10</v>
      </c>
      <c r="AB109" s="6">
        <v>60</v>
      </c>
      <c r="AC109" s="3">
        <v>63</v>
      </c>
    </row>
    <row r="110" spans="1:29" ht="17.25" x14ac:dyDescent="0.3">
      <c r="A110" s="4" t="s">
        <v>212</v>
      </c>
      <c r="B110" s="5">
        <v>43512</v>
      </c>
      <c r="C110" s="6" t="s">
        <v>216</v>
      </c>
      <c r="D110" s="6" t="s">
        <v>31</v>
      </c>
      <c r="E110" s="6">
        <v>18</v>
      </c>
      <c r="F110" s="6">
        <v>0.50800000000000001</v>
      </c>
      <c r="G110" s="11" t="s">
        <v>217</v>
      </c>
      <c r="H110" s="6">
        <v>0.35499999999999998</v>
      </c>
      <c r="I110" s="6">
        <v>0.66700000000000004</v>
      </c>
      <c r="J110" s="8">
        <v>0.377</v>
      </c>
      <c r="K110" s="7">
        <v>20</v>
      </c>
      <c r="L110" s="9">
        <f>G110-K110</f>
        <v>11</v>
      </c>
      <c r="M110" s="6">
        <v>14</v>
      </c>
      <c r="N110" s="6">
        <v>23</v>
      </c>
      <c r="O110" s="6">
        <v>37</v>
      </c>
      <c r="P110" s="10">
        <v>0.4375</v>
      </c>
      <c r="Q110" s="11">
        <v>0.65714285714285714</v>
      </c>
      <c r="R110" s="10">
        <f>P110+Q110</f>
        <v>1.094642857142857</v>
      </c>
      <c r="S110" s="6">
        <v>13</v>
      </c>
      <c r="T110" s="6">
        <v>12</v>
      </c>
      <c r="U110" s="3">
        <f>S110-T110</f>
        <v>1</v>
      </c>
      <c r="V110" s="6">
        <v>20</v>
      </c>
      <c r="W110" s="6">
        <v>12</v>
      </c>
      <c r="X110" s="6">
        <f>V110/W110</f>
        <v>1.6666666666666667</v>
      </c>
      <c r="Y110" s="6">
        <v>14</v>
      </c>
      <c r="Z110" s="3">
        <f>Y110-V110</f>
        <v>-6</v>
      </c>
      <c r="AA110" s="6">
        <v>9</v>
      </c>
      <c r="AB110" s="6">
        <v>77</v>
      </c>
      <c r="AC110" s="3">
        <v>75</v>
      </c>
    </row>
    <row r="111" spans="1:29" ht="17.25" x14ac:dyDescent="0.3">
      <c r="A111" s="4" t="s">
        <v>212</v>
      </c>
      <c r="B111" s="5">
        <v>43855</v>
      </c>
      <c r="C111" s="6" t="s">
        <v>218</v>
      </c>
      <c r="D111" s="6" t="s">
        <v>31</v>
      </c>
      <c r="E111" s="6">
        <v>36</v>
      </c>
      <c r="F111" s="6">
        <v>0.51700000000000002</v>
      </c>
      <c r="G111" s="11" t="s">
        <v>46</v>
      </c>
      <c r="H111" s="8">
        <v>0.3</v>
      </c>
      <c r="I111" s="6">
        <v>1</v>
      </c>
      <c r="J111" s="8">
        <v>0.40400000000000003</v>
      </c>
      <c r="K111" s="7">
        <v>6</v>
      </c>
      <c r="L111" s="9">
        <f>G111-K111</f>
        <v>14</v>
      </c>
      <c r="M111" s="6">
        <v>12</v>
      </c>
      <c r="N111" s="6">
        <v>26</v>
      </c>
      <c r="O111" s="6">
        <v>38</v>
      </c>
      <c r="P111" s="11">
        <v>0.42857142857142855</v>
      </c>
      <c r="Q111" s="11">
        <v>0.78787878787878785</v>
      </c>
      <c r="R111" s="10">
        <f>P111+Q111</f>
        <v>1.2164502164502164</v>
      </c>
      <c r="S111" s="6">
        <v>15</v>
      </c>
      <c r="T111" s="7">
        <v>16</v>
      </c>
      <c r="U111" s="3">
        <f>S111-T111</f>
        <v>-1</v>
      </c>
      <c r="V111" s="6">
        <v>14</v>
      </c>
      <c r="W111" s="6">
        <v>11</v>
      </c>
      <c r="X111" s="6">
        <f>V111/W111</f>
        <v>1.2727272727272727</v>
      </c>
      <c r="Y111" s="7">
        <v>14</v>
      </c>
      <c r="Z111" s="3">
        <f>Y111-V111</f>
        <v>0</v>
      </c>
      <c r="AA111" s="6">
        <v>2</v>
      </c>
      <c r="AB111" s="6">
        <v>80</v>
      </c>
      <c r="AC111" s="3">
        <v>74</v>
      </c>
    </row>
    <row r="112" spans="1:29" ht="17.25" x14ac:dyDescent="0.3">
      <c r="A112" s="4" t="s">
        <v>219</v>
      </c>
      <c r="B112" s="5">
        <v>43464</v>
      </c>
      <c r="C112" s="6" t="s">
        <v>220</v>
      </c>
      <c r="D112" s="6" t="s">
        <v>31</v>
      </c>
      <c r="E112" s="6">
        <v>2</v>
      </c>
      <c r="F112" s="6">
        <v>0.48399999999999999</v>
      </c>
      <c r="G112" s="11" t="s">
        <v>52</v>
      </c>
      <c r="H112" s="6">
        <v>0.45500000000000002</v>
      </c>
      <c r="I112" s="6">
        <v>0.63200000000000001</v>
      </c>
      <c r="J112" s="8">
        <v>0.44900000000000001</v>
      </c>
      <c r="K112" s="7">
        <v>21</v>
      </c>
      <c r="L112" s="9">
        <f>G112-K112</f>
        <v>1</v>
      </c>
      <c r="M112" s="6">
        <v>10</v>
      </c>
      <c r="N112" s="6">
        <v>28</v>
      </c>
      <c r="O112" s="6">
        <v>38</v>
      </c>
      <c r="P112" s="10">
        <v>0.27777777777777779</v>
      </c>
      <c r="Q112" s="11">
        <v>0.63636363636363635</v>
      </c>
      <c r="R112" s="10">
        <f>P112+Q112</f>
        <v>0.91414141414141414</v>
      </c>
      <c r="S112" s="6">
        <v>15</v>
      </c>
      <c r="T112" s="6">
        <v>17</v>
      </c>
      <c r="U112" s="3">
        <f>S112-T112</f>
        <v>-2</v>
      </c>
      <c r="V112" s="6">
        <v>18</v>
      </c>
      <c r="W112" s="6">
        <v>13</v>
      </c>
      <c r="X112" s="6">
        <f>V112/W112</f>
        <v>1.3846153846153846</v>
      </c>
      <c r="Y112" s="6">
        <v>10</v>
      </c>
      <c r="Z112" s="3">
        <f>Y112-V112</f>
        <v>-8</v>
      </c>
      <c r="AA112" s="6">
        <v>4</v>
      </c>
      <c r="AB112" s="6">
        <v>82</v>
      </c>
      <c r="AC112" s="3">
        <v>84</v>
      </c>
    </row>
    <row r="113" spans="1:29" ht="17.25" x14ac:dyDescent="0.3">
      <c r="A113" s="4" t="s">
        <v>221</v>
      </c>
      <c r="B113" s="5">
        <v>43065</v>
      </c>
      <c r="C113" s="6" t="s">
        <v>222</v>
      </c>
      <c r="D113" s="6" t="s">
        <v>31</v>
      </c>
      <c r="E113" s="6">
        <v>18</v>
      </c>
      <c r="F113" s="6">
        <v>0.53100000000000003</v>
      </c>
      <c r="G113" s="11" t="s">
        <v>58</v>
      </c>
      <c r="H113" s="6">
        <v>0.34599999999999997</v>
      </c>
      <c r="I113" s="6">
        <v>0.94099999999999995</v>
      </c>
      <c r="J113" s="8">
        <v>0.439</v>
      </c>
      <c r="K113" s="6">
        <v>26</v>
      </c>
      <c r="L113" s="9">
        <f>G113-K113</f>
        <v>0</v>
      </c>
      <c r="M113" s="6">
        <v>6</v>
      </c>
      <c r="N113" s="6">
        <v>32</v>
      </c>
      <c r="O113" s="6">
        <v>38</v>
      </c>
      <c r="P113" s="11">
        <v>0.20689655172413793</v>
      </c>
      <c r="Q113" s="11">
        <v>0.86486486486486491</v>
      </c>
      <c r="R113" s="10">
        <f>P113+Q113</f>
        <v>1.0717614165890028</v>
      </c>
      <c r="S113" s="6">
        <v>11</v>
      </c>
      <c r="T113" s="6">
        <v>16</v>
      </c>
      <c r="U113" s="3">
        <f>S113-T113</f>
        <v>-5</v>
      </c>
      <c r="V113" s="6">
        <v>17</v>
      </c>
      <c r="W113" s="6">
        <v>12</v>
      </c>
      <c r="X113" s="6">
        <f>V113/W113</f>
        <v>1.4166666666666667</v>
      </c>
      <c r="Y113" s="6">
        <v>10</v>
      </c>
      <c r="Z113" s="3">
        <f>Y113-V113</f>
        <v>-7</v>
      </c>
      <c r="AA113" s="6">
        <v>3</v>
      </c>
      <c r="AB113" s="6">
        <v>93</v>
      </c>
      <c r="AC113" s="3">
        <v>81</v>
      </c>
    </row>
    <row r="114" spans="1:29" ht="17.25" x14ac:dyDescent="0.3">
      <c r="A114" s="4" t="s">
        <v>223</v>
      </c>
      <c r="B114" s="5">
        <v>43526</v>
      </c>
      <c r="C114" s="6" t="s">
        <v>224</v>
      </c>
      <c r="D114" s="6" t="s">
        <v>31</v>
      </c>
      <c r="E114" s="6">
        <v>40</v>
      </c>
      <c r="F114" s="6">
        <v>0.72499999999999998</v>
      </c>
      <c r="G114" s="7">
        <v>17</v>
      </c>
      <c r="H114" s="6">
        <v>0.82399999999999995</v>
      </c>
      <c r="I114" s="6">
        <v>0.73899999999999999</v>
      </c>
      <c r="J114" s="8">
        <v>0.35</v>
      </c>
      <c r="K114" s="7">
        <v>28</v>
      </c>
      <c r="L114" s="9">
        <f>G114-K114</f>
        <v>-11</v>
      </c>
      <c r="M114" s="6">
        <v>3</v>
      </c>
      <c r="N114" s="6">
        <v>40</v>
      </c>
      <c r="O114" s="6">
        <v>43</v>
      </c>
      <c r="P114" s="10">
        <v>0.17647058823529413</v>
      </c>
      <c r="Q114" s="11">
        <v>0.88888888888888884</v>
      </c>
      <c r="R114" s="10">
        <f>P114+Q114</f>
        <v>1.065359477124183</v>
      </c>
      <c r="S114" s="6">
        <v>24</v>
      </c>
      <c r="T114" s="6">
        <v>23</v>
      </c>
      <c r="U114" s="3">
        <f>S114-T114</f>
        <v>1</v>
      </c>
      <c r="V114" s="6">
        <v>20</v>
      </c>
      <c r="W114" s="6">
        <v>18</v>
      </c>
      <c r="X114" s="6">
        <f>V114/W114</f>
        <v>1.1111111111111112</v>
      </c>
      <c r="Y114" s="6">
        <v>10</v>
      </c>
      <c r="Z114" s="3">
        <f>Y114-V114</f>
        <v>-10</v>
      </c>
      <c r="AA114" s="6">
        <v>6</v>
      </c>
      <c r="AB114" s="6">
        <v>105</v>
      </c>
      <c r="AC114" s="3">
        <v>79</v>
      </c>
    </row>
    <row r="115" spans="1:29" ht="17.25" x14ac:dyDescent="0.3">
      <c r="A115" s="4" t="s">
        <v>225</v>
      </c>
      <c r="B115" s="5">
        <v>43525</v>
      </c>
      <c r="C115" s="6" t="s">
        <v>226</v>
      </c>
      <c r="D115" s="6" t="s">
        <v>31</v>
      </c>
      <c r="E115" s="6">
        <v>17</v>
      </c>
      <c r="F115" s="6">
        <v>0.55700000000000005</v>
      </c>
      <c r="G115" s="11" t="s">
        <v>49</v>
      </c>
      <c r="H115" s="6">
        <v>0.52200000000000002</v>
      </c>
      <c r="I115" s="6">
        <v>0.83299999999999996</v>
      </c>
      <c r="J115" s="8">
        <v>0.40799999999999997</v>
      </c>
      <c r="K115" s="7">
        <v>12</v>
      </c>
      <c r="L115" s="9">
        <f>G115-K115</f>
        <v>11</v>
      </c>
      <c r="M115" s="6">
        <v>8</v>
      </c>
      <c r="N115" s="6">
        <v>27</v>
      </c>
      <c r="O115" s="6">
        <v>35</v>
      </c>
      <c r="P115" s="10">
        <v>0.30769230769230771</v>
      </c>
      <c r="Q115" s="11">
        <v>0.58695652173913049</v>
      </c>
      <c r="R115" s="10">
        <f>P115+Q115</f>
        <v>0.8946488294314382</v>
      </c>
      <c r="S115" s="6">
        <v>12</v>
      </c>
      <c r="T115" s="6">
        <v>13</v>
      </c>
      <c r="U115" s="3">
        <f>S115-T115</f>
        <v>-1</v>
      </c>
      <c r="V115" s="6">
        <v>19</v>
      </c>
      <c r="W115" s="6">
        <v>11</v>
      </c>
      <c r="X115" s="6">
        <f>V115/W115</f>
        <v>1.7272727272727273</v>
      </c>
      <c r="Y115" s="6">
        <v>10</v>
      </c>
      <c r="Z115" s="3">
        <f>Y115-V115</f>
        <v>-9</v>
      </c>
      <c r="AA115" s="6">
        <v>10</v>
      </c>
      <c r="AB115" s="6">
        <v>90</v>
      </c>
      <c r="AC115" s="3">
        <v>76</v>
      </c>
    </row>
    <row r="116" spans="1:29" ht="17.25" x14ac:dyDescent="0.3">
      <c r="A116" s="4" t="s">
        <v>227</v>
      </c>
      <c r="B116" s="5">
        <v>43889</v>
      </c>
      <c r="C116" s="6" t="s">
        <v>228</v>
      </c>
      <c r="D116" s="6" t="s">
        <v>31</v>
      </c>
      <c r="E116" s="6">
        <v>3</v>
      </c>
      <c r="F116" s="6">
        <v>0.41399999999999998</v>
      </c>
      <c r="G116" s="11" t="s">
        <v>120</v>
      </c>
      <c r="H116" s="6">
        <v>0.33300000000000002</v>
      </c>
      <c r="I116" s="6">
        <v>0.8</v>
      </c>
      <c r="J116" s="8">
        <v>0.436</v>
      </c>
      <c r="K116" s="7">
        <v>23</v>
      </c>
      <c r="L116" s="9">
        <f>G116-K116</f>
        <v>4</v>
      </c>
      <c r="M116" s="6">
        <v>8</v>
      </c>
      <c r="N116" s="6">
        <v>29</v>
      </c>
      <c r="O116" s="6">
        <v>37</v>
      </c>
      <c r="P116" s="11">
        <v>0.23529411764705882</v>
      </c>
      <c r="Q116" s="11">
        <v>0.90625</v>
      </c>
      <c r="R116" s="10">
        <f>P116+Q116</f>
        <v>1.1415441176470589</v>
      </c>
      <c r="S116" s="6">
        <v>12</v>
      </c>
      <c r="T116" s="7">
        <v>11</v>
      </c>
      <c r="U116" s="3">
        <f>S116-T116</f>
        <v>1</v>
      </c>
      <c r="V116" s="6">
        <v>19</v>
      </c>
      <c r="W116" s="6">
        <v>11</v>
      </c>
      <c r="X116" s="6">
        <f>V116/W116</f>
        <v>1.7272727272727273</v>
      </c>
      <c r="Y116" s="7">
        <v>10</v>
      </c>
      <c r="Z116" s="3">
        <f>Y116-V116</f>
        <v>-9</v>
      </c>
      <c r="AA116" s="6">
        <v>3</v>
      </c>
      <c r="AB116" s="6">
        <v>65</v>
      </c>
      <c r="AC116" s="3">
        <v>75</v>
      </c>
    </row>
    <row r="117" spans="1:29" ht="17.25" x14ac:dyDescent="0.3">
      <c r="A117" s="4" t="s">
        <v>227</v>
      </c>
      <c r="B117" s="5">
        <v>43069</v>
      </c>
      <c r="C117" s="6" t="s">
        <v>194</v>
      </c>
      <c r="D117" s="6" t="s">
        <v>31</v>
      </c>
      <c r="E117" s="6">
        <v>12</v>
      </c>
      <c r="F117" s="6">
        <v>0.438</v>
      </c>
      <c r="G117" s="11" t="s">
        <v>58</v>
      </c>
      <c r="H117" s="6">
        <v>0.38500000000000001</v>
      </c>
      <c r="I117" s="6">
        <v>0.83299999999999996</v>
      </c>
      <c r="J117" s="8">
        <v>0.371</v>
      </c>
      <c r="K117" s="6">
        <v>37</v>
      </c>
      <c r="L117" s="9">
        <f>G117-K117</f>
        <v>-11</v>
      </c>
      <c r="M117" s="6">
        <v>15</v>
      </c>
      <c r="N117" s="6">
        <v>33</v>
      </c>
      <c r="O117" s="6">
        <v>48</v>
      </c>
      <c r="P117" s="11">
        <v>0.44117647058823528</v>
      </c>
      <c r="Q117" s="11">
        <v>0.84615384615384615</v>
      </c>
      <c r="R117" s="10">
        <f>P117+Q117</f>
        <v>1.2873303167420813</v>
      </c>
      <c r="S117" s="6">
        <v>14</v>
      </c>
      <c r="T117" s="6">
        <v>19</v>
      </c>
      <c r="U117" s="3">
        <f>S117-T117</f>
        <v>-5</v>
      </c>
      <c r="V117" s="6">
        <v>14</v>
      </c>
      <c r="W117" s="6">
        <v>16</v>
      </c>
      <c r="X117" s="6">
        <f>V117/W117</f>
        <v>0.875</v>
      </c>
      <c r="Y117" s="6">
        <v>11</v>
      </c>
      <c r="Z117" s="3">
        <f>Y117-V117</f>
        <v>-3</v>
      </c>
      <c r="AA117" s="6">
        <v>3</v>
      </c>
      <c r="AB117" s="6">
        <v>81</v>
      </c>
      <c r="AC117" s="3">
        <v>89</v>
      </c>
    </row>
    <row r="118" spans="1:29" ht="17.25" x14ac:dyDescent="0.3">
      <c r="A118" s="4" t="s">
        <v>227</v>
      </c>
      <c r="B118" s="5">
        <v>43867</v>
      </c>
      <c r="C118" s="6" t="s">
        <v>229</v>
      </c>
      <c r="D118" s="6" t="s">
        <v>31</v>
      </c>
      <c r="E118" s="6">
        <v>13</v>
      </c>
      <c r="F118" s="6">
        <v>0.40799999999999997</v>
      </c>
      <c r="G118" s="11" t="s">
        <v>68</v>
      </c>
      <c r="H118" s="6">
        <v>0.26300000000000001</v>
      </c>
      <c r="I118" s="6">
        <v>0.85699999999999998</v>
      </c>
      <c r="J118" s="8">
        <v>0.40400000000000003</v>
      </c>
      <c r="K118" s="7">
        <v>24</v>
      </c>
      <c r="L118" s="9">
        <f>G118-K118</f>
        <v>-5</v>
      </c>
      <c r="M118" s="6">
        <v>19</v>
      </c>
      <c r="N118" s="6">
        <v>34</v>
      </c>
      <c r="O118" s="6">
        <v>53</v>
      </c>
      <c r="P118" s="11">
        <v>0.43181818181818182</v>
      </c>
      <c r="Q118" s="11">
        <v>0.85</v>
      </c>
      <c r="R118" s="10">
        <f>P118+Q118</f>
        <v>1.2818181818181817</v>
      </c>
      <c r="S118" s="6">
        <v>17</v>
      </c>
      <c r="T118" s="7">
        <v>14</v>
      </c>
      <c r="U118" s="3">
        <f>S118-T118</f>
        <v>3</v>
      </c>
      <c r="V118" s="6">
        <v>9</v>
      </c>
      <c r="W118" s="6">
        <v>9</v>
      </c>
      <c r="X118" s="6">
        <f>V118/W118</f>
        <v>1</v>
      </c>
      <c r="Y118" s="7">
        <v>10</v>
      </c>
      <c r="Z118" s="3">
        <f>Y118-V118</f>
        <v>1</v>
      </c>
      <c r="AA118" s="6">
        <v>6</v>
      </c>
      <c r="AB118" s="6">
        <v>75</v>
      </c>
      <c r="AC118" s="3">
        <v>87</v>
      </c>
    </row>
    <row r="119" spans="1:29" ht="17.25" x14ac:dyDescent="0.3">
      <c r="A119" s="4" t="s">
        <v>227</v>
      </c>
      <c r="B119" s="5">
        <v>42767</v>
      </c>
      <c r="C119" s="6" t="s">
        <v>230</v>
      </c>
      <c r="D119" s="6" t="s">
        <v>31</v>
      </c>
      <c r="E119" s="3">
        <v>20</v>
      </c>
      <c r="F119" s="6">
        <v>0.46</v>
      </c>
      <c r="G119" s="11" t="s">
        <v>68</v>
      </c>
      <c r="H119" s="6">
        <v>0.36799999999999999</v>
      </c>
      <c r="I119" s="6">
        <v>0.70799999999999996</v>
      </c>
      <c r="J119" s="3">
        <v>0.27300000000000002</v>
      </c>
      <c r="K119" s="3">
        <v>21</v>
      </c>
      <c r="L119" s="9">
        <f>G119-K119</f>
        <v>-2</v>
      </c>
      <c r="M119" s="6">
        <v>7</v>
      </c>
      <c r="N119" s="6">
        <v>28</v>
      </c>
      <c r="O119" s="6">
        <v>35</v>
      </c>
      <c r="P119" s="10">
        <v>0.2413793103448276</v>
      </c>
      <c r="Q119" s="10">
        <v>0.71794871794871795</v>
      </c>
      <c r="R119" s="10">
        <f>P119+Q119</f>
        <v>0.95932802829354558</v>
      </c>
      <c r="S119" s="6">
        <v>21</v>
      </c>
      <c r="T119" s="3">
        <v>22</v>
      </c>
      <c r="U119" s="3">
        <f>S119-T119</f>
        <v>-1</v>
      </c>
      <c r="V119" s="6">
        <v>18</v>
      </c>
      <c r="W119" s="6">
        <v>17</v>
      </c>
      <c r="X119" s="6">
        <f>V119/W119</f>
        <v>1.0588235294117647</v>
      </c>
      <c r="Y119" s="3">
        <v>17</v>
      </c>
      <c r="Z119" s="3">
        <f>Y119-V119</f>
        <v>-1</v>
      </c>
      <c r="AA119" s="6">
        <v>4</v>
      </c>
      <c r="AB119" s="6">
        <v>70</v>
      </c>
      <c r="AC119" s="6">
        <v>75</v>
      </c>
    </row>
    <row r="120" spans="1:29" ht="17.25" x14ac:dyDescent="0.3">
      <c r="A120" s="4" t="s">
        <v>227</v>
      </c>
      <c r="B120" s="5">
        <v>42417</v>
      </c>
      <c r="C120" s="6" t="s">
        <v>231</v>
      </c>
      <c r="D120" s="6" t="s">
        <v>31</v>
      </c>
      <c r="E120" s="3">
        <v>21</v>
      </c>
      <c r="F120" s="6">
        <v>0.48399999999999999</v>
      </c>
      <c r="G120" s="7">
        <v>31</v>
      </c>
      <c r="H120" s="6">
        <v>0.45200000000000001</v>
      </c>
      <c r="I120" s="6">
        <v>0.88900000000000001</v>
      </c>
      <c r="J120" s="6">
        <v>0.38500000000000001</v>
      </c>
      <c r="K120" s="6">
        <v>20</v>
      </c>
      <c r="L120" s="9">
        <f>G120-K120</f>
        <v>11</v>
      </c>
      <c r="M120" s="6">
        <v>9</v>
      </c>
      <c r="N120" s="6">
        <v>24</v>
      </c>
      <c r="O120" s="6">
        <v>33</v>
      </c>
      <c r="P120" s="10">
        <v>0.31034482758620691</v>
      </c>
      <c r="Q120" s="10">
        <v>0.75</v>
      </c>
      <c r="R120" s="10">
        <f>P120+Q120</f>
        <v>1.0603448275862069</v>
      </c>
      <c r="S120" s="6">
        <v>23</v>
      </c>
      <c r="T120" s="3">
        <v>20</v>
      </c>
      <c r="U120" s="3">
        <f>S120-T120</f>
        <v>3</v>
      </c>
      <c r="V120" s="6">
        <v>14</v>
      </c>
      <c r="W120" s="6">
        <v>13</v>
      </c>
      <c r="X120" s="6">
        <f>V120/W120</f>
        <v>1.0769230769230769</v>
      </c>
      <c r="Y120" s="3">
        <v>15</v>
      </c>
      <c r="Z120" s="3">
        <f>Y120-V120</f>
        <v>1</v>
      </c>
      <c r="AA120" s="6">
        <v>1</v>
      </c>
      <c r="AB120" s="6">
        <v>90</v>
      </c>
      <c r="AC120" s="6">
        <v>83</v>
      </c>
    </row>
    <row r="121" spans="1:29" ht="17.25" x14ac:dyDescent="0.3">
      <c r="A121" s="4" t="s">
        <v>227</v>
      </c>
      <c r="B121" s="5">
        <v>43481</v>
      </c>
      <c r="C121" s="6" t="s">
        <v>232</v>
      </c>
      <c r="D121" s="6" t="s">
        <v>31</v>
      </c>
      <c r="E121" s="6">
        <v>30</v>
      </c>
      <c r="F121" s="6">
        <v>0.47899999999999998</v>
      </c>
      <c r="G121" s="11" t="s">
        <v>49</v>
      </c>
      <c r="H121" s="6">
        <v>0.435</v>
      </c>
      <c r="I121" s="6">
        <v>0.66700000000000004</v>
      </c>
      <c r="J121" s="8">
        <v>0.36399999999999999</v>
      </c>
      <c r="K121" s="7">
        <v>23</v>
      </c>
      <c r="L121" s="9">
        <f>G121-K121</f>
        <v>0</v>
      </c>
      <c r="M121" s="6">
        <v>16</v>
      </c>
      <c r="N121" s="6">
        <v>33</v>
      </c>
      <c r="O121" s="6">
        <v>49</v>
      </c>
      <c r="P121" s="10">
        <v>0.43243243243243246</v>
      </c>
      <c r="Q121" s="11">
        <v>0.89189189189189189</v>
      </c>
      <c r="R121" s="10">
        <f>P121+Q121</f>
        <v>1.3243243243243243</v>
      </c>
      <c r="S121" s="6">
        <v>13</v>
      </c>
      <c r="T121" s="6">
        <v>6</v>
      </c>
      <c r="U121" s="3">
        <f>S121-T121</f>
        <v>7</v>
      </c>
      <c r="V121" s="6">
        <v>27</v>
      </c>
      <c r="W121" s="6">
        <v>11</v>
      </c>
      <c r="X121" s="6">
        <f>V121/W121</f>
        <v>2.4545454545454546</v>
      </c>
      <c r="Y121" s="6">
        <v>12</v>
      </c>
      <c r="Z121" s="3">
        <f>Y121-V121</f>
        <v>-15</v>
      </c>
      <c r="AA121" s="6">
        <v>4</v>
      </c>
      <c r="AB121" s="6">
        <v>84</v>
      </c>
      <c r="AC121" s="3">
        <v>85</v>
      </c>
    </row>
    <row r="122" spans="1:29" ht="17.25" x14ac:dyDescent="0.3">
      <c r="A122" s="4" t="s">
        <v>233</v>
      </c>
      <c r="B122" s="5">
        <v>42435</v>
      </c>
      <c r="C122" s="6" t="s">
        <v>234</v>
      </c>
      <c r="D122" s="6" t="s">
        <v>43</v>
      </c>
      <c r="E122" s="3">
        <v>-18</v>
      </c>
      <c r="F122" s="6">
        <v>0.39700000000000002</v>
      </c>
      <c r="G122" s="11" t="s">
        <v>217</v>
      </c>
      <c r="H122" s="6">
        <v>0.32300000000000001</v>
      </c>
      <c r="I122" s="6">
        <v>0.53800000000000003</v>
      </c>
      <c r="J122" s="6">
        <v>0.47499999999999998</v>
      </c>
      <c r="K122" s="6">
        <v>16</v>
      </c>
      <c r="L122" s="9">
        <f>G122-K122</f>
        <v>15</v>
      </c>
      <c r="M122" s="6">
        <v>15</v>
      </c>
      <c r="N122" s="6">
        <v>23</v>
      </c>
      <c r="O122" s="6">
        <v>38</v>
      </c>
      <c r="P122" s="10">
        <v>0.34883720930232559</v>
      </c>
      <c r="Q122" s="10">
        <v>0.69696969696969702</v>
      </c>
      <c r="R122" s="10">
        <f>P122+Q122</f>
        <v>1.0458069062720226</v>
      </c>
      <c r="S122" s="6">
        <v>23</v>
      </c>
      <c r="T122" s="3">
        <v>15</v>
      </c>
      <c r="U122" s="3">
        <f>S122-T122</f>
        <v>8</v>
      </c>
      <c r="V122" s="6">
        <v>22</v>
      </c>
      <c r="W122" s="6">
        <v>20</v>
      </c>
      <c r="X122" s="6">
        <f>V122/W122</f>
        <v>1.1000000000000001</v>
      </c>
      <c r="Y122" s="3">
        <v>11</v>
      </c>
      <c r="Z122" s="3">
        <f>Y122-V122</f>
        <v>-11</v>
      </c>
      <c r="AA122" s="6">
        <v>1</v>
      </c>
      <c r="AB122" s="6">
        <v>71</v>
      </c>
      <c r="AC122" s="6">
        <v>94</v>
      </c>
    </row>
    <row r="123" spans="1:29" ht="17.25" x14ac:dyDescent="0.3">
      <c r="A123" s="4" t="s">
        <v>235</v>
      </c>
      <c r="B123" s="5">
        <v>43161</v>
      </c>
      <c r="C123" s="6" t="s">
        <v>236</v>
      </c>
      <c r="D123" s="6" t="s">
        <v>31</v>
      </c>
      <c r="E123" s="6">
        <v>27</v>
      </c>
      <c r="F123" s="6">
        <v>0.48499999999999999</v>
      </c>
      <c r="G123" s="11" t="s">
        <v>108</v>
      </c>
      <c r="H123" s="6">
        <v>0.46899999999999997</v>
      </c>
      <c r="I123" s="6">
        <v>0.69199999999999995</v>
      </c>
      <c r="J123" s="8">
        <v>0.32200000000000001</v>
      </c>
      <c r="K123" s="6">
        <v>20</v>
      </c>
      <c r="L123" s="9">
        <f>G123-K123</f>
        <v>12</v>
      </c>
      <c r="M123" s="6">
        <v>13</v>
      </c>
      <c r="N123" s="6">
        <v>35</v>
      </c>
      <c r="O123" s="6">
        <v>48</v>
      </c>
      <c r="P123" s="11">
        <v>0.34210526315789475</v>
      </c>
      <c r="Q123" s="11">
        <v>0.77777777777777779</v>
      </c>
      <c r="R123" s="10">
        <f>P123+Q123</f>
        <v>1.1198830409356726</v>
      </c>
      <c r="S123" s="6">
        <v>16</v>
      </c>
      <c r="T123" s="6">
        <v>16</v>
      </c>
      <c r="U123" s="3">
        <f>S123-T123</f>
        <v>0</v>
      </c>
      <c r="V123" s="6">
        <v>19</v>
      </c>
      <c r="W123" s="6">
        <v>15</v>
      </c>
      <c r="X123" s="6">
        <f>V123/W123</f>
        <v>1.2666666666666666</v>
      </c>
      <c r="Y123" s="6">
        <v>15</v>
      </c>
      <c r="Z123" s="3">
        <f>Y123-V123</f>
        <v>-4</v>
      </c>
      <c r="AA123" s="6">
        <v>5</v>
      </c>
      <c r="AB123" s="6">
        <v>90</v>
      </c>
      <c r="AC123" s="3">
        <v>90</v>
      </c>
    </row>
    <row r="124" spans="1:29" ht="17.25" x14ac:dyDescent="0.3">
      <c r="A124" s="4" t="s">
        <v>237</v>
      </c>
      <c r="B124" s="5">
        <v>42434</v>
      </c>
      <c r="C124" s="6" t="s">
        <v>238</v>
      </c>
      <c r="D124" s="6" t="s">
        <v>31</v>
      </c>
      <c r="E124" s="3">
        <v>12</v>
      </c>
      <c r="F124" s="6">
        <v>0.60799999999999998</v>
      </c>
      <c r="G124" s="11" t="s">
        <v>79</v>
      </c>
      <c r="H124" s="11">
        <v>0.5</v>
      </c>
      <c r="I124" s="6">
        <v>0.72199999999999998</v>
      </c>
      <c r="J124" s="6">
        <v>0.48</v>
      </c>
      <c r="K124" s="6">
        <v>26</v>
      </c>
      <c r="L124" s="9">
        <f>G124-K124</f>
        <v>-8</v>
      </c>
      <c r="M124" s="6">
        <v>5</v>
      </c>
      <c r="N124" s="6">
        <v>24</v>
      </c>
      <c r="O124" s="6">
        <v>29</v>
      </c>
      <c r="P124" s="10">
        <v>0.22727272727272727</v>
      </c>
      <c r="Q124" s="10">
        <v>0.8</v>
      </c>
      <c r="R124" s="10">
        <f>P124+Q124</f>
        <v>1.0272727272727273</v>
      </c>
      <c r="S124" s="6">
        <v>17</v>
      </c>
      <c r="T124" s="3">
        <v>17</v>
      </c>
      <c r="U124" s="3">
        <f>S124-T124</f>
        <v>0</v>
      </c>
      <c r="V124" s="6">
        <v>16</v>
      </c>
      <c r="W124" s="6">
        <v>17</v>
      </c>
      <c r="X124" s="6">
        <f>V124/W124</f>
        <v>0.94117647058823528</v>
      </c>
      <c r="Y124" s="3">
        <v>15</v>
      </c>
      <c r="Z124" s="3">
        <f>Y124-V124</f>
        <v>-1</v>
      </c>
      <c r="AA124" s="6">
        <v>2</v>
      </c>
      <c r="AB124" s="6">
        <v>84</v>
      </c>
      <c r="AC124" s="6">
        <v>78</v>
      </c>
    </row>
    <row r="125" spans="1:29" ht="17.25" x14ac:dyDescent="0.3">
      <c r="A125" s="4" t="s">
        <v>239</v>
      </c>
      <c r="B125" s="5">
        <v>43168</v>
      </c>
      <c r="C125" s="6" t="s">
        <v>240</v>
      </c>
      <c r="D125" s="6" t="s">
        <v>31</v>
      </c>
      <c r="E125" s="6">
        <v>30</v>
      </c>
      <c r="F125" s="6">
        <v>0.59699999999999998</v>
      </c>
      <c r="G125" s="11" t="s">
        <v>55</v>
      </c>
      <c r="H125" s="6">
        <v>0.28599999999999998</v>
      </c>
      <c r="I125" s="6">
        <v>0.72199999999999998</v>
      </c>
      <c r="J125" s="8">
        <v>0.34899999999999998</v>
      </c>
      <c r="K125" s="6">
        <v>21</v>
      </c>
      <c r="L125" s="9">
        <f>G125-K125</f>
        <v>0</v>
      </c>
      <c r="M125" s="6">
        <v>8</v>
      </c>
      <c r="N125" s="6">
        <v>32</v>
      </c>
      <c r="O125" s="6">
        <v>40</v>
      </c>
      <c r="P125" s="11">
        <v>0.2857142857142857</v>
      </c>
      <c r="Q125" s="11">
        <v>0.72727272727272729</v>
      </c>
      <c r="R125" s="10">
        <f>P125+Q125</f>
        <v>1.0129870129870131</v>
      </c>
      <c r="S125" s="6">
        <v>20</v>
      </c>
      <c r="T125" s="6">
        <v>20</v>
      </c>
      <c r="U125" s="3">
        <f>S125-T125</f>
        <v>0</v>
      </c>
      <c r="V125" s="6">
        <v>21</v>
      </c>
      <c r="W125" s="6">
        <v>16</v>
      </c>
      <c r="X125" s="6">
        <f>V125/W125</f>
        <v>1.3125</v>
      </c>
      <c r="Y125" s="6">
        <v>14</v>
      </c>
      <c r="Z125" s="3">
        <f>Y125-V125</f>
        <v>-7</v>
      </c>
      <c r="AA125" s="6">
        <v>5</v>
      </c>
      <c r="AB125" s="6">
        <v>93</v>
      </c>
      <c r="AC125" s="3">
        <v>85</v>
      </c>
    </row>
    <row r="126" spans="1:29" ht="17.25" x14ac:dyDescent="0.3">
      <c r="A126" s="4" t="s">
        <v>241</v>
      </c>
      <c r="B126" s="5">
        <v>42689</v>
      </c>
      <c r="C126" s="6" t="s">
        <v>242</v>
      </c>
      <c r="D126" s="6" t="s">
        <v>31</v>
      </c>
      <c r="E126" s="3">
        <v>17</v>
      </c>
      <c r="F126" s="6">
        <v>0.48</v>
      </c>
      <c r="G126" s="11" t="s">
        <v>52</v>
      </c>
      <c r="H126" s="6">
        <v>0.27300000000000002</v>
      </c>
      <c r="I126" s="6">
        <v>0.625</v>
      </c>
      <c r="J126" s="3">
        <v>0.29099999999999998</v>
      </c>
      <c r="K126" s="3">
        <v>14</v>
      </c>
      <c r="L126" s="9">
        <f>G126-K126</f>
        <v>8</v>
      </c>
      <c r="M126" s="6">
        <v>11</v>
      </c>
      <c r="N126" s="6">
        <v>37</v>
      </c>
      <c r="O126" s="6">
        <v>48</v>
      </c>
      <c r="P126" s="10">
        <v>0.39285714285714285</v>
      </c>
      <c r="Q126" s="10">
        <v>0.82222222222222219</v>
      </c>
      <c r="R126" s="10">
        <f>P126+Q126</f>
        <v>1.215079365079365</v>
      </c>
      <c r="S126" s="6">
        <v>20</v>
      </c>
      <c r="T126" s="3">
        <v>21</v>
      </c>
      <c r="U126" s="3">
        <f>S126-T126</f>
        <v>-1</v>
      </c>
      <c r="V126" s="6">
        <v>12</v>
      </c>
      <c r="W126" s="6">
        <v>22</v>
      </c>
      <c r="X126" s="6">
        <f>V126/W126</f>
        <v>0.54545454545454541</v>
      </c>
      <c r="Y126" s="3">
        <v>13</v>
      </c>
      <c r="Z126" s="3">
        <f>Y126-V126</f>
        <v>1</v>
      </c>
      <c r="AA126" s="6">
        <v>9</v>
      </c>
      <c r="AB126" s="6">
        <v>69</v>
      </c>
      <c r="AC126" s="6">
        <v>81</v>
      </c>
    </row>
    <row r="127" spans="1:29" ht="17.25" x14ac:dyDescent="0.3">
      <c r="A127" s="4" t="s">
        <v>243</v>
      </c>
      <c r="B127" s="5">
        <v>43532</v>
      </c>
      <c r="C127" s="6" t="s">
        <v>244</v>
      </c>
      <c r="D127" s="6" t="s">
        <v>31</v>
      </c>
      <c r="E127" s="6">
        <v>1</v>
      </c>
      <c r="F127" s="6">
        <v>0.379</v>
      </c>
      <c r="G127" s="11" t="s">
        <v>134</v>
      </c>
      <c r="H127" s="6">
        <v>0.25</v>
      </c>
      <c r="I127" s="6">
        <v>0.2</v>
      </c>
      <c r="J127" s="8">
        <v>0.38300000000000001</v>
      </c>
      <c r="K127" s="7">
        <v>27</v>
      </c>
      <c r="L127" s="9">
        <f>G127-K127</f>
        <v>1</v>
      </c>
      <c r="M127" s="6">
        <v>16</v>
      </c>
      <c r="N127" s="6">
        <v>24</v>
      </c>
      <c r="O127" s="6">
        <v>40</v>
      </c>
      <c r="P127" s="10">
        <v>0.38095238095238093</v>
      </c>
      <c r="Q127" s="11">
        <v>0.68571428571428572</v>
      </c>
      <c r="R127" s="10">
        <f>P127+Q127</f>
        <v>1.0666666666666667</v>
      </c>
      <c r="S127" s="6">
        <v>10</v>
      </c>
      <c r="T127" s="6">
        <v>12</v>
      </c>
      <c r="U127" s="3">
        <f>S127-T127</f>
        <v>-2</v>
      </c>
      <c r="V127" s="6">
        <v>14</v>
      </c>
      <c r="W127" s="6">
        <v>8</v>
      </c>
      <c r="X127" s="6">
        <f>V127/W127</f>
        <v>1.75</v>
      </c>
      <c r="Y127" s="6">
        <v>9</v>
      </c>
      <c r="Z127" s="3">
        <f>Y127-V127</f>
        <v>-5</v>
      </c>
      <c r="AA127" s="6">
        <v>5</v>
      </c>
      <c r="AB127" s="6">
        <v>58</v>
      </c>
      <c r="AC127" s="3">
        <v>76</v>
      </c>
    </row>
    <row r="128" spans="1:29" ht="17.25" x14ac:dyDescent="0.3">
      <c r="A128" s="4" t="s">
        <v>245</v>
      </c>
      <c r="B128" s="5">
        <v>43832</v>
      </c>
      <c r="C128" s="6" t="s">
        <v>246</v>
      </c>
      <c r="D128" s="6" t="s">
        <v>31</v>
      </c>
      <c r="E128" s="6">
        <v>3</v>
      </c>
      <c r="F128" s="6">
        <v>0.34499999999999997</v>
      </c>
      <c r="G128" s="11" t="s">
        <v>34</v>
      </c>
      <c r="H128" s="8">
        <v>0.25</v>
      </c>
      <c r="I128" s="6">
        <v>0.68400000000000005</v>
      </c>
      <c r="J128" s="8">
        <v>0.43099999999999999</v>
      </c>
      <c r="K128" s="7">
        <v>11</v>
      </c>
      <c r="L128" s="9">
        <f>G128-K128</f>
        <v>13</v>
      </c>
      <c r="M128" s="6">
        <v>14</v>
      </c>
      <c r="N128" s="6">
        <v>27</v>
      </c>
      <c r="O128" s="6">
        <v>41</v>
      </c>
      <c r="P128" s="11">
        <v>0.35</v>
      </c>
      <c r="Q128" s="11">
        <v>0.79411764705882348</v>
      </c>
      <c r="R128" s="10">
        <f>P128+Q128</f>
        <v>1.1441176470588235</v>
      </c>
      <c r="S128" s="6">
        <v>16</v>
      </c>
      <c r="T128" s="7">
        <v>17</v>
      </c>
      <c r="U128" s="3">
        <f>S128-T128</f>
        <v>-1</v>
      </c>
      <c r="V128" s="6">
        <v>11</v>
      </c>
      <c r="W128" s="6">
        <v>9</v>
      </c>
      <c r="X128" s="6">
        <f>V128/W128</f>
        <v>1.2222222222222223</v>
      </c>
      <c r="Y128" s="7">
        <v>11</v>
      </c>
      <c r="Z128" s="3">
        <f>Y128-V128</f>
        <v>0</v>
      </c>
      <c r="AA128" s="6">
        <v>4</v>
      </c>
      <c r="AB128" s="6">
        <v>59</v>
      </c>
      <c r="AC128" s="3">
        <v>77</v>
      </c>
    </row>
    <row r="129" spans="1:29" ht="17.25" x14ac:dyDescent="0.3">
      <c r="A129" s="4" t="s">
        <v>247</v>
      </c>
      <c r="B129" s="5">
        <v>42721</v>
      </c>
      <c r="C129" s="6" t="s">
        <v>248</v>
      </c>
      <c r="D129" s="6" t="s">
        <v>43</v>
      </c>
      <c r="E129" s="3">
        <v>-8</v>
      </c>
      <c r="F129" s="6">
        <v>0.377</v>
      </c>
      <c r="G129" s="11" t="s">
        <v>49</v>
      </c>
      <c r="H129" s="6">
        <v>0.435</v>
      </c>
      <c r="I129" s="6">
        <v>0.78600000000000003</v>
      </c>
      <c r="J129" s="3">
        <v>0.36499999999999999</v>
      </c>
      <c r="K129" s="3">
        <v>35</v>
      </c>
      <c r="L129" s="9">
        <f>G129-K129</f>
        <v>-12</v>
      </c>
      <c r="M129" s="6">
        <v>19</v>
      </c>
      <c r="N129" s="6">
        <v>36</v>
      </c>
      <c r="O129" s="6">
        <v>55</v>
      </c>
      <c r="P129" s="10">
        <v>0.43181818181818182</v>
      </c>
      <c r="Q129" s="10">
        <v>0.81818181818181823</v>
      </c>
      <c r="R129" s="10">
        <f>P129+Q129</f>
        <v>1.25</v>
      </c>
      <c r="S129" s="6">
        <v>25</v>
      </c>
      <c r="T129" s="3">
        <v>26</v>
      </c>
      <c r="U129" s="3">
        <f>S129-T129</f>
        <v>-1</v>
      </c>
      <c r="V129" s="6">
        <v>18</v>
      </c>
      <c r="W129" s="6">
        <v>22</v>
      </c>
      <c r="X129" s="6">
        <f>V129/W129</f>
        <v>0.81818181818181823</v>
      </c>
      <c r="Y129" s="3">
        <v>7</v>
      </c>
      <c r="Z129" s="3">
        <f>Y129-V129</f>
        <v>-11</v>
      </c>
      <c r="AA129" s="6">
        <v>7</v>
      </c>
      <c r="AB129" s="6">
        <v>84</v>
      </c>
      <c r="AC129" s="6">
        <v>106</v>
      </c>
    </row>
    <row r="130" spans="1:29" ht="17.25" x14ac:dyDescent="0.3">
      <c r="A130" s="4" t="s">
        <v>249</v>
      </c>
      <c r="B130" s="5">
        <v>43169</v>
      </c>
      <c r="C130" s="6" t="s">
        <v>250</v>
      </c>
      <c r="D130" s="6" t="s">
        <v>43</v>
      </c>
      <c r="E130" s="6">
        <v>-12</v>
      </c>
      <c r="F130" s="6">
        <v>0.36499999999999999</v>
      </c>
      <c r="G130" s="11" t="s">
        <v>117</v>
      </c>
      <c r="H130" s="6">
        <v>0.34499999999999997</v>
      </c>
      <c r="I130" s="6">
        <v>0.85699999999999998</v>
      </c>
      <c r="J130" s="8">
        <v>0.42099999999999999</v>
      </c>
      <c r="K130" s="6">
        <v>20</v>
      </c>
      <c r="L130" s="9">
        <f>G130-K130</f>
        <v>9</v>
      </c>
      <c r="M130" s="6">
        <v>6</v>
      </c>
      <c r="N130" s="6">
        <v>27</v>
      </c>
      <c r="O130" s="6">
        <v>33</v>
      </c>
      <c r="P130" s="11">
        <v>0.15789473684210525</v>
      </c>
      <c r="Q130" s="11">
        <v>0.79411764705882348</v>
      </c>
      <c r="R130" s="10">
        <f>P130+Q130</f>
        <v>0.95201238390092868</v>
      </c>
      <c r="S130" s="6">
        <v>17</v>
      </c>
      <c r="T130" s="6">
        <v>12</v>
      </c>
      <c r="U130" s="3">
        <f>S130-T130</f>
        <v>5</v>
      </c>
      <c r="V130" s="6">
        <v>16</v>
      </c>
      <c r="W130" s="6">
        <v>9</v>
      </c>
      <c r="X130" s="6">
        <f>V130/W130</f>
        <v>1.7777777777777777</v>
      </c>
      <c r="Y130" s="6">
        <v>10</v>
      </c>
      <c r="Z130" s="3">
        <f>Y130-V130</f>
        <v>-6</v>
      </c>
      <c r="AA130" s="6">
        <v>4</v>
      </c>
      <c r="AB130" s="6">
        <v>62</v>
      </c>
      <c r="AC130" s="3">
        <v>75</v>
      </c>
    </row>
    <row r="131" spans="1:29" ht="17.25" x14ac:dyDescent="0.3">
      <c r="A131" s="4" t="s">
        <v>251</v>
      </c>
      <c r="B131" s="5">
        <v>42797</v>
      </c>
      <c r="C131" s="6" t="s">
        <v>252</v>
      </c>
      <c r="D131" s="6" t="s">
        <v>31</v>
      </c>
      <c r="E131" s="3">
        <v>25</v>
      </c>
      <c r="F131" s="6">
        <v>0.44600000000000001</v>
      </c>
      <c r="G131" s="11" t="s">
        <v>34</v>
      </c>
      <c r="H131" s="6">
        <v>0.375</v>
      </c>
      <c r="I131" s="6">
        <v>0.73099999999999998</v>
      </c>
      <c r="J131" s="3">
        <v>0.33300000000000002</v>
      </c>
      <c r="K131" s="3">
        <v>18</v>
      </c>
      <c r="L131" s="9">
        <f>G131-K131</f>
        <v>6</v>
      </c>
      <c r="M131" s="6">
        <v>14</v>
      </c>
      <c r="N131" s="6">
        <v>38</v>
      </c>
      <c r="O131" s="6">
        <v>52</v>
      </c>
      <c r="P131" s="10">
        <v>0.36842105263157893</v>
      </c>
      <c r="Q131" s="10">
        <v>0.77551020408163263</v>
      </c>
      <c r="R131" s="10">
        <f>P131+Q131</f>
        <v>1.1439312567132116</v>
      </c>
      <c r="S131" s="6">
        <v>19</v>
      </c>
      <c r="T131" s="3">
        <v>19</v>
      </c>
      <c r="U131" s="3">
        <f>S131-T131</f>
        <v>0</v>
      </c>
      <c r="V131" s="6">
        <v>14</v>
      </c>
      <c r="W131" s="6">
        <v>14</v>
      </c>
      <c r="X131" s="6">
        <f>V131/W131</f>
        <v>1</v>
      </c>
      <c r="Y131" s="3">
        <v>10</v>
      </c>
      <c r="Z131" s="3">
        <f>Y131-V131</f>
        <v>-4</v>
      </c>
      <c r="AA131" s="6">
        <v>6</v>
      </c>
      <c r="AB131" s="6">
        <v>86</v>
      </c>
      <c r="AC131" s="6">
        <v>90</v>
      </c>
    </row>
    <row r="132" spans="1:29" ht="17.25" x14ac:dyDescent="0.3">
      <c r="A132" s="4" t="s">
        <v>253</v>
      </c>
      <c r="B132" s="5">
        <v>43792</v>
      </c>
      <c r="C132" s="6" t="s">
        <v>232</v>
      </c>
      <c r="D132" s="6" t="s">
        <v>31</v>
      </c>
      <c r="E132" s="6">
        <v>30</v>
      </c>
      <c r="F132" s="6">
        <v>0.433</v>
      </c>
      <c r="G132" s="7">
        <v>37</v>
      </c>
      <c r="H132" s="6">
        <v>0.40500000000000003</v>
      </c>
      <c r="I132" s="6">
        <v>0.84599999999999997</v>
      </c>
      <c r="J132" s="8">
        <v>0.28100000000000003</v>
      </c>
      <c r="K132" s="7">
        <v>19</v>
      </c>
      <c r="L132" s="9">
        <f>G132-K132</f>
        <v>18</v>
      </c>
      <c r="M132" s="6">
        <v>14</v>
      </c>
      <c r="N132" s="6">
        <v>38</v>
      </c>
      <c r="O132" s="6">
        <v>52</v>
      </c>
      <c r="P132" s="11">
        <v>0.34146341463414637</v>
      </c>
      <c r="Q132" s="11">
        <v>0.84444444444444444</v>
      </c>
      <c r="R132" s="10">
        <f>P132+Q132</f>
        <v>1.1859078590785908</v>
      </c>
      <c r="S132" s="6">
        <v>21</v>
      </c>
      <c r="T132" s="7">
        <v>18</v>
      </c>
      <c r="U132" s="3">
        <f>S132-T132</f>
        <v>3</v>
      </c>
      <c r="V132" s="6">
        <v>20</v>
      </c>
      <c r="W132" s="6">
        <v>16</v>
      </c>
      <c r="X132" s="6">
        <f>V132/W132</f>
        <v>1.25</v>
      </c>
      <c r="Y132" s="7">
        <v>12</v>
      </c>
      <c r="Z132" s="3">
        <f>Y132-V132</f>
        <v>-8</v>
      </c>
      <c r="AA132" s="6">
        <v>10</v>
      </c>
      <c r="AB132" s="6">
        <v>84</v>
      </c>
      <c r="AC132" s="3">
        <v>88</v>
      </c>
    </row>
    <row r="133" spans="1:29" ht="17.25" x14ac:dyDescent="0.3">
      <c r="A133" s="4" t="s">
        <v>254</v>
      </c>
      <c r="B133" s="5">
        <v>43789</v>
      </c>
      <c r="C133" s="6" t="s">
        <v>255</v>
      </c>
      <c r="D133" s="6" t="s">
        <v>31</v>
      </c>
      <c r="E133" s="6">
        <v>7</v>
      </c>
      <c r="F133" s="6">
        <v>0.42</v>
      </c>
      <c r="G133" s="11" t="s">
        <v>117</v>
      </c>
      <c r="H133" s="8">
        <v>0.31</v>
      </c>
      <c r="I133" s="6">
        <v>0.80800000000000005</v>
      </c>
      <c r="J133" s="8">
        <v>0.42899999999999999</v>
      </c>
      <c r="K133" s="7">
        <v>28</v>
      </c>
      <c r="L133" s="9">
        <f>G133-K133</f>
        <v>1</v>
      </c>
      <c r="M133" s="6">
        <v>14</v>
      </c>
      <c r="N133" s="6">
        <v>23</v>
      </c>
      <c r="O133" s="6">
        <v>37</v>
      </c>
      <c r="P133" s="11">
        <v>0.34146341463414637</v>
      </c>
      <c r="Q133" s="11">
        <v>0.63888888888888884</v>
      </c>
      <c r="R133" s="10">
        <f>P133+Q133</f>
        <v>0.98035230352303526</v>
      </c>
      <c r="S133" s="6">
        <v>18</v>
      </c>
      <c r="T133" s="7">
        <v>22</v>
      </c>
      <c r="U133" s="3">
        <f>S133-T133</f>
        <v>-4</v>
      </c>
      <c r="V133" s="6">
        <v>9</v>
      </c>
      <c r="W133" s="6">
        <v>5</v>
      </c>
      <c r="X133" s="6">
        <f>V133/W133</f>
        <v>1.8</v>
      </c>
      <c r="Y133" s="7">
        <v>14</v>
      </c>
      <c r="Z133" s="3">
        <f>Y133-V133</f>
        <v>5</v>
      </c>
      <c r="AA133" s="6">
        <v>5</v>
      </c>
      <c r="AB133" s="6">
        <v>88</v>
      </c>
      <c r="AC133" s="3">
        <v>86</v>
      </c>
    </row>
    <row r="134" spans="1:29" ht="17.25" x14ac:dyDescent="0.3">
      <c r="A134" s="4" t="s">
        <v>256</v>
      </c>
      <c r="B134" s="5">
        <v>43852</v>
      </c>
      <c r="C134" s="6" t="s">
        <v>257</v>
      </c>
      <c r="D134" s="6" t="s">
        <v>31</v>
      </c>
      <c r="E134" s="6">
        <v>5</v>
      </c>
      <c r="F134" s="6">
        <v>0.42899999999999999</v>
      </c>
      <c r="G134" s="11" t="s">
        <v>117</v>
      </c>
      <c r="H134" s="8">
        <v>0.31</v>
      </c>
      <c r="I134" s="6">
        <v>0.75</v>
      </c>
      <c r="J134" s="8">
        <v>0.443</v>
      </c>
      <c r="K134" s="7">
        <v>16</v>
      </c>
      <c r="L134" s="9">
        <f>G134-K134</f>
        <v>13</v>
      </c>
      <c r="M134" s="6">
        <v>16</v>
      </c>
      <c r="N134" s="6">
        <v>26</v>
      </c>
      <c r="O134" s="6">
        <v>42</v>
      </c>
      <c r="P134" s="11">
        <v>0.37209302325581395</v>
      </c>
      <c r="Q134" s="11">
        <v>0.76470588235294112</v>
      </c>
      <c r="R134" s="10">
        <f>P134+Q134</f>
        <v>1.1367989056087551</v>
      </c>
      <c r="S134" s="6">
        <v>17</v>
      </c>
      <c r="T134" s="7">
        <v>16</v>
      </c>
      <c r="U134" s="3">
        <f>S134-T134</f>
        <v>1</v>
      </c>
      <c r="V134" s="6">
        <v>21</v>
      </c>
      <c r="W134" s="6">
        <v>9</v>
      </c>
      <c r="X134" s="6">
        <f>V134/W134</f>
        <v>2.3333333333333335</v>
      </c>
      <c r="Y134" s="7">
        <v>8</v>
      </c>
      <c r="Z134" s="3">
        <f>Y134-V134</f>
        <v>-13</v>
      </c>
      <c r="AA134" s="6">
        <v>3</v>
      </c>
      <c r="AB134" s="6">
        <v>81</v>
      </c>
      <c r="AC134" s="3">
        <v>85</v>
      </c>
    </row>
    <row r="135" spans="1:29" ht="17.25" x14ac:dyDescent="0.3">
      <c r="A135" s="4" t="s">
        <v>256</v>
      </c>
      <c r="B135" s="5">
        <v>43075</v>
      </c>
      <c r="C135" s="6" t="s">
        <v>258</v>
      </c>
      <c r="D135" s="6" t="s">
        <v>31</v>
      </c>
      <c r="E135" s="6">
        <v>7</v>
      </c>
      <c r="F135" s="6">
        <v>0.39300000000000002</v>
      </c>
      <c r="G135" s="11" t="s">
        <v>58</v>
      </c>
      <c r="H135" s="6">
        <v>0.38500000000000001</v>
      </c>
      <c r="I135" s="6">
        <v>0.81799999999999995</v>
      </c>
      <c r="J135" s="8">
        <v>0.433</v>
      </c>
      <c r="K135" s="6">
        <v>16</v>
      </c>
      <c r="L135" s="9">
        <f>G135-K135</f>
        <v>10</v>
      </c>
      <c r="M135" s="6">
        <v>11</v>
      </c>
      <c r="N135" s="6">
        <v>24</v>
      </c>
      <c r="O135" s="6">
        <v>35</v>
      </c>
      <c r="P135" s="11">
        <v>0.30555555555555558</v>
      </c>
      <c r="Q135" s="11">
        <v>0.72727272727272729</v>
      </c>
      <c r="R135" s="10">
        <f>P135+Q135</f>
        <v>1.0328282828282829</v>
      </c>
      <c r="S135" s="6">
        <v>9</v>
      </c>
      <c r="T135" s="6">
        <v>14</v>
      </c>
      <c r="U135" s="3">
        <f>S135-T135</f>
        <v>-5</v>
      </c>
      <c r="V135" s="6">
        <v>19</v>
      </c>
      <c r="W135" s="6">
        <v>13</v>
      </c>
      <c r="X135" s="6">
        <f>V135/W135</f>
        <v>1.4615384615384615</v>
      </c>
      <c r="Y135" s="6">
        <v>12</v>
      </c>
      <c r="Z135" s="3">
        <f>Y135-V135</f>
        <v>-7</v>
      </c>
      <c r="AA135" s="6">
        <v>8</v>
      </c>
      <c r="AB135" s="6">
        <v>67</v>
      </c>
      <c r="AC135" s="3">
        <v>79</v>
      </c>
    </row>
    <row r="136" spans="1:29" ht="17.25" x14ac:dyDescent="0.3">
      <c r="A136" s="4" t="s">
        <v>256</v>
      </c>
      <c r="B136" s="5">
        <v>43439</v>
      </c>
      <c r="C136" s="6" t="s">
        <v>259</v>
      </c>
      <c r="D136" s="6" t="s">
        <v>31</v>
      </c>
      <c r="E136" s="6">
        <v>8</v>
      </c>
      <c r="F136" s="6">
        <v>0.34899999999999998</v>
      </c>
      <c r="G136" s="11" t="s">
        <v>202</v>
      </c>
      <c r="H136" s="6">
        <v>0.152</v>
      </c>
      <c r="I136" s="6">
        <v>0.75</v>
      </c>
      <c r="J136" s="8">
        <v>0.317</v>
      </c>
      <c r="K136" s="7">
        <v>15</v>
      </c>
      <c r="L136" s="9">
        <f>G136-K136</f>
        <v>18</v>
      </c>
      <c r="M136" s="6">
        <v>16</v>
      </c>
      <c r="N136" s="6">
        <v>30</v>
      </c>
      <c r="O136" s="6">
        <v>46</v>
      </c>
      <c r="P136" s="10">
        <v>0.36363636363636365</v>
      </c>
      <c r="Q136" s="11">
        <v>0.7142857142857143</v>
      </c>
      <c r="R136" s="10">
        <f>P136+Q136</f>
        <v>1.0779220779220779</v>
      </c>
      <c r="S136" s="6">
        <v>14</v>
      </c>
      <c r="T136" s="6">
        <v>13</v>
      </c>
      <c r="U136" s="3">
        <f>S136-T136</f>
        <v>1</v>
      </c>
      <c r="V136" s="6">
        <v>14</v>
      </c>
      <c r="W136" s="6">
        <v>5</v>
      </c>
      <c r="X136" s="6">
        <f>V136/W136</f>
        <v>2.8</v>
      </c>
      <c r="Y136" s="6">
        <v>5</v>
      </c>
      <c r="Z136" s="3">
        <f>Y136-V136</f>
        <v>-9</v>
      </c>
      <c r="AA136" s="6">
        <v>7</v>
      </c>
      <c r="AB136" s="6">
        <v>61</v>
      </c>
      <c r="AC136" s="3">
        <v>77</v>
      </c>
    </row>
    <row r="137" spans="1:29" ht="17.25" x14ac:dyDescent="0.3">
      <c r="A137" s="4" t="s">
        <v>256</v>
      </c>
      <c r="B137" s="5">
        <v>42774</v>
      </c>
      <c r="C137" s="6" t="s">
        <v>260</v>
      </c>
      <c r="D137" s="6" t="s">
        <v>31</v>
      </c>
      <c r="E137" s="3">
        <v>10</v>
      </c>
      <c r="F137" s="6">
        <v>0.43099999999999999</v>
      </c>
      <c r="G137" s="7">
        <v>31</v>
      </c>
      <c r="H137" s="6">
        <v>0.45200000000000001</v>
      </c>
      <c r="I137" s="6">
        <v>0.875</v>
      </c>
      <c r="J137" s="3">
        <v>0.40400000000000003</v>
      </c>
      <c r="K137" s="3">
        <v>20</v>
      </c>
      <c r="L137" s="9">
        <f>G137-K137</f>
        <v>11</v>
      </c>
      <c r="M137" s="6">
        <v>13</v>
      </c>
      <c r="N137" s="6">
        <v>30</v>
      </c>
      <c r="O137" s="6">
        <v>43</v>
      </c>
      <c r="P137" s="10">
        <v>0.3611111111111111</v>
      </c>
      <c r="Q137" s="10">
        <v>0.81081081081081086</v>
      </c>
      <c r="R137" s="10">
        <f>P137+Q137</f>
        <v>1.1719219219219219</v>
      </c>
      <c r="S137" s="6">
        <v>24</v>
      </c>
      <c r="T137" s="3">
        <v>15</v>
      </c>
      <c r="U137" s="3">
        <f>S137-T137</f>
        <v>9</v>
      </c>
      <c r="V137" s="6">
        <v>20</v>
      </c>
      <c r="W137" s="6">
        <v>11</v>
      </c>
      <c r="X137" s="6">
        <f>V137/W137</f>
        <v>1.8181818181818181</v>
      </c>
      <c r="Y137" s="3">
        <v>12</v>
      </c>
      <c r="Z137" s="3">
        <f>Y137-V137</f>
        <v>-8</v>
      </c>
      <c r="AA137" s="6">
        <v>7</v>
      </c>
      <c r="AB137" s="6">
        <v>84</v>
      </c>
      <c r="AC137" s="6">
        <v>83</v>
      </c>
    </row>
    <row r="138" spans="1:29" ht="17.25" x14ac:dyDescent="0.3">
      <c r="A138" s="4" t="s">
        <v>256</v>
      </c>
      <c r="B138" s="5">
        <v>42402</v>
      </c>
      <c r="C138" s="6" t="s">
        <v>261</v>
      </c>
      <c r="D138" s="6" t="s">
        <v>31</v>
      </c>
      <c r="E138" s="3">
        <v>19</v>
      </c>
      <c r="F138" s="6">
        <v>0.47499999999999998</v>
      </c>
      <c r="G138" s="7">
        <v>25</v>
      </c>
      <c r="H138" s="6">
        <v>0.52</v>
      </c>
      <c r="I138" s="6">
        <v>0.82399999999999995</v>
      </c>
      <c r="J138" s="6">
        <v>0.47799999999999998</v>
      </c>
      <c r="K138" s="6">
        <v>18</v>
      </c>
      <c r="L138" s="9">
        <f>G138-K138</f>
        <v>7</v>
      </c>
      <c r="M138" s="6">
        <v>14</v>
      </c>
      <c r="N138" s="6">
        <v>26</v>
      </c>
      <c r="O138" s="6">
        <v>40</v>
      </c>
      <c r="P138" s="10">
        <v>0.42424242424242425</v>
      </c>
      <c r="Q138" s="10">
        <v>0.89655172413793105</v>
      </c>
      <c r="R138" s="10">
        <f>P138+Q138</f>
        <v>1.3207941483803554</v>
      </c>
      <c r="S138" s="6">
        <v>18</v>
      </c>
      <c r="T138" s="3">
        <v>16</v>
      </c>
      <c r="U138" s="3">
        <f>S138-T138</f>
        <v>2</v>
      </c>
      <c r="V138" s="6">
        <v>18</v>
      </c>
      <c r="W138" s="6">
        <v>8</v>
      </c>
      <c r="X138" s="6">
        <f>V138/W138</f>
        <v>2.25</v>
      </c>
      <c r="Y138" s="3">
        <v>13</v>
      </c>
      <c r="Z138" s="3">
        <f>Y138-V138</f>
        <v>-5</v>
      </c>
      <c r="AA138" s="6">
        <v>3</v>
      </c>
      <c r="AB138" s="6">
        <v>83</v>
      </c>
      <c r="AC138" s="6">
        <v>79</v>
      </c>
    </row>
    <row r="139" spans="1:29" ht="17.25" x14ac:dyDescent="0.3">
      <c r="A139" s="4" t="s">
        <v>256</v>
      </c>
      <c r="B139" s="5">
        <v>43154</v>
      </c>
      <c r="C139" s="6" t="s">
        <v>262</v>
      </c>
      <c r="D139" s="6" t="s">
        <v>31</v>
      </c>
      <c r="E139" s="6">
        <v>19</v>
      </c>
      <c r="F139" s="6">
        <v>0.47399999999999998</v>
      </c>
      <c r="G139" s="11" t="s">
        <v>52</v>
      </c>
      <c r="H139" s="6">
        <v>0.27300000000000002</v>
      </c>
      <c r="I139" s="6">
        <v>0.42099999999999999</v>
      </c>
      <c r="J139" s="8">
        <v>0.29799999999999999</v>
      </c>
      <c r="K139" s="6">
        <v>24</v>
      </c>
      <c r="L139" s="9">
        <f>G139-K139</f>
        <v>-2</v>
      </c>
      <c r="M139" s="6">
        <v>13</v>
      </c>
      <c r="N139" s="6">
        <v>31</v>
      </c>
      <c r="O139" s="6">
        <v>44</v>
      </c>
      <c r="P139" s="11">
        <v>0.37142857142857144</v>
      </c>
      <c r="Q139" s="11">
        <v>0.75609756097560976</v>
      </c>
      <c r="R139" s="10">
        <f>P139+Q139</f>
        <v>1.1275261324041812</v>
      </c>
      <c r="S139" s="6">
        <v>12</v>
      </c>
      <c r="T139" s="6">
        <v>15</v>
      </c>
      <c r="U139" s="3">
        <f>S139-T139</f>
        <v>-3</v>
      </c>
      <c r="V139" s="6">
        <v>12</v>
      </c>
      <c r="W139" s="6">
        <v>11</v>
      </c>
      <c r="X139" s="6">
        <f>V139/W139</f>
        <v>1.0909090909090908</v>
      </c>
      <c r="Y139" s="6">
        <v>10</v>
      </c>
      <c r="Z139" s="3">
        <f>Y139-V139</f>
        <v>-2</v>
      </c>
      <c r="AA139" s="6">
        <v>6</v>
      </c>
      <c r="AB139" s="6">
        <v>68</v>
      </c>
      <c r="AC139" s="3">
        <v>77</v>
      </c>
    </row>
    <row r="140" spans="1:29" ht="17.25" x14ac:dyDescent="0.3">
      <c r="A140" s="4" t="s">
        <v>256</v>
      </c>
      <c r="B140" s="5">
        <v>42790</v>
      </c>
      <c r="C140" s="6" t="s">
        <v>263</v>
      </c>
      <c r="D140" s="6" t="s">
        <v>31</v>
      </c>
      <c r="E140" s="3">
        <v>20</v>
      </c>
      <c r="F140" s="6">
        <v>0.58199999999999996</v>
      </c>
      <c r="G140" s="11" t="s">
        <v>111</v>
      </c>
      <c r="H140" s="6">
        <v>0.5</v>
      </c>
      <c r="I140" s="6">
        <v>0.56000000000000005</v>
      </c>
      <c r="J140" s="3">
        <v>0.35499999999999998</v>
      </c>
      <c r="K140" s="3">
        <v>22</v>
      </c>
      <c r="L140" s="9">
        <f>G140-K140</f>
        <v>-6</v>
      </c>
      <c r="M140" s="6">
        <v>10</v>
      </c>
      <c r="N140" s="6">
        <v>36</v>
      </c>
      <c r="O140" s="6">
        <v>46</v>
      </c>
      <c r="P140" s="10">
        <v>0.37037037037037035</v>
      </c>
      <c r="Q140" s="10">
        <v>0.8</v>
      </c>
      <c r="R140" s="10">
        <f>P140+Q140</f>
        <v>1.1703703703703705</v>
      </c>
      <c r="S140" s="6">
        <v>24</v>
      </c>
      <c r="T140" s="3">
        <v>24</v>
      </c>
      <c r="U140" s="3">
        <f>S140-T140</f>
        <v>0</v>
      </c>
      <c r="V140" s="6">
        <v>11</v>
      </c>
      <c r="W140" s="6">
        <v>16</v>
      </c>
      <c r="X140" s="6">
        <f>V140/W140</f>
        <v>0.6875</v>
      </c>
      <c r="Y140" s="3">
        <v>9</v>
      </c>
      <c r="Z140" s="3">
        <f>Y140-V140</f>
        <v>-2</v>
      </c>
      <c r="AA140" s="6">
        <v>6</v>
      </c>
      <c r="AB140" s="6">
        <v>86</v>
      </c>
      <c r="AC140" s="6">
        <v>85</v>
      </c>
    </row>
    <row r="141" spans="1:29" ht="17.25" x14ac:dyDescent="0.3">
      <c r="A141" s="4" t="s">
        <v>264</v>
      </c>
      <c r="B141" s="5">
        <v>43795</v>
      </c>
      <c r="C141" s="6" t="s">
        <v>265</v>
      </c>
      <c r="D141" s="6" t="s">
        <v>31</v>
      </c>
      <c r="E141" s="6">
        <v>12</v>
      </c>
      <c r="F141" s="6">
        <v>0.40300000000000002</v>
      </c>
      <c r="G141" s="11" t="s">
        <v>206</v>
      </c>
      <c r="H141" s="6">
        <v>0.29399999999999998</v>
      </c>
      <c r="I141" s="6">
        <v>0.72199999999999998</v>
      </c>
      <c r="J141" s="8">
        <v>0.36099999999999999</v>
      </c>
      <c r="K141" s="7">
        <v>19</v>
      </c>
      <c r="L141" s="9">
        <f>G141-K141</f>
        <v>-2</v>
      </c>
      <c r="M141" s="6">
        <v>10</v>
      </c>
      <c r="N141" s="6">
        <v>36</v>
      </c>
      <c r="O141" s="6">
        <v>46</v>
      </c>
      <c r="P141" s="11">
        <v>0.26315789473684209</v>
      </c>
      <c r="Q141" s="11">
        <v>0.83720930232558144</v>
      </c>
      <c r="R141" s="10">
        <f>P141+Q141</f>
        <v>1.1003671970624236</v>
      </c>
      <c r="S141" s="6">
        <v>15</v>
      </c>
      <c r="T141" s="7">
        <v>17</v>
      </c>
      <c r="U141" s="3">
        <f>S141-T141</f>
        <v>-2</v>
      </c>
      <c r="V141" s="6">
        <v>9</v>
      </c>
      <c r="W141" s="6">
        <v>13</v>
      </c>
      <c r="X141" s="6">
        <f>V141/W141</f>
        <v>0.69230769230769229</v>
      </c>
      <c r="Y141" s="7">
        <v>14</v>
      </c>
      <c r="Z141" s="3">
        <f>Y141-V141</f>
        <v>5</v>
      </c>
      <c r="AA141" s="6">
        <v>1</v>
      </c>
      <c r="AB141" s="6">
        <v>68</v>
      </c>
      <c r="AC141" s="3">
        <v>83</v>
      </c>
    </row>
    <row r="142" spans="1:29" ht="17.25" x14ac:dyDescent="0.3">
      <c r="A142" s="4" t="s">
        <v>264</v>
      </c>
      <c r="B142" s="5">
        <v>42696</v>
      </c>
      <c r="C142" s="6" t="s">
        <v>266</v>
      </c>
      <c r="D142" s="6" t="s">
        <v>31</v>
      </c>
      <c r="E142" s="3">
        <v>13</v>
      </c>
      <c r="F142" s="6">
        <v>0.45500000000000002</v>
      </c>
      <c r="G142" s="11" t="s">
        <v>55</v>
      </c>
      <c r="H142" s="6">
        <v>0.28599999999999998</v>
      </c>
      <c r="I142" s="6">
        <v>0.72</v>
      </c>
      <c r="J142" s="3">
        <v>0.34899999999999998</v>
      </c>
      <c r="K142" s="3">
        <v>21</v>
      </c>
      <c r="L142" s="9">
        <f>G142-K142</f>
        <v>0</v>
      </c>
      <c r="M142" s="6">
        <v>10</v>
      </c>
      <c r="N142" s="6">
        <v>38</v>
      </c>
      <c r="O142" s="6">
        <v>48</v>
      </c>
      <c r="P142" s="10">
        <v>0.32258064516129031</v>
      </c>
      <c r="Q142" s="10">
        <v>0.86363636363636365</v>
      </c>
      <c r="R142" s="10">
        <f>P142+Q142</f>
        <v>1.186217008797654</v>
      </c>
      <c r="S142" s="6">
        <v>25</v>
      </c>
      <c r="T142" s="3">
        <v>21</v>
      </c>
      <c r="U142" s="3">
        <f>S142-T142</f>
        <v>4</v>
      </c>
      <c r="V142" s="6">
        <v>16</v>
      </c>
      <c r="W142" s="6">
        <v>18</v>
      </c>
      <c r="X142" s="6">
        <f>V142/W142</f>
        <v>0.88888888888888884</v>
      </c>
      <c r="Y142" s="3">
        <v>7</v>
      </c>
      <c r="Z142" s="3">
        <f>Y142-V142</f>
        <v>-9</v>
      </c>
      <c r="AA142" s="6">
        <v>5</v>
      </c>
      <c r="AB142" s="6">
        <v>74</v>
      </c>
      <c r="AC142" s="6">
        <v>83</v>
      </c>
    </row>
    <row r="143" spans="1:29" ht="17.25" x14ac:dyDescent="0.3">
      <c r="A143" s="4" t="s">
        <v>264</v>
      </c>
      <c r="B143" s="5">
        <v>43125</v>
      </c>
      <c r="C143" s="6" t="s">
        <v>267</v>
      </c>
      <c r="D143" s="6" t="s">
        <v>31</v>
      </c>
      <c r="E143" s="6">
        <v>15</v>
      </c>
      <c r="F143" s="6">
        <v>0.42</v>
      </c>
      <c r="G143" s="11" t="s">
        <v>61</v>
      </c>
      <c r="H143" s="6">
        <v>0.32</v>
      </c>
      <c r="I143" s="6">
        <v>0.66700000000000004</v>
      </c>
      <c r="J143" s="8">
        <v>0.32700000000000001</v>
      </c>
      <c r="K143" s="6">
        <v>14</v>
      </c>
      <c r="L143" s="9">
        <f>G143-K143</f>
        <v>11</v>
      </c>
      <c r="M143" s="6">
        <v>10</v>
      </c>
      <c r="N143" s="6">
        <v>30</v>
      </c>
      <c r="O143" s="6">
        <v>40</v>
      </c>
      <c r="P143" s="11">
        <v>0.33333333333333331</v>
      </c>
      <c r="Q143" s="11">
        <v>0.88235294117647056</v>
      </c>
      <c r="R143" s="10">
        <f>P143+Q143</f>
        <v>1.2156862745098038</v>
      </c>
      <c r="S143" s="6">
        <v>19</v>
      </c>
      <c r="T143" s="6">
        <v>16</v>
      </c>
      <c r="U143" s="3">
        <f>S143-T143</f>
        <v>3</v>
      </c>
      <c r="V143" s="6">
        <v>14</v>
      </c>
      <c r="W143" s="6">
        <v>19</v>
      </c>
      <c r="X143" s="6">
        <f>V143/W143</f>
        <v>0.73684210526315785</v>
      </c>
      <c r="Y143" s="6">
        <v>18</v>
      </c>
      <c r="Z143" s="3">
        <f>Y143-V143</f>
        <v>4</v>
      </c>
      <c r="AA143" s="6">
        <v>3</v>
      </c>
      <c r="AB143" s="6">
        <v>62</v>
      </c>
      <c r="AC143" s="3">
        <v>78</v>
      </c>
    </row>
    <row r="144" spans="1:29" ht="17.25" x14ac:dyDescent="0.3">
      <c r="A144" s="4" t="s">
        <v>264</v>
      </c>
      <c r="B144" s="5">
        <v>43518</v>
      </c>
      <c r="C144" s="6" t="s">
        <v>216</v>
      </c>
      <c r="D144" s="6" t="s">
        <v>31</v>
      </c>
      <c r="E144" s="6">
        <v>18</v>
      </c>
      <c r="F144" s="6">
        <v>0.45</v>
      </c>
      <c r="G144" s="11" t="s">
        <v>49</v>
      </c>
      <c r="H144" s="6">
        <v>0.30399999999999999</v>
      </c>
      <c r="I144" s="6">
        <v>0.94099999999999995</v>
      </c>
      <c r="J144" s="8">
        <v>0.317</v>
      </c>
      <c r="K144" s="7">
        <v>26</v>
      </c>
      <c r="L144" s="9">
        <f>G144-K144</f>
        <v>-3</v>
      </c>
      <c r="M144" s="6">
        <v>13</v>
      </c>
      <c r="N144" s="6">
        <v>23</v>
      </c>
      <c r="O144" s="6">
        <v>36</v>
      </c>
      <c r="P144" s="10">
        <v>0.38235294117647056</v>
      </c>
      <c r="Q144" s="11">
        <v>0.60526315789473684</v>
      </c>
      <c r="R144" s="10">
        <f>P144+Q144</f>
        <v>0.9876160990712074</v>
      </c>
      <c r="S144" s="6">
        <v>19</v>
      </c>
      <c r="T144" s="6">
        <v>17</v>
      </c>
      <c r="U144" s="3">
        <f>S144-T144</f>
        <v>2</v>
      </c>
      <c r="V144" s="6">
        <v>14</v>
      </c>
      <c r="W144" s="6">
        <v>13</v>
      </c>
      <c r="X144" s="6">
        <f>V144/W144</f>
        <v>1.0769230769230769</v>
      </c>
      <c r="Y144" s="6">
        <v>18</v>
      </c>
      <c r="Z144" s="3">
        <f>Y144-V144</f>
        <v>4</v>
      </c>
      <c r="AA144" s="6">
        <v>6</v>
      </c>
      <c r="AB144" s="6">
        <v>77</v>
      </c>
      <c r="AC144" s="3">
        <v>80</v>
      </c>
    </row>
    <row r="145" spans="1:29" ht="17.25" x14ac:dyDescent="0.3">
      <c r="A145" s="4" t="s">
        <v>264</v>
      </c>
      <c r="B145" s="5">
        <v>42339</v>
      </c>
      <c r="C145" s="6" t="s">
        <v>232</v>
      </c>
      <c r="D145" s="6" t="s">
        <v>31</v>
      </c>
      <c r="E145" s="3">
        <v>30</v>
      </c>
      <c r="F145" s="6">
        <v>0.58499999999999996</v>
      </c>
      <c r="G145" s="11" t="s">
        <v>46</v>
      </c>
      <c r="H145" s="6">
        <v>0.35</v>
      </c>
      <c r="I145" s="6">
        <v>0.75</v>
      </c>
      <c r="J145" s="6">
        <v>0.32300000000000001</v>
      </c>
      <c r="K145" s="6">
        <v>31</v>
      </c>
      <c r="L145" s="9">
        <f>G145-K145</f>
        <v>-11</v>
      </c>
      <c r="M145" s="6">
        <v>13</v>
      </c>
      <c r="N145" s="6">
        <v>39</v>
      </c>
      <c r="O145" s="6">
        <v>52</v>
      </c>
      <c r="P145" s="10">
        <v>0.54166666666666663</v>
      </c>
      <c r="Q145" s="10">
        <v>0.8666666666666667</v>
      </c>
      <c r="R145" s="10">
        <f>P145+Q145</f>
        <v>1.4083333333333332</v>
      </c>
      <c r="S145" s="6">
        <v>15</v>
      </c>
      <c r="T145" s="3">
        <v>16</v>
      </c>
      <c r="U145" s="3">
        <f>S145-T145</f>
        <v>-1</v>
      </c>
      <c r="V145" s="6">
        <v>21</v>
      </c>
      <c r="W145" s="6">
        <v>17</v>
      </c>
      <c r="X145" s="6">
        <f>V145/W145</f>
        <v>1.2352941176470589</v>
      </c>
      <c r="Y145" s="3">
        <v>6</v>
      </c>
      <c r="Z145" s="3">
        <f>Y145-V145</f>
        <v>-15</v>
      </c>
      <c r="AA145" s="6">
        <v>5</v>
      </c>
      <c r="AB145" s="6">
        <v>84</v>
      </c>
      <c r="AC145" s="6">
        <v>81</v>
      </c>
    </row>
    <row r="146" spans="1:29" ht="17.25" x14ac:dyDescent="0.3">
      <c r="A146" s="4" t="s">
        <v>264</v>
      </c>
      <c r="B146" s="5">
        <v>43424</v>
      </c>
      <c r="C146" s="6" t="s">
        <v>268</v>
      </c>
      <c r="D146" s="6" t="s">
        <v>31</v>
      </c>
      <c r="E146" s="6">
        <v>32</v>
      </c>
      <c r="F146" s="6">
        <v>0.50900000000000001</v>
      </c>
      <c r="G146" s="11" t="s">
        <v>52</v>
      </c>
      <c r="H146" s="6">
        <v>0.5</v>
      </c>
      <c r="I146" s="6">
        <v>0.78300000000000003</v>
      </c>
      <c r="J146" s="8">
        <v>0.36499999999999999</v>
      </c>
      <c r="K146" s="7">
        <v>14</v>
      </c>
      <c r="L146" s="9">
        <f>G146-K146</f>
        <v>8</v>
      </c>
      <c r="M146" s="6">
        <v>12</v>
      </c>
      <c r="N146" s="6">
        <v>30</v>
      </c>
      <c r="O146" s="6">
        <v>42</v>
      </c>
      <c r="P146" s="10">
        <v>0.48</v>
      </c>
      <c r="Q146" s="11">
        <v>0.90909090909090906</v>
      </c>
      <c r="R146" s="10">
        <f>P146+Q146</f>
        <v>1.3890909090909092</v>
      </c>
      <c r="S146" s="6">
        <v>18</v>
      </c>
      <c r="T146" s="6">
        <v>20</v>
      </c>
      <c r="U146" s="3">
        <f>S146-T146</f>
        <v>-2</v>
      </c>
      <c r="V146" s="6">
        <v>18</v>
      </c>
      <c r="W146" s="6">
        <v>16</v>
      </c>
      <c r="X146" s="6">
        <f>V146/W146</f>
        <v>1.125</v>
      </c>
      <c r="Y146" s="6">
        <v>13</v>
      </c>
      <c r="Z146" s="3">
        <f>Y146-V146</f>
        <v>-5</v>
      </c>
      <c r="AA146" s="6">
        <v>3</v>
      </c>
      <c r="AB146" s="6">
        <v>83</v>
      </c>
      <c r="AC146" s="3">
        <v>81</v>
      </c>
    </row>
    <row r="147" spans="1:29" ht="17.25" x14ac:dyDescent="0.3">
      <c r="A147" s="4" t="s">
        <v>269</v>
      </c>
      <c r="B147" s="5">
        <v>42358</v>
      </c>
      <c r="C147" s="6" t="s">
        <v>270</v>
      </c>
      <c r="D147" s="6" t="s">
        <v>31</v>
      </c>
      <c r="E147" s="3">
        <v>37</v>
      </c>
      <c r="F147" s="6">
        <v>0.54200000000000004</v>
      </c>
      <c r="G147" s="7">
        <v>29</v>
      </c>
      <c r="H147" s="6">
        <v>0.44800000000000001</v>
      </c>
      <c r="I147" s="6">
        <v>0.92300000000000004</v>
      </c>
      <c r="J147" s="6">
        <v>0.36499999999999999</v>
      </c>
      <c r="K147" s="6">
        <v>19</v>
      </c>
      <c r="L147" s="9">
        <f>G147-K147</f>
        <v>10</v>
      </c>
      <c r="M147" s="6">
        <v>18</v>
      </c>
      <c r="N147" s="6">
        <v>28</v>
      </c>
      <c r="O147" s="6">
        <v>46</v>
      </c>
      <c r="P147" s="10">
        <v>0.54545454545454541</v>
      </c>
      <c r="Q147" s="10">
        <v>0.77777777777777779</v>
      </c>
      <c r="R147" s="10">
        <f>P147+Q147</f>
        <v>1.3232323232323231</v>
      </c>
      <c r="S147" s="6">
        <v>21</v>
      </c>
      <c r="T147" s="3">
        <v>17</v>
      </c>
      <c r="U147" s="3">
        <f>S147-T147</f>
        <v>4</v>
      </c>
      <c r="V147" s="6">
        <v>25</v>
      </c>
      <c r="W147" s="6">
        <v>13</v>
      </c>
      <c r="X147" s="6">
        <f>V147/W147</f>
        <v>1.9230769230769231</v>
      </c>
      <c r="Y147" s="3">
        <v>14</v>
      </c>
      <c r="Z147" s="3">
        <f>Y147-V147</f>
        <v>-11</v>
      </c>
      <c r="AA147" s="6">
        <v>8</v>
      </c>
      <c r="AB147" s="6">
        <v>103</v>
      </c>
      <c r="AC147" s="12">
        <v>90</v>
      </c>
    </row>
    <row r="148" spans="1:29" ht="17.25" x14ac:dyDescent="0.3">
      <c r="A148" s="4" t="s">
        <v>271</v>
      </c>
      <c r="B148" s="5">
        <v>43540</v>
      </c>
      <c r="C148" s="6" t="s">
        <v>272</v>
      </c>
      <c r="D148" s="6" t="s">
        <v>43</v>
      </c>
      <c r="E148" s="6">
        <v>-14</v>
      </c>
      <c r="F148" s="6">
        <v>0.442</v>
      </c>
      <c r="G148" s="11" t="s">
        <v>58</v>
      </c>
      <c r="H148" s="6">
        <v>0.42299999999999999</v>
      </c>
      <c r="I148" s="6">
        <v>0.75</v>
      </c>
      <c r="J148" s="8">
        <v>0.52300000000000002</v>
      </c>
      <c r="K148" s="7">
        <v>21</v>
      </c>
      <c r="L148" s="9">
        <f>G148-K148</f>
        <v>5</v>
      </c>
      <c r="M148" s="6">
        <v>8</v>
      </c>
      <c r="N148" s="6">
        <v>25</v>
      </c>
      <c r="O148" s="6">
        <v>33</v>
      </c>
      <c r="P148" s="10">
        <v>0.18604651162790697</v>
      </c>
      <c r="Q148" s="11">
        <v>0.83333333333333337</v>
      </c>
      <c r="R148" s="10">
        <f>P148+Q148</f>
        <v>1.0193798449612403</v>
      </c>
      <c r="S148" s="6">
        <v>21</v>
      </c>
      <c r="T148" s="6">
        <v>9</v>
      </c>
      <c r="U148" s="3">
        <f>S148-T148</f>
        <v>12</v>
      </c>
      <c r="V148" s="6">
        <v>15</v>
      </c>
      <c r="W148" s="6">
        <v>9</v>
      </c>
      <c r="X148" s="6">
        <f>V148/W148</f>
        <v>1.6666666666666667</v>
      </c>
      <c r="Y148" s="6">
        <v>7</v>
      </c>
      <c r="Z148" s="3">
        <f>Y148-V148</f>
        <v>-8</v>
      </c>
      <c r="AA148" s="6">
        <v>3</v>
      </c>
      <c r="AB148" s="6">
        <v>82</v>
      </c>
      <c r="AC148" s="3">
        <v>87</v>
      </c>
    </row>
    <row r="149" spans="1:29" ht="17.25" x14ac:dyDescent="0.3">
      <c r="A149" s="4" t="s">
        <v>273</v>
      </c>
      <c r="B149" s="5">
        <v>43446</v>
      </c>
      <c r="C149" s="6" t="s">
        <v>274</v>
      </c>
      <c r="D149" s="6" t="s">
        <v>31</v>
      </c>
      <c r="E149" s="6">
        <v>25</v>
      </c>
      <c r="F149" s="6">
        <v>0.50700000000000001</v>
      </c>
      <c r="G149" s="11" t="s">
        <v>55</v>
      </c>
      <c r="H149" s="6">
        <v>0.38100000000000001</v>
      </c>
      <c r="I149" s="6">
        <v>0.53100000000000003</v>
      </c>
      <c r="J149" s="8">
        <v>0.36799999999999999</v>
      </c>
      <c r="K149" s="7">
        <v>34</v>
      </c>
      <c r="L149" s="9">
        <f>G149-K149</f>
        <v>-13</v>
      </c>
      <c r="M149" s="6">
        <v>26</v>
      </c>
      <c r="N149" s="6">
        <v>37</v>
      </c>
      <c r="O149" s="6">
        <v>63</v>
      </c>
      <c r="P149" s="10">
        <v>0.63414634146341464</v>
      </c>
      <c r="Q149" s="11">
        <v>0.82222222222222219</v>
      </c>
      <c r="R149" s="10">
        <f>P149+Q149</f>
        <v>1.4563685636856367</v>
      </c>
      <c r="S149" s="6">
        <v>16</v>
      </c>
      <c r="T149" s="6">
        <v>22</v>
      </c>
      <c r="U149" s="3">
        <f>S149-T149</f>
        <v>-6</v>
      </c>
      <c r="V149" s="6">
        <v>13</v>
      </c>
      <c r="W149" s="6">
        <v>21</v>
      </c>
      <c r="X149" s="6">
        <f>V149/W149</f>
        <v>0.61904761904761907</v>
      </c>
      <c r="Y149" s="6">
        <v>11</v>
      </c>
      <c r="Z149" s="3">
        <f>Y149-V149</f>
        <v>-2</v>
      </c>
      <c r="AA149" s="6">
        <v>9</v>
      </c>
      <c r="AB149" s="6">
        <v>93</v>
      </c>
      <c r="AC149" s="3">
        <v>104</v>
      </c>
    </row>
    <row r="150" spans="1:29" x14ac:dyDescent="0.3">
      <c r="A150" s="16"/>
      <c r="B150" s="17"/>
      <c r="C150" s="17"/>
      <c r="D150" s="17"/>
      <c r="E150" s="18">
        <f>AVERAGE(E64:E149)</f>
        <v>12.779069767441861</v>
      </c>
      <c r="F150" s="19">
        <f>AVERAGE(F64:F149)</f>
        <v>0.47139534883720929</v>
      </c>
      <c r="G150" s="18">
        <f>AVERAGE(G64:G149)</f>
        <v>29.25</v>
      </c>
      <c r="H150" s="19">
        <f>AVERAGE(H64:H149)</f>
        <v>0.37302325581395357</v>
      </c>
      <c r="I150" s="19">
        <f>AVERAGE(I64:I149)</f>
        <v>0.73284883720930227</v>
      </c>
      <c r="J150" s="19">
        <f>AVERAGE(J64:J149)</f>
        <v>0.39180232558139544</v>
      </c>
      <c r="K150" s="18">
        <f>AVERAGE(K64:K149)</f>
        <v>21.034883720930232</v>
      </c>
      <c r="L150" s="18">
        <f>AVERAGE(L64:L149)</f>
        <v>1.8953488372093024</v>
      </c>
      <c r="M150" s="18">
        <f>AVERAGE(M64:M149)</f>
        <v>11.686046511627907</v>
      </c>
      <c r="N150" s="18">
        <f>AVERAGE(N64:N149)</f>
        <v>29.046511627906977</v>
      </c>
      <c r="O150" s="18">
        <f>AVERAGE(O64:O149)</f>
        <v>40.732558139534881</v>
      </c>
      <c r="P150" s="20">
        <f>AVERAGE(P64:P149)</f>
        <v>0.35250415902354409</v>
      </c>
      <c r="Q150" s="20">
        <f>AVERAGE(Q64:Q149)</f>
        <v>0.77581878800925141</v>
      </c>
      <c r="R150" s="20">
        <f>AVERAGE(R64:R149)</f>
        <v>1.1283229470327956</v>
      </c>
      <c r="S150" s="18">
        <f>AVERAGE(S64:S149)</f>
        <v>17.174418604651162</v>
      </c>
      <c r="T150" s="18">
        <f>AVERAGE(T64:T149)</f>
        <v>17.813953488372093</v>
      </c>
      <c r="U150" s="18">
        <f>AVERAGE(U64:U149)</f>
        <v>-0.63953488372093026</v>
      </c>
      <c r="V150" s="18">
        <f>AVERAGE(V64:V149)</f>
        <v>15.232558139534884</v>
      </c>
      <c r="W150" s="18">
        <f>AVERAGE(W64:W149)</f>
        <v>13.744186046511627</v>
      </c>
      <c r="X150" s="20">
        <f>AVERAGE(X64:X149)</f>
        <v>1.2254073881077889</v>
      </c>
      <c r="Y150" s="18">
        <f>AVERAGE(Y64:Y149)</f>
        <v>11.627906976744185</v>
      </c>
      <c r="Z150" s="21">
        <f>Y150-W150</f>
        <v>-2.1162790697674421</v>
      </c>
      <c r="AA150" s="18">
        <f>AVERAGE(AA64:AA149)</f>
        <v>5.0116279069767442</v>
      </c>
      <c r="AB150" s="18">
        <f>AVERAGE(AB64:AB149)</f>
        <v>77.232558139534888</v>
      </c>
      <c r="AC150" s="18">
        <f>AVERAGE(AC64:AC149)</f>
        <v>80.80952380952381</v>
      </c>
    </row>
  </sheetData>
  <phoneticPr fontId="1" type="noConversion"/>
  <hyperlinks>
    <hyperlink ref="A13" r:id="rId1" display="https://swarthmoreathletics.com/boxscore.aspx?id=13491&amp;path=mbball"/>
    <hyperlink ref="A45" r:id="rId2" display="https://swarthmoreathletics.com/boxscore.aspx?id=13492&amp;path=mbball"/>
    <hyperlink ref="A133" r:id="rId3" display="https://swarthmoreathletics.com/boxscore.aspx?id=13493&amp;path=mbball"/>
    <hyperlink ref="A132" r:id="rId4" display="https://swarthmoreathletics.com/boxscore.aspx?id=13494&amp;path=mbball"/>
    <hyperlink ref="A141" r:id="rId5" display="https://swarthmoreathletics.com/boxscore.aspx?id=13495&amp;path=mbball"/>
    <hyperlink ref="A65" r:id="rId6" display="https://swarthmoreathletics.com/boxscore.aspx?id=13496&amp;path=mbball"/>
    <hyperlink ref="A52" r:id="rId7" display="https://swarthmoreathletics.com/boxscore.aspx?id=13497&amp;path=mbball"/>
    <hyperlink ref="A89" r:id="rId8" display="https://swarthmoreathletics.com/boxscore.aspx?id=13498&amp;path=mbball"/>
    <hyperlink ref="A101" r:id="rId9" display="https://swarthmoreathletics.com/boxscore.aspx?id=13499&amp;path=mbball"/>
    <hyperlink ref="A128" r:id="rId10" display="https://swarthmoreathletics.com/boxscore.aspx?id=13500&amp;path=mbball"/>
    <hyperlink ref="A48" r:id="rId11" display="https://swarthmoreathletics.com/boxscore.aspx?id=13501&amp;path=mbball"/>
    <hyperlink ref="A41" r:id="rId12" display="https://swarthmoreathletics.com/boxscore.aspx?id=13502&amp;path=mbball"/>
    <hyperlink ref="A18" r:id="rId13" display="https://swarthmoreathletics.com/boxscore.aspx?id=13503&amp;path=mbball"/>
    <hyperlink ref="A92" r:id="rId14" display="https://swarthmoreathletics.com/boxscore.aspx?id=13504&amp;path=mbball"/>
    <hyperlink ref="A12" r:id="rId15" display="https://swarthmoreathletics.com/boxscore.aspx?id=13505&amp;path=mbball"/>
    <hyperlink ref="A134" r:id="rId16" display="https://swarthmoreathletics.com/boxscore.aspx?id=13506&amp;path=mbball"/>
    <hyperlink ref="A111" r:id="rId17" display="https://swarthmoreathletics.com/boxscore.aspx?id=13507&amp;path=mbball"/>
    <hyperlink ref="A56" r:id="rId18" display="https://swarthmoreathletics.com/boxscore.aspx?id=13508&amp;path=mbball"/>
    <hyperlink ref="A19" r:id="rId19" display="https://swarthmoreathletics.com/boxscore.aspx?id=13509&amp;path=mbball"/>
    <hyperlink ref="A118" r:id="rId20" display="https://swarthmoreathletics.com/boxscore.aspx?id=13510&amp;path=mbball"/>
    <hyperlink ref="A85" r:id="rId21" display="https://swarthmoreathletics.com/boxscore.aspx?id=13511&amp;path=mbball"/>
    <hyperlink ref="A33" r:id="rId22" display="https://swarthmoreathletics.com/boxscore.aspx?id=13512&amp;path=mbball"/>
    <hyperlink ref="A77" r:id="rId23" display="https://swarthmoreathletics.com/boxscore.aspx?id=13513&amp;path=mbball"/>
    <hyperlink ref="A25" r:id="rId24" display="https://swarthmoreathletics.com/boxscore.aspx?id=13514&amp;path=mbball"/>
    <hyperlink ref="A38" r:id="rId25" display="https://swarthmoreathletics.com/boxscore.aspx?id=13515&amp;path=mbball"/>
    <hyperlink ref="A116" r:id="rId26" display="https://swarthmoreathletics.com/boxscore.aspx?id=17116&amp;path=mbball"/>
    <hyperlink ref="A100" r:id="rId27" display="https://swarthmoreathletics.com/boxscore.aspx?id=17117&amp;path=mbball"/>
    <hyperlink ref="A66" r:id="rId28" display="https://swarthmoreathletics.com/boxscore.aspx?id=14949&amp;path=mbball"/>
    <hyperlink ref="A97" r:id="rId29" display="https://swarthmoreathletics.com/boxscore.aspx?id=17194&amp;path=mbball"/>
    <hyperlink ref="A50" r:id="rId30" display="https://swarthmoreathletics.com/boxscore.aspx?id=12949&amp;path=mbball"/>
    <hyperlink ref="A70" r:id="rId31" display="https://swarthmoreathletics.com/boxscore.aspx?id=12950&amp;path=mbball"/>
    <hyperlink ref="A146" r:id="rId32" display="https://swarthmoreathletics.com/boxscore.aspx?id=12951&amp;path=mbball"/>
    <hyperlink ref="A2" r:id="rId33" display="https://swarthmoreathletics.com/boxscore.aspx?id=12952&amp;path=mbball"/>
    <hyperlink ref="A32" r:id="rId34" display="https://swarthmoreathletics.com/boxscore.aspx?id=12953&amp;path=mbball"/>
    <hyperlink ref="A83" r:id="rId35" display="https://swarthmoreathletics.com/boxscore.aspx?id=12954&amp;path=mbball"/>
    <hyperlink ref="A136" r:id="rId36" display="https://swarthmoreathletics.com/boxscore.aspx?id=12955&amp;path=mbball"/>
    <hyperlink ref="A43" r:id="rId37" display="https://swarthmoreathletics.com/boxscore.aspx?id=12956&amp;path=mbball"/>
    <hyperlink ref="A149" r:id="rId38" display="https://swarthmoreathletics.com/boxscore.aspx?id=12957&amp;path=mbball"/>
    <hyperlink ref="A112" r:id="rId39" display="https://swarthmoreathletics.com/boxscore.aspx?id=12958&amp;path=mbball"/>
    <hyperlink ref="A49" r:id="rId40" display="https://swarthmoreathletics.com/boxscore.aspx?id=12959&amp;path=mbball"/>
    <hyperlink ref="A79" r:id="rId41" display="https://swarthmoreathletics.com/boxscore.aspx?id=12960&amp;path=mbball"/>
    <hyperlink ref="A23" r:id="rId42" display="https://swarthmoreathletics.com/boxscore.aspx?id=12961&amp;path=mbball"/>
    <hyperlink ref="A76" r:id="rId43" display="https://swarthmoreathletics.com/boxscore.aspx?id=12962&amp;path=mbball"/>
    <hyperlink ref="A36" r:id="rId44" display="https://swarthmoreathletics.com/boxscore.aspx?id=12963&amp;path=mbball"/>
    <hyperlink ref="A121" r:id="rId45" display="https://swarthmoreathletics.com/boxscore.aspx?id=12964&amp;path=mbball"/>
    <hyperlink ref="A51" r:id="rId46" display="https://swarthmoreathletics.com/boxscore.aspx?id=12965&amp;path=mbball"/>
    <hyperlink ref="A94" r:id="rId47" display="https://swarthmoreathletics.com/boxscore.aspx?id=12966&amp;path=mbball"/>
    <hyperlink ref="A17" r:id="rId48" display="https://swarthmoreathletics.com/boxscore.aspx?id=12967&amp;path=mbball"/>
    <hyperlink ref="A59" r:id="rId49" display="https://swarthmoreathletics.com/boxscore.aspx?id=12968&amp;path=mbball"/>
    <hyperlink ref="A90" r:id="rId50" display="https://swarthmoreathletics.com/boxscore.aspx?id=12969&amp;path=mbball"/>
    <hyperlink ref="A103" r:id="rId51" display="https://swarthmoreathletics.com/boxscore.aspx?id=12971&amp;path=mbball"/>
    <hyperlink ref="A11" r:id="rId52" display="https://swarthmoreathletics.com/boxscore.aspx?id=12970&amp;path=mbball"/>
    <hyperlink ref="A26" r:id="rId53" display="https://swarthmoreathletics.com/boxscore.aspx?id=12972&amp;path=mbball"/>
    <hyperlink ref="A110" r:id="rId54" display="https://swarthmoreathletics.com/boxscore.aspx?id=12973&amp;path=mbball"/>
    <hyperlink ref="A144" r:id="rId55" display="https://swarthmoreathletics.com/boxscore.aspx?id=13267&amp;path=mbball"/>
    <hyperlink ref="A104" r:id="rId56" display="https://swarthmoreathletics.com/boxscore.aspx?id=13258&amp;path=mbball"/>
    <hyperlink ref="A115" r:id="rId57" display="https://swarthmoreathletics.com/boxscore.aspx?id=13259&amp;path=mbball"/>
    <hyperlink ref="A114" r:id="rId58" display="https://swarthmoreathletics.com/boxscore.aspx?id=13260&amp;path=mbball"/>
    <hyperlink ref="A127" r:id="rId59" display="https://swarthmoreathletics.com/boxscore.aspx?id=13261&amp;path=mbball"/>
    <hyperlink ref="A46" r:id="rId60" display="https://swarthmoreathletics.com/boxscore.aspx?id=13262&amp;path=mbball"/>
    <hyperlink ref="A5" r:id="rId61" display="https://swarthmoreathletics.com/boxscore.aspx?id=13263&amp;path=mbball"/>
    <hyperlink ref="A148" r:id="rId62" display="https://swarthmoreathletics.com/boxscore.aspx?id=13264&amp;path=mbball"/>
    <hyperlink ref="A96" r:id="rId63" display="https://swarthmoreathletics.com/boxscore.aspx?id=12279&amp;path=mbball"/>
    <hyperlink ref="A64" r:id="rId64" display="https://swarthmoreathletics.com/boxscore.aspx?id=12280&amp;path=mbball"/>
    <hyperlink ref="A55" r:id="rId65" display="https://swarthmoreathletics.com/boxscore.aspx?id=12281&amp;path=mbball"/>
    <hyperlink ref="A113" r:id="rId66" display="https://swarthmoreathletics.com/boxscore.aspx?id=12282&amp;path=mbball"/>
    <hyperlink ref="A117" r:id="rId67" display="https://swarthmoreathletics.com/boxscore.aspx?id=12283&amp;path=mbball"/>
    <hyperlink ref="A9" r:id="rId68" display="https://swarthmoreathletics.com/boxscore.aspx?id=12284&amp;path=mbball"/>
    <hyperlink ref="A135" r:id="rId69" display="https://swarthmoreathletics.com/boxscore.aspx?id=12285&amp;path=mbball"/>
    <hyperlink ref="A7" r:id="rId70" display="https://swarthmoreathletics.com/boxscore.aspx?id=12286&amp;path=mbball"/>
    <hyperlink ref="A62" r:id="rId71" display="https://swarthmoreathletics.com/boxscore.aspx?id=12287&amp;path=mbball"/>
    <hyperlink ref="A80" r:id="rId72" display="https://swarthmoreathletics.com/boxscore.aspx?id=12288&amp;path=mbball"/>
    <hyperlink ref="A87" r:id="rId73" display="https://swarthmoreathletics.com/boxscore.aspx?id=12290&amp;path=mbball"/>
    <hyperlink ref="A37" r:id="rId74" display="https://swarthmoreathletics.com/boxscore.aspx?id=12291&amp;path=mbball"/>
    <hyperlink ref="A102" r:id="rId75" display="https://swarthmoreathletics.com/boxscore.aspx?id=12292&amp;path=mbball"/>
    <hyperlink ref="A15" r:id="rId76" display="https://swarthmoreathletics.com/boxscore.aspx?id=12293&amp;path=mbball"/>
    <hyperlink ref="A24" r:id="rId77" display="https://swarthmoreathletics.com/boxscore.aspx?id=12294&amp;path=mbball"/>
    <hyperlink ref="A74" r:id="rId78" display="https://swarthmoreathletics.com/boxscore.aspx?id=12295&amp;path=mbball"/>
    <hyperlink ref="A143" r:id="rId79" display="https://swarthmoreathletics.com/boxscore.aspx?id=12296&amp;path=mbball"/>
    <hyperlink ref="A21" r:id="rId80" display="https://swarthmoreathletics.com/boxscore.aspx?id=12297&amp;path=mbball"/>
    <hyperlink ref="A40" r:id="rId81" display="https://swarthmoreathletics.com/boxscore.aspx?id=12298&amp;path=mbball"/>
    <hyperlink ref="A109" r:id="rId82" display="https://swarthmoreathletics.com/boxscore.aspx?id=12299&amp;path=mbball"/>
    <hyperlink ref="A54" r:id="rId83" display="https://swarthmoreathletics.com/boxscore.aspx?id=12300&amp;path=mbball"/>
    <hyperlink ref="A31" r:id="rId84" display="https://swarthmoreathletics.com/boxscore.aspx?id=12301&amp;path=mbball"/>
    <hyperlink ref="A95" r:id="rId85" display="https://swarthmoreathletics.com/boxscore.aspx?id=12302&amp;path=mbball"/>
    <hyperlink ref="A84" r:id="rId86" display="https://swarthmoreathletics.com/boxscore.aspx?id=12303&amp;path=mbball"/>
    <hyperlink ref="A139" r:id="rId87" display="https://swarthmoreathletics.com/boxscore.aspx?id=12795&amp;path=mbball"/>
    <hyperlink ref="A99" r:id="rId88" display="https://swarthmoreathletics.com/boxscore.aspx?id=12783&amp;path=mbball"/>
    <hyperlink ref="A123" r:id="rId89" display="https://swarthmoreathletics.com/boxscore.aspx?id=12796&amp;path=mbball"/>
    <hyperlink ref="A60" r:id="rId90" display="https://swarthmoreathletics.com/boxscore.aspx?id=12799&amp;path=mbball"/>
    <hyperlink ref="A125" r:id="rId91" display="https://swarthmoreathletics.com/boxscore.aspx?id=12802&amp;path=mbball"/>
    <hyperlink ref="A130" r:id="rId92" display="https://swarthmoreathletics.com/boxscore.aspx?id=12804&amp;path=mbball"/>
    <hyperlink ref="A61" r:id="rId93" display="https://swarthmoreathletics.com/boxscore.aspx?id=6276&amp;path=mbball"/>
    <hyperlink ref="A68" r:id="rId94" display="https://swarthmoreathletics.com/boxscore.aspx?id=6277&amp;path=mbball"/>
    <hyperlink ref="A67" r:id="rId95" display="https://swarthmoreathletics.com/boxscore.aspx?id=6279&amp;path=mbball"/>
    <hyperlink ref="A145" r:id="rId96" display="https://swarthmoreathletics.com/boxscore.aspx?id=6280&amp;path=mbball"/>
    <hyperlink ref="A34" r:id="rId97" display="https://swarthmoreathletics.com/boxscore.aspx?id=6281&amp;path=mbball"/>
    <hyperlink ref="A47" r:id="rId98" display="https://swarthmoreathletics.com/boxscore.aspx?id=6282&amp;path=mbball"/>
    <hyperlink ref="A78" r:id="rId99" display="https://swarthmoreathletics.com/boxscore.aspx?id=6283&amp;path=mbball"/>
    <hyperlink ref="A147" r:id="rId100" display="https://swarthmoreathletics.com/boxscore.aspx?id=6372&amp;path=mbball"/>
    <hyperlink ref="A6" r:id="rId101" display="https://swarthmoreathletics.com/boxscore.aspx?id=6285&amp;path=mbball"/>
    <hyperlink ref="A88" r:id="rId102" display="https://swarthmoreathletics.com/boxscore.aspx?id=6286&amp;path=mbball"/>
    <hyperlink ref="A16" r:id="rId103" display="https://swarthmoreathletics.com/boxscore.aspx?id=6287&amp;path=mbball"/>
    <hyperlink ref="A30" r:id="rId104" display="https://swarthmoreathletics.com/boxscore.aspx?id=6288&amp;path=mbball"/>
    <hyperlink ref="A75" r:id="rId105" display="https://swarthmoreathletics.com/boxscore.aspx?id=6289&amp;path=mbball"/>
    <hyperlink ref="A107" r:id="rId106" display="https://swarthmoreathletics.com/boxscore.aspx?id=6290&amp;path=mbball"/>
    <hyperlink ref="A42" r:id="rId107" display="https://swarthmoreathletics.com/boxscore.aspx?id=6291&amp;path=mbball"/>
    <hyperlink ref="A20" r:id="rId108" display="https://swarthmoreathletics.com/boxscore.aspx?id=6292&amp;path=mbball"/>
    <hyperlink ref="A98" r:id="rId109" display="https://swarthmoreathletics.com/boxscore.aspx?id=6294&amp;path=mbball"/>
    <hyperlink ref="A138" r:id="rId110" display="https://swarthmoreathletics.com/boxscore.aspx?id=6295&amp;path=mbball"/>
    <hyperlink ref="A82" r:id="rId111" display="https://swarthmoreathletics.com/boxscore.aspx?id=6296&amp;path=mbball"/>
    <hyperlink ref="A57" r:id="rId112" display="https://swarthmoreathletics.com/boxscore.aspx?id=6297&amp;path=mbball"/>
    <hyperlink ref="A8" r:id="rId113" display="https://swarthmoreathletics.com/boxscore.aspx?id=6298&amp;path=mbball"/>
    <hyperlink ref="A120" r:id="rId114" display="https://swarthmoreathletics.com/boxscore.aspx?id=6299&amp;path=mbball"/>
    <hyperlink ref="A91" r:id="rId115" display="https://swarthmoreathletics.com/boxscore.aspx?id=6300&amp;path=mbball"/>
    <hyperlink ref="A71" r:id="rId116" display="https://swarthmoreathletics.com/boxscore.aspx?id=6302&amp;path=mbball"/>
    <hyperlink ref="A14" r:id="rId117" display="https://swarthmoreathletics.com/boxscore.aspx?id=6303&amp;path=mbball"/>
    <hyperlink ref="A106" r:id="rId118" display="https://swarthmoreathletics.com/boxscore.aspx?id=6568&amp;path=mbball"/>
    <hyperlink ref="A124" r:id="rId119" display="https://swarthmoreathletics.com/boxscore.aspx?id=6569&amp;path=mbball"/>
    <hyperlink ref="A122" r:id="rId120" display="https://swarthmoreathletics.com/boxscore.aspx?id=6570&amp;path=mbball"/>
    <hyperlink ref="A126" r:id="rId121" display="https://swarthmoreathletics.com/boxscore.aspx?id=8594&amp;path=mbball"/>
    <hyperlink ref="A4" r:id="rId122" display="https://swarthmoreathletics.com/boxscore.aspx?id=8595&amp;path=mbball"/>
    <hyperlink ref="A142" r:id="rId123" display="https://swarthmoreathletics.com/boxscore.aspx?id=8596&amp;path=mbball"/>
    <hyperlink ref="A39" r:id="rId124" display="https://swarthmoreathletics.com/boxscore.aspx?id=8597&amp;path=mbball"/>
    <hyperlink ref="A44" r:id="rId125" display="https://swarthmoreathletics.com/boxscore.aspx?id=8598&amp;path=mbball"/>
    <hyperlink ref="A73" r:id="rId126" display="https://swarthmoreathletics.com/boxscore.aspx?id=8599&amp;path=mbball"/>
    <hyperlink ref="A53" r:id="rId127" display="https://swarthmoreathletics.com/boxscore.aspx?id=8600&amp;path=mbball"/>
    <hyperlink ref="A129" r:id="rId128" display="https://swarthmoreathletics.com/boxscore.aspx?id=8601&amp;path=mbball"/>
    <hyperlink ref="A28" r:id="rId129" display="https://swarthmoreathletics.com/boxscore.aspx?id=8603&amp;path=mbball"/>
    <hyperlink ref="A3" r:id="rId130" display="https://swarthmoreathletics.com/boxscore.aspx?id=8604&amp;path=mbball"/>
    <hyperlink ref="A22" r:id="rId131" display="https://swarthmoreathletics.com/boxscore.aspx?id=8605&amp;path=mbball"/>
    <hyperlink ref="A108" r:id="rId132" display="https://swarthmoreathletics.com/boxscore.aspx?id=8606&amp;path=mbball"/>
    <hyperlink ref="A29" r:id="rId133" display="https://swarthmoreathletics.com/boxscore.aspx?id=8607&amp;path=mbball"/>
    <hyperlink ref="A81" r:id="rId134" display="https://swarthmoreathletics.com/boxscore.aspx?id=8608&amp;path=mbball"/>
    <hyperlink ref="A93" r:id="rId135" display="https://swarthmoreathletics.com/boxscore.aspx?id=8609&amp;path=mbball"/>
    <hyperlink ref="A10" r:id="rId136" display="https://swarthmoreathletics.com/boxscore.aspx?id=8610&amp;path=mbball"/>
    <hyperlink ref="A58" r:id="rId137" display="https://swarthmoreathletics.com/boxscore.aspx?id=8611&amp;path=mbball"/>
    <hyperlink ref="A86" r:id="rId138" display="https://swarthmoreathletics.com/boxscore.aspx?id=8612&amp;path=mbball"/>
    <hyperlink ref="A119" r:id="rId139" display="https://swarthmoreathletics.com/boxscore.aspx?id=8613&amp;path=mbball"/>
    <hyperlink ref="A35" r:id="rId140" display="https://swarthmoreathletics.com/boxscore.aspx?id=8614&amp;path=mbball"/>
    <hyperlink ref="A137" r:id="rId141" display="https://swarthmoreathletics.com/boxscore.aspx?id=8615&amp;path=mbball"/>
    <hyperlink ref="A105" r:id="rId142" display="https://swarthmoreathletics.com/boxscore.aspx?id=8616&amp;path=mbball"/>
    <hyperlink ref="A27" r:id="rId143" display="https://swarthmoreathletics.com/boxscore.aspx?id=8617&amp;path=mbball"/>
    <hyperlink ref="A140" r:id="rId144" display="https://swarthmoreathletics.com/boxscore.aspx?id=12172&amp;path=mbball"/>
    <hyperlink ref="A72" r:id="rId145" display="https://swarthmoreathletics.com/boxscore.aspx?id=12171&amp;path=mbball"/>
    <hyperlink ref="A131" r:id="rId146" display="https://swarthmoreathletics.com/boxscore.aspx?id=12175&amp;path=mbball"/>
    <hyperlink ref="A69" r:id="rId147" display="https://swarthmoreathletics.com/boxscore.aspx?id=12177&amp;path=mbbal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2021-01-22T20:15:12Z</dcterms:created>
  <dcterms:modified xsi:type="dcterms:W3CDTF">2021-01-22T20:15:27Z</dcterms:modified>
</cp:coreProperties>
</file>