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3275" windowHeight="7530"/>
  </bookViews>
  <sheets>
    <sheet name="Balance Sheet" sheetId="2" r:id="rId1"/>
    <sheet name="Expenditures" sheetId="1" r:id="rId2"/>
    <sheet name="SG BIG EVENT" sheetId="3" r:id="rId3"/>
    <sheet name="DIVERSITY WEEK" sheetId="4" r:id="rId4"/>
  </sheets>
  <calcPr calcId="125725"/>
</workbook>
</file>

<file path=xl/calcChain.xml><?xml version="1.0" encoding="utf-8"?>
<calcChain xmlns="http://schemas.openxmlformats.org/spreadsheetml/2006/main">
  <c r="F4" i="2"/>
  <c r="F13"/>
  <c r="F14"/>
  <c r="D16"/>
  <c r="F16" s="1"/>
  <c r="D20"/>
  <c r="F20" s="1"/>
  <c r="D24"/>
  <c r="F24" s="1"/>
  <c r="C28"/>
  <c r="E28"/>
  <c r="C35"/>
  <c r="F8" i="1"/>
  <c r="F167" s="1"/>
  <c r="F18"/>
  <c r="D8" i="2" s="1"/>
  <c r="F8" s="1"/>
  <c r="F23" i="1"/>
  <c r="D9" i="2" s="1"/>
  <c r="F9" s="1"/>
  <c r="F29" i="1"/>
  <c r="D10" i="2" s="1"/>
  <c r="F10" s="1"/>
  <c r="F36" i="1"/>
  <c r="D11" i="2" s="1"/>
  <c r="F11" s="1"/>
  <c r="F47" i="1"/>
  <c r="D12" i="2" s="1"/>
  <c r="F12" s="1"/>
  <c r="F56" i="1"/>
  <c r="D15" i="2" s="1"/>
  <c r="F15" s="1"/>
  <c r="F76" i="1"/>
  <c r="F81"/>
  <c r="D17" i="2" s="1"/>
  <c r="F17" s="1"/>
  <c r="F91" i="1"/>
  <c r="D18" i="2" s="1"/>
  <c r="F18" s="1"/>
  <c r="F97" i="1"/>
  <c r="D19" i="2" s="1"/>
  <c r="F19" s="1"/>
  <c r="F113" i="1"/>
  <c r="F128"/>
  <c r="D21" i="2" s="1"/>
  <c r="F21" s="1"/>
  <c r="F144" i="1"/>
  <c r="D22" i="2" s="1"/>
  <c r="F22" s="1"/>
  <c r="F151" i="1"/>
  <c r="D23" i="2" s="1"/>
  <c r="F23" s="1"/>
  <c r="F154" i="1"/>
  <c r="F158"/>
  <c r="D25" i="2" s="1"/>
  <c r="F25" s="1"/>
  <c r="F163" i="1"/>
  <c r="D26" i="2" s="1"/>
  <c r="F26" s="1"/>
  <c r="G167" i="1"/>
  <c r="J3" i="3"/>
  <c r="F28"/>
  <c r="G28"/>
  <c r="G31"/>
  <c r="J3" i="4"/>
  <c r="F26"/>
  <c r="G26"/>
  <c r="G29"/>
  <c r="D7" i="2" l="1"/>
  <c r="F7" l="1"/>
  <c r="F28" s="1"/>
  <c r="D28"/>
</calcChain>
</file>

<file path=xl/sharedStrings.xml><?xml version="1.0" encoding="utf-8"?>
<sst xmlns="http://schemas.openxmlformats.org/spreadsheetml/2006/main" count="353" uniqueCount="148">
  <si>
    <t>summer '11stipend as vp july 1- aug 20</t>
  </si>
  <si>
    <t>je</t>
  </si>
  <si>
    <t>payroll expense</t>
  </si>
  <si>
    <t>summer stipends pres &amp; vp</t>
  </si>
  <si>
    <t>TOTAL # 74302 -  POSTAGE</t>
  </si>
  <si>
    <t xml:space="preserve">summer stipends pres </t>
  </si>
  <si>
    <t>TOTAL # 63111 - PERS</t>
  </si>
  <si>
    <t>TOTAL # 63150- FRINGES PD TO GOVBENEFITS</t>
  </si>
  <si>
    <t>December 2010 long distance calls</t>
  </si>
  <si>
    <t>January 2011 long distance calls</t>
  </si>
  <si>
    <t>October 2010 local calls</t>
  </si>
  <si>
    <t>November 2010 local calls</t>
  </si>
  <si>
    <t>December 2010 local calls</t>
  </si>
  <si>
    <t>January 2011 local calls</t>
  </si>
  <si>
    <t>as of:</t>
  </si>
  <si>
    <t>TOTAL YTD SPENT</t>
  </si>
  <si>
    <t>AVAILABLE BALANCE</t>
  </si>
  <si>
    <t>SG BIG EVENT</t>
  </si>
  <si>
    <t>A10404-73402</t>
  </si>
  <si>
    <t>BIG EVENT</t>
  </si>
  <si>
    <t>Budget allocated from Stu Gov =</t>
  </si>
  <si>
    <t>SG DIVERSITY WEEK</t>
  </si>
  <si>
    <t>DIVERSITY WEEK</t>
  </si>
  <si>
    <t>Feb 2011 long distance calls</t>
  </si>
  <si>
    <t>March 2011 long distance calls</t>
  </si>
  <si>
    <t>February 2011 local calls</t>
  </si>
  <si>
    <t>March 2011 local calls</t>
  </si>
  <si>
    <t>75102 Bldgs/Grounds non cont</t>
  </si>
  <si>
    <t>TOTAL FOR # 75102BLDS/GROUNDS NON CONT</t>
  </si>
  <si>
    <t>BUDGET SUMMARY  FY 2012</t>
  </si>
  <si>
    <t xml:space="preserve">             FY 201</t>
  </si>
  <si>
    <t>FY 2012</t>
  </si>
  <si>
    <t>???</t>
  </si>
  <si>
    <t>Tuition &amp; fees for pres &amp; vp -fall semester 2011</t>
  </si>
  <si>
    <t>spring semester 2012</t>
  </si>
  <si>
    <t xml:space="preserve">SEPA </t>
  </si>
  <si>
    <t>stipend for fy 2012 as president (fall'11 &amp; spring'11)</t>
  </si>
  <si>
    <t>stipend for fy 2012 as vice president (fall'11 &amp; spring'11)</t>
  </si>
  <si>
    <t>July 2011 monthly fee</t>
  </si>
  <si>
    <t>August 2011 monthly fee</t>
  </si>
  <si>
    <t>September 2011 monthly fee</t>
  </si>
  <si>
    <t>October 2011 monthly fee</t>
  </si>
  <si>
    <t>November 2011 monthly fee</t>
  </si>
  <si>
    <t>December 2011 monthly fee</t>
  </si>
  <si>
    <t>January 2012 monthly fee</t>
  </si>
  <si>
    <t>February 2012 monthly fee</t>
  </si>
  <si>
    <t>March 2012 monthly fee</t>
  </si>
  <si>
    <t>April 2012 monthly fee</t>
  </si>
  <si>
    <t>June 2012 monthly fee</t>
  </si>
  <si>
    <t>May 2012 monthly fee</t>
  </si>
  <si>
    <t>Outstanding Stu Org 3rd place</t>
  </si>
  <si>
    <t>Parks Most Spirited Organization</t>
  </si>
  <si>
    <t>ADJUSTED TOTAL FOR 2012</t>
  </si>
  <si>
    <t>ONE TIME ADJUSTMENTS TO  # 73402 FOR PROGRAMMING</t>
  </si>
  <si>
    <t>PLUS: DONALD S PARKS STU ORG AWARDS:</t>
  </si>
  <si>
    <t>inter dept</t>
  </si>
  <si>
    <t>MarCom</t>
  </si>
  <si>
    <t>co sponsor printing of Dignity &amp; Respect Posters</t>
  </si>
  <si>
    <t>Dignity  &amp; Respect Posters</t>
  </si>
  <si>
    <t>Inter Dept</t>
  </si>
  <si>
    <t>ATOD # A11200</t>
  </si>
  <si>
    <t xml:space="preserve">co sponsor party smart t-shirts </t>
  </si>
  <si>
    <t>Party Smart Campaign</t>
  </si>
  <si>
    <t>pcard</t>
  </si>
  <si>
    <t>The Collegian</t>
  </si>
  <si>
    <t>lights on the mall event ad ran on 12/6/10-never paid</t>
  </si>
  <si>
    <t>Lights on the Mall event</t>
  </si>
  <si>
    <t>run for sg elections ad ran on 2/28/11 -never paid</t>
  </si>
  <si>
    <t>SG Elections ad</t>
  </si>
  <si>
    <t>TOTAL # 61311 - NON STUDENT WAGES</t>
  </si>
  <si>
    <t>summer '11 stipend as pres  -not registered for summer classes</t>
  </si>
  <si>
    <t>stipends</t>
  </si>
  <si>
    <t>DATE</t>
  </si>
  <si>
    <t>VENDOR</t>
  </si>
  <si>
    <t>AMOUNT</t>
  </si>
  <si>
    <t>DESCRIPTION</t>
  </si>
  <si>
    <t xml:space="preserve"> </t>
  </si>
  <si>
    <t>REF #</t>
  </si>
  <si>
    <t>INDEX #</t>
  </si>
  <si>
    <t xml:space="preserve">ACCOUNT CODE </t>
  </si>
  <si>
    <t>PROGRAM/EVENT         CATEGORY</t>
  </si>
  <si>
    <t>X</t>
  </si>
  <si>
    <t>BASE</t>
  </si>
  <si>
    <t>YTD SPENT</t>
  </si>
  <si>
    <t>TRANSFER IN/OUT</t>
  </si>
  <si>
    <t>AVAIL BALANCE</t>
  </si>
  <si>
    <t>EXPENDITURE / DETAIL SHEET</t>
  </si>
  <si>
    <t>61904 Stipends</t>
  </si>
  <si>
    <t>63150 Fringes Pd To Gov</t>
  </si>
  <si>
    <t>72102 Office Supplies</t>
  </si>
  <si>
    <t>72104 Computer Supplies</t>
  </si>
  <si>
    <t>73203 Stu Travel/Conf</t>
  </si>
  <si>
    <t>73402 Sponsored Events</t>
  </si>
  <si>
    <t>73403 Awards/Banquets</t>
  </si>
  <si>
    <t>74106 Photocopies</t>
  </si>
  <si>
    <t>74107 Advertising</t>
  </si>
  <si>
    <t>74202 Telephone</t>
  </si>
  <si>
    <t>74203 Telephone Long Dist</t>
  </si>
  <si>
    <t>74202 Telephone Local</t>
  </si>
  <si>
    <t>74302 Postage</t>
  </si>
  <si>
    <t>ACCOUNT CODE &amp; DESCRIPTION</t>
  </si>
  <si>
    <t xml:space="preserve">  TOTALS</t>
  </si>
  <si>
    <t>TOTAL YTD SPENT:</t>
  </si>
  <si>
    <t>explanation of transfer in/out</t>
  </si>
  <si>
    <t>Index #:</t>
  </si>
  <si>
    <t>61311 Non Exempt Stu Wages</t>
  </si>
  <si>
    <t>63111 PERS</t>
  </si>
  <si>
    <t>72302 Office Equipment Repairs</t>
  </si>
  <si>
    <t>76102 Fees</t>
  </si>
  <si>
    <t>STUDENT GOVERNMENT</t>
  </si>
  <si>
    <t># A10404</t>
  </si>
  <si>
    <t>76104 Books</t>
  </si>
  <si>
    <t>A10404</t>
  </si>
  <si>
    <t>as of :</t>
  </si>
  <si>
    <t>x</t>
  </si>
  <si>
    <t>Rubin, Matthew</t>
  </si>
  <si>
    <t>Maddocks, Jordan</t>
  </si>
  <si>
    <t>JE</t>
  </si>
  <si>
    <t>Telecommunications</t>
  </si>
  <si>
    <t>telephones</t>
  </si>
  <si>
    <t>July 2010 long distance calls</t>
  </si>
  <si>
    <t>July 2010 local calls</t>
  </si>
  <si>
    <t>bm000018</t>
  </si>
  <si>
    <t>Scholarship Offfice</t>
  </si>
  <si>
    <t>scholarships</t>
  </si>
  <si>
    <t>bm</t>
  </si>
  <si>
    <t>Scholarship Office</t>
  </si>
  <si>
    <t>book scholarship pres &amp; vp fall semester @ $187.50 ea</t>
  </si>
  <si>
    <t>TOTAL # 61904 - STIPENDS</t>
  </si>
  <si>
    <t>TOTAL FOR # 73402- SPONSORED EVENTS</t>
  </si>
  <si>
    <t>TOTAL FOR # 73403- AWARDS/BANQUETS</t>
  </si>
  <si>
    <t>TOTAL # 74106 -PRINTING/PHOTOCOPIES</t>
  </si>
  <si>
    <t>TOTAL # 74107 - ADVERTISING</t>
  </si>
  <si>
    <t>August 2010 long distance calls</t>
  </si>
  <si>
    <t>August 2010 local calls</t>
  </si>
  <si>
    <t>TOTAL # 74202 - TELEPHONES/EQUIPMENT</t>
  </si>
  <si>
    <t>TOTAL # 74203 - LONG DISTANCE CALLS</t>
  </si>
  <si>
    <t>TOTAL # 74203 - LOCAL CALLS</t>
  </si>
  <si>
    <t>TOTAL # 76102 - SCHOLARSHIP &amp; FEES</t>
  </si>
  <si>
    <t>TOTAL # 76104 BOOK SCHOLARSHIP</t>
  </si>
  <si>
    <t>TOTAL # 72102  OFFICE SUPPLIES</t>
  </si>
  <si>
    <t>September 2010 long distance calls</t>
  </si>
  <si>
    <t>September 2010 local calls</t>
  </si>
  <si>
    <t>TOTAL #71107 - ENTERTAINMENT CONTRACTORS</t>
  </si>
  <si>
    <t>71107 Entertainment Contractors</t>
  </si>
  <si>
    <t xml:space="preserve">TOTAL # 73203 TRAVEL - STUDENT/CONFERNCE </t>
  </si>
  <si>
    <t>October 2010 long distance calls</t>
  </si>
  <si>
    <t>November 2010 long distance calls</t>
  </si>
</sst>
</file>

<file path=xl/styles.xml><?xml version="1.0" encoding="utf-8"?>
<styleSheet xmlns="http://schemas.openxmlformats.org/spreadsheetml/2006/main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31">
    <font>
      <sz val="10"/>
      <name val="Arial"/>
    </font>
    <font>
      <sz val="10"/>
      <name val="Arial"/>
    </font>
    <font>
      <b/>
      <sz val="14"/>
      <name val="Arial"/>
      <family val="2"/>
    </font>
    <font>
      <sz val="8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</font>
    <font>
      <b/>
      <sz val="8"/>
      <name val="Arial"/>
      <family val="2"/>
    </font>
    <font>
      <b/>
      <i/>
      <sz val="10"/>
      <name val="Arial"/>
      <family val="2"/>
    </font>
    <font>
      <b/>
      <i/>
      <sz val="11"/>
      <name val="Arial"/>
      <family val="2"/>
    </font>
    <font>
      <sz val="9"/>
      <name val="Arial"/>
    </font>
    <font>
      <b/>
      <sz val="9"/>
      <name val="Arial"/>
    </font>
    <font>
      <b/>
      <i/>
      <sz val="9"/>
      <name val="Arial"/>
    </font>
    <font>
      <b/>
      <sz val="18"/>
      <name val="Arial"/>
      <family val="2"/>
    </font>
    <font>
      <b/>
      <i/>
      <sz val="14"/>
      <name val="Arial"/>
      <family val="2"/>
    </font>
    <font>
      <b/>
      <i/>
      <sz val="12"/>
      <name val="Arial"/>
      <family val="2"/>
    </font>
    <font>
      <b/>
      <sz val="16"/>
      <name val="Arial"/>
      <family val="2"/>
    </font>
    <font>
      <sz val="11"/>
      <name val="Arial"/>
    </font>
    <font>
      <b/>
      <i/>
      <sz val="11"/>
      <name val="Arial"/>
      <family val="2"/>
    </font>
    <font>
      <b/>
      <i/>
      <sz val="9"/>
      <name val="Arial"/>
    </font>
    <font>
      <b/>
      <i/>
      <sz val="8"/>
      <name val="Arial"/>
      <family val="2"/>
    </font>
    <font>
      <i/>
      <sz val="10"/>
      <name val="Arial"/>
      <family val="2"/>
    </font>
    <font>
      <b/>
      <i/>
      <u/>
      <sz val="14"/>
      <name val="Arial"/>
      <family val="2"/>
    </font>
    <font>
      <u/>
      <sz val="10"/>
      <color indexed="12"/>
      <name val="Arial"/>
      <family val="2"/>
    </font>
    <font>
      <sz val="10"/>
      <name val="Arial"/>
    </font>
    <font>
      <sz val="9"/>
      <name val="Arial"/>
    </font>
    <font>
      <b/>
      <sz val="14"/>
      <name val="Arial"/>
      <family val="2"/>
    </font>
    <font>
      <b/>
      <sz val="11"/>
      <name val="Arial"/>
      <family val="2"/>
    </font>
    <font>
      <i/>
      <sz val="9"/>
      <name val="Arial"/>
      <family val="2"/>
    </font>
    <font>
      <i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20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Border="1"/>
    <xf numFmtId="44" fontId="3" fillId="0" borderId="0" xfId="1" applyFont="1" applyBorder="1" applyAlignment="1">
      <alignment horizontal="left"/>
    </xf>
    <xf numFmtId="0" fontId="9" fillId="0" borderId="0" xfId="0" applyFont="1"/>
    <xf numFmtId="0" fontId="10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8" fontId="11" fillId="0" borderId="0" xfId="0" applyNumberFormat="1" applyFont="1"/>
    <xf numFmtId="0" fontId="11" fillId="0" borderId="0" xfId="0" applyFont="1" applyAlignment="1">
      <alignment horizontal="center"/>
    </xf>
    <xf numFmtId="8" fontId="11" fillId="0" borderId="1" xfId="0" applyNumberFormat="1" applyFont="1" applyBorder="1"/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" fillId="0" borderId="1" xfId="0" applyFont="1" applyBorder="1"/>
    <xf numFmtId="8" fontId="13" fillId="0" borderId="0" xfId="0" applyNumberFormat="1" applyFont="1"/>
    <xf numFmtId="44" fontId="13" fillId="0" borderId="0" xfId="0" applyNumberFormat="1" applyFont="1"/>
    <xf numFmtId="0" fontId="0" fillId="0" borderId="0" xfId="0" applyBorder="1"/>
    <xf numFmtId="8" fontId="11" fillId="0" borderId="0" xfId="0" applyNumberFormat="1" applyFont="1" applyBorder="1"/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1" xfId="0" applyFont="1" applyBorder="1"/>
    <xf numFmtId="0" fontId="9" fillId="0" borderId="0" xfId="0" applyFont="1" applyAlignment="1">
      <alignment horizontal="right"/>
    </xf>
    <xf numFmtId="0" fontId="0" fillId="0" borderId="2" xfId="0" applyBorder="1"/>
    <xf numFmtId="0" fontId="3" fillId="0" borderId="0" xfId="0" applyFont="1"/>
    <xf numFmtId="44" fontId="3" fillId="0" borderId="0" xfId="1" applyFont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44" fontId="6" fillId="0" borderId="0" xfId="0" applyNumberFormat="1" applyFont="1" applyBorder="1"/>
    <xf numFmtId="0" fontId="8" fillId="0" borderId="0" xfId="0" applyFont="1" applyFill="1" applyBorder="1" applyAlignment="1">
      <alignment horizontal="left"/>
    </xf>
    <xf numFmtId="0" fontId="18" fillId="0" borderId="0" xfId="0" applyFont="1" applyBorder="1"/>
    <xf numFmtId="0" fontId="18" fillId="0" borderId="0" xfId="0" applyFont="1" applyFill="1" applyAlignment="1">
      <alignment horizontal="left"/>
    </xf>
    <xf numFmtId="0" fontId="18" fillId="0" borderId="0" xfId="0" applyFont="1"/>
    <xf numFmtId="0" fontId="7" fillId="0" borderId="0" xfId="0" applyFont="1" applyAlignment="1">
      <alignment horizontal="center"/>
    </xf>
    <xf numFmtId="0" fontId="18" fillId="0" borderId="1" xfId="0" applyFont="1" applyBorder="1"/>
    <xf numFmtId="0" fontId="19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1" fillId="0" borderId="0" xfId="0" applyFont="1" applyAlignment="1">
      <alignment horizontal="center"/>
    </xf>
    <xf numFmtId="14" fontId="0" fillId="0" borderId="0" xfId="0" applyNumberFormat="1" applyBorder="1"/>
    <xf numFmtId="0" fontId="9" fillId="0" borderId="0" xfId="0" applyFont="1" applyBorder="1" applyAlignment="1">
      <alignment horizontal="right"/>
    </xf>
    <xf numFmtId="8" fontId="9" fillId="0" borderId="0" xfId="0" applyNumberFormat="1" applyFont="1" applyBorder="1"/>
    <xf numFmtId="164" fontId="9" fillId="0" borderId="0" xfId="0" applyNumberFormat="1" applyFont="1"/>
    <xf numFmtId="8" fontId="18" fillId="0" borderId="0" xfId="1" applyNumberFormat="1" applyFont="1"/>
    <xf numFmtId="0" fontId="0" fillId="0" borderId="0" xfId="0" applyAlignment="1">
      <alignment horizontal="right"/>
    </xf>
    <xf numFmtId="0" fontId="10" fillId="0" borderId="0" xfId="0" applyFont="1" applyAlignment="1">
      <alignment horizontal="right"/>
    </xf>
    <xf numFmtId="0" fontId="0" fillId="0" borderId="0" xfId="0" applyBorder="1" applyAlignment="1">
      <alignment horizontal="left"/>
    </xf>
    <xf numFmtId="0" fontId="9" fillId="0" borderId="0" xfId="0" applyFont="1" applyBorder="1"/>
    <xf numFmtId="0" fontId="20" fillId="0" borderId="0" xfId="0" applyFont="1" applyBorder="1"/>
    <xf numFmtId="0" fontId="17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0" fillId="2" borderId="0" xfId="0" applyFill="1"/>
    <xf numFmtId="0" fontId="2" fillId="2" borderId="0" xfId="0" applyFont="1" applyFill="1" applyAlignment="1">
      <alignment horizontal="centerContinuous"/>
    </xf>
    <xf numFmtId="0" fontId="5" fillId="2" borderId="0" xfId="0" applyFont="1" applyFill="1" applyAlignment="1">
      <alignment horizontal="centerContinuous"/>
    </xf>
    <xf numFmtId="0" fontId="7" fillId="2" borderId="0" xfId="0" applyFont="1" applyFill="1" applyAlignment="1">
      <alignment horizontal="center"/>
    </xf>
    <xf numFmtId="0" fontId="4" fillId="3" borderId="3" xfId="0" applyFont="1" applyFill="1" applyBorder="1" applyAlignment="1">
      <alignment wrapText="1"/>
    </xf>
    <xf numFmtId="0" fontId="22" fillId="3" borderId="3" xfId="0" applyFont="1" applyFill="1" applyBorder="1" applyAlignment="1">
      <alignment horizontal="center" wrapText="1"/>
    </xf>
    <xf numFmtId="0" fontId="0" fillId="2" borderId="0" xfId="0" applyFill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5" fillId="2" borderId="0" xfId="0" applyFont="1" applyFill="1"/>
    <xf numFmtId="0" fontId="11" fillId="2" borderId="0" xfId="0" applyFont="1" applyFill="1"/>
    <xf numFmtId="8" fontId="11" fillId="2" borderId="0" xfId="0" applyNumberFormat="1" applyFont="1" applyFill="1"/>
    <xf numFmtId="0" fontId="1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0" fillId="3" borderId="4" xfId="0" applyFont="1" applyFill="1" applyBorder="1" applyAlignment="1">
      <alignment horizontal="right"/>
    </xf>
    <xf numFmtId="0" fontId="0" fillId="3" borderId="4" xfId="0" applyFill="1" applyBorder="1"/>
    <xf numFmtId="0" fontId="16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9" fillId="3" borderId="4" xfId="0" applyFont="1" applyFill="1" applyBorder="1" applyAlignment="1"/>
    <xf numFmtId="0" fontId="11" fillId="3" borderId="4" xfId="0" applyFont="1" applyFill="1" applyBorder="1" applyAlignment="1"/>
    <xf numFmtId="8" fontId="11" fillId="3" borderId="4" xfId="0" applyNumberFormat="1" applyFont="1" applyFill="1" applyBorder="1"/>
    <xf numFmtId="0" fontId="11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centerContinuous"/>
    </xf>
    <xf numFmtId="0" fontId="5" fillId="3" borderId="5" xfId="0" applyFont="1" applyFill="1" applyBorder="1"/>
    <xf numFmtId="44" fontId="6" fillId="3" borderId="6" xfId="0" applyNumberFormat="1" applyFont="1" applyFill="1" applyBorder="1"/>
    <xf numFmtId="0" fontId="8" fillId="3" borderId="6" xfId="0" applyFont="1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7" fillId="3" borderId="6" xfId="0" applyFont="1" applyFill="1" applyBorder="1" applyAlignment="1">
      <alignment horizontal="center"/>
    </xf>
    <xf numFmtId="0" fontId="9" fillId="3" borderId="6" xfId="0" applyFont="1" applyFill="1" applyBorder="1" applyAlignment="1"/>
    <xf numFmtId="0" fontId="11" fillId="3" borderId="6" xfId="0" applyFont="1" applyFill="1" applyBorder="1" applyAlignment="1"/>
    <xf numFmtId="0" fontId="0" fillId="3" borderId="6" xfId="0" applyFill="1" applyBorder="1"/>
    <xf numFmtId="8" fontId="11" fillId="3" borderId="6" xfId="0" applyNumberFormat="1" applyFont="1" applyFill="1" applyBorder="1"/>
    <xf numFmtId="0" fontId="11" fillId="3" borderId="6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6" xfId="0" applyFill="1" applyBorder="1" applyAlignment="1">
      <alignment horizontal="centerContinuous"/>
    </xf>
    <xf numFmtId="0" fontId="23" fillId="3" borderId="4" xfId="0" applyFont="1" applyFill="1" applyBorder="1"/>
    <xf numFmtId="8" fontId="0" fillId="2" borderId="0" xfId="0" applyNumberFormat="1" applyFill="1" applyAlignment="1">
      <alignment horizontal="centerContinuous"/>
    </xf>
    <xf numFmtId="8" fontId="14" fillId="2" borderId="0" xfId="0" applyNumberFormat="1" applyFont="1" applyFill="1" applyAlignment="1">
      <alignment horizontal="centerContinuous"/>
    </xf>
    <xf numFmtId="8" fontId="3" fillId="2" borderId="0" xfId="0" applyNumberFormat="1" applyFont="1" applyFill="1" applyAlignment="1">
      <alignment horizontal="right"/>
    </xf>
    <xf numFmtId="8" fontId="4" fillId="3" borderId="3" xfId="0" applyNumberFormat="1" applyFont="1" applyFill="1" applyBorder="1" applyAlignment="1">
      <alignment horizontal="center" wrapText="1"/>
    </xf>
    <xf numFmtId="8" fontId="0" fillId="0" borderId="0" xfId="0" applyNumberFormat="1"/>
    <xf numFmtId="8" fontId="18" fillId="0" borderId="1" xfId="1" applyNumberFormat="1" applyFont="1" applyBorder="1"/>
    <xf numFmtId="8" fontId="19" fillId="0" borderId="0" xfId="1" applyNumberFormat="1" applyFont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0" fillId="0" borderId="0" xfId="0" applyFill="1" applyBorder="1"/>
    <xf numFmtId="0" fontId="4" fillId="4" borderId="0" xfId="0" applyFont="1" applyFill="1" applyBorder="1" applyAlignment="1">
      <alignment horizontal="center"/>
    </xf>
    <xf numFmtId="0" fontId="4" fillId="4" borderId="0" xfId="0" applyFont="1" applyFill="1" applyBorder="1"/>
    <xf numFmtId="0" fontId="4" fillId="4" borderId="0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center" wrapText="1"/>
    </xf>
    <xf numFmtId="0" fontId="9" fillId="4" borderId="0" xfId="0" applyFont="1" applyFill="1" applyBorder="1"/>
    <xf numFmtId="8" fontId="12" fillId="4" borderId="0" xfId="0" applyNumberFormat="1" applyFont="1" applyFill="1" applyBorder="1" applyAlignment="1">
      <alignment horizontal="center"/>
    </xf>
    <xf numFmtId="8" fontId="12" fillId="4" borderId="0" xfId="0" applyNumberFormat="1" applyFont="1" applyFill="1" applyBorder="1" applyAlignment="1">
      <alignment horizontal="left"/>
    </xf>
    <xf numFmtId="0" fontId="12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left" wrapText="1"/>
    </xf>
    <xf numFmtId="0" fontId="25" fillId="0" borderId="0" xfId="0" applyFont="1" applyBorder="1" applyAlignment="1">
      <alignment horizontal="left"/>
    </xf>
    <xf numFmtId="14" fontId="26" fillId="0" borderId="0" xfId="0" applyNumberFormat="1" applyFont="1" applyBorder="1"/>
    <xf numFmtId="8" fontId="26" fillId="0" borderId="0" xfId="0" applyNumberFormat="1" applyFont="1" applyBorder="1"/>
    <xf numFmtId="0" fontId="25" fillId="0" borderId="0" xfId="0" applyFont="1" applyFill="1" applyBorder="1"/>
    <xf numFmtId="0" fontId="0" fillId="0" borderId="0" xfId="0" applyFont="1" applyFill="1" applyBorder="1"/>
    <xf numFmtId="14" fontId="25" fillId="0" borderId="0" xfId="0" applyNumberFormat="1" applyFont="1" applyBorder="1"/>
    <xf numFmtId="0" fontId="3" fillId="0" borderId="0" xfId="0" applyFont="1" applyBorder="1" applyAlignment="1">
      <alignment horizontal="left"/>
    </xf>
    <xf numFmtId="0" fontId="1" fillId="0" borderId="0" xfId="2" applyFont="1" applyFill="1" applyBorder="1" applyAlignment="1" applyProtection="1"/>
    <xf numFmtId="14" fontId="0" fillId="0" borderId="0" xfId="0" applyNumberFormat="1" applyFill="1" applyBorder="1"/>
    <xf numFmtId="0" fontId="11" fillId="0" borderId="0" xfId="0" applyFont="1" applyBorder="1" applyAlignment="1">
      <alignment horizontal="left"/>
    </xf>
    <xf numFmtId="0" fontId="20" fillId="2" borderId="7" xfId="0" applyFont="1" applyFill="1" applyBorder="1" applyAlignment="1">
      <alignment horizontal="right"/>
    </xf>
    <xf numFmtId="0" fontId="9" fillId="2" borderId="7" xfId="0" applyFont="1" applyFill="1" applyBorder="1"/>
    <xf numFmtId="0" fontId="18" fillId="2" borderId="7" xfId="0" applyFont="1" applyFill="1" applyBorder="1"/>
    <xf numFmtId="0" fontId="16" fillId="2" borderId="7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9" fillId="2" borderId="7" xfId="0" applyFont="1" applyFill="1" applyBorder="1" applyAlignment="1"/>
    <xf numFmtId="8" fontId="11" fillId="2" borderId="7" xfId="0" applyNumberFormat="1" applyFont="1" applyFill="1" applyBorder="1" applyAlignment="1"/>
    <xf numFmtId="0" fontId="0" fillId="2" borderId="7" xfId="0" applyFill="1" applyBorder="1"/>
    <xf numFmtId="8" fontId="11" fillId="2" borderId="7" xfId="0" applyNumberFormat="1" applyFont="1" applyFill="1" applyBorder="1"/>
    <xf numFmtId="0" fontId="11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ill="1" applyBorder="1" applyAlignment="1">
      <alignment horizontal="centerContinuous"/>
    </xf>
    <xf numFmtId="0" fontId="4" fillId="0" borderId="1" xfId="0" applyFont="1" applyBorder="1" applyAlignment="1">
      <alignment horizontal="center"/>
    </xf>
    <xf numFmtId="0" fontId="28" fillId="0" borderId="1" xfId="0" applyFont="1" applyBorder="1"/>
    <xf numFmtId="0" fontId="4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wrapText="1"/>
    </xf>
    <xf numFmtId="8" fontId="12" fillId="0" borderId="1" xfId="0" applyNumberFormat="1" applyFont="1" applyBorder="1" applyAlignment="1">
      <alignment horizontal="center"/>
    </xf>
    <xf numFmtId="0" fontId="4" fillId="0" borderId="1" xfId="0" applyFont="1" applyBorder="1"/>
    <xf numFmtId="8" fontId="12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14" fontId="0" fillId="0" borderId="0" xfId="0" applyNumberFormat="1"/>
    <xf numFmtId="0" fontId="13" fillId="0" borderId="0" xfId="0" applyFont="1" applyAlignment="1">
      <alignment horizontal="right"/>
    </xf>
    <xf numFmtId="8" fontId="13" fillId="0" borderId="0" xfId="0" applyNumberFormat="1" applyFont="1" applyAlignment="1">
      <alignment horizontal="right"/>
    </xf>
    <xf numFmtId="0" fontId="13" fillId="0" borderId="0" xfId="0" applyFont="1" applyBorder="1"/>
    <xf numFmtId="8" fontId="0" fillId="0" borderId="1" xfId="0" applyNumberFormat="1" applyBorder="1"/>
    <xf numFmtId="0" fontId="22" fillId="0" borderId="0" xfId="0" applyFont="1"/>
    <xf numFmtId="8" fontId="29" fillId="0" borderId="0" xfId="0" applyNumberFormat="1" applyFont="1"/>
    <xf numFmtId="8" fontId="22" fillId="0" borderId="0" xfId="0" applyNumberFormat="1" applyFont="1"/>
    <xf numFmtId="0" fontId="10" fillId="0" borderId="7" xfId="0" applyFont="1" applyBorder="1"/>
    <xf numFmtId="0" fontId="19" fillId="0" borderId="7" xfId="0" applyFont="1" applyBorder="1"/>
    <xf numFmtId="8" fontId="10" fillId="0" borderId="7" xfId="0" applyNumberFormat="1" applyFont="1" applyBorder="1"/>
    <xf numFmtId="0" fontId="2" fillId="4" borderId="0" xfId="0" applyFont="1" applyFill="1" applyBorder="1"/>
    <xf numFmtId="0" fontId="18" fillId="4" borderId="0" xfId="0" applyFont="1" applyFill="1" applyBorder="1"/>
    <xf numFmtId="0" fontId="2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15" fillId="4" borderId="0" xfId="0" applyFont="1" applyFill="1"/>
    <xf numFmtId="8" fontId="11" fillId="4" borderId="0" xfId="0" applyNumberFormat="1" applyFont="1" applyFill="1"/>
    <xf numFmtId="0" fontId="0" fillId="4" borderId="0" xfId="0" applyFill="1"/>
    <xf numFmtId="0" fontId="1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5" fillId="3" borderId="7" xfId="0" applyFont="1" applyFill="1" applyBorder="1"/>
    <xf numFmtId="6" fontId="27" fillId="3" borderId="7" xfId="0" applyNumberFormat="1" applyFont="1" applyFill="1" applyBorder="1" applyAlignment="1">
      <alignment horizontal="left"/>
    </xf>
    <xf numFmtId="0" fontId="9" fillId="3" borderId="7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9" fillId="3" borderId="7" xfId="0" applyFont="1" applyFill="1" applyBorder="1" applyAlignment="1"/>
    <xf numFmtId="8" fontId="11" fillId="3" borderId="7" xfId="0" applyNumberFormat="1" applyFont="1" applyFill="1" applyBorder="1" applyAlignment="1"/>
    <xf numFmtId="0" fontId="0" fillId="3" borderId="7" xfId="0" applyFill="1" applyBorder="1"/>
    <xf numFmtId="8" fontId="3" fillId="3" borderId="7" xfId="0" applyNumberFormat="1" applyFont="1" applyFill="1" applyBorder="1" applyAlignment="1">
      <alignment horizontal="center"/>
    </xf>
    <xf numFmtId="14" fontId="3" fillId="3" borderId="7" xfId="0" applyNumberFormat="1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 applyAlignment="1">
      <alignment horizontal="centerContinuous"/>
    </xf>
    <xf numFmtId="44" fontId="6" fillId="3" borderId="7" xfId="0" applyNumberFormat="1" applyFont="1" applyFill="1" applyBorder="1" applyAlignment="1">
      <alignment horizontal="center" wrapText="1"/>
    </xf>
    <xf numFmtId="0" fontId="20" fillId="5" borderId="7" xfId="0" applyFont="1" applyFill="1" applyBorder="1" applyAlignment="1">
      <alignment horizontal="right"/>
    </xf>
    <xf numFmtId="0" fontId="9" fillId="5" borderId="7" xfId="0" applyFont="1" applyFill="1" applyBorder="1"/>
    <xf numFmtId="0" fontId="18" fillId="5" borderId="7" xfId="0" applyFont="1" applyFill="1" applyBorder="1"/>
    <xf numFmtId="0" fontId="16" fillId="5" borderId="7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9" fillId="5" borderId="7" xfId="0" applyFont="1" applyFill="1" applyBorder="1" applyAlignment="1"/>
    <xf numFmtId="8" fontId="11" fillId="5" borderId="7" xfId="0" applyNumberFormat="1" applyFont="1" applyFill="1" applyBorder="1" applyAlignment="1"/>
    <xf numFmtId="0" fontId="0" fillId="5" borderId="7" xfId="0" applyFill="1" applyBorder="1"/>
    <xf numFmtId="8" fontId="11" fillId="5" borderId="7" xfId="0" applyNumberFormat="1" applyFont="1" applyFill="1" applyBorder="1"/>
    <xf numFmtId="0" fontId="11" fillId="5" borderId="7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Continuous"/>
    </xf>
    <xf numFmtId="0" fontId="0" fillId="0" borderId="0" xfId="0" applyAlignment="1"/>
    <xf numFmtId="0" fontId="10" fillId="0" borderId="7" xfId="0" applyFont="1" applyBorder="1" applyAlignment="1"/>
    <xf numFmtId="14" fontId="22" fillId="0" borderId="0" xfId="0" applyNumberFormat="1" applyFont="1" applyBorder="1"/>
    <xf numFmtId="0" fontId="22" fillId="0" borderId="0" xfId="0" applyFont="1" applyFill="1" applyBorder="1"/>
    <xf numFmtId="0" fontId="22" fillId="0" borderId="0" xfId="0" applyFont="1" applyBorder="1" applyAlignment="1">
      <alignment horizontal="left"/>
    </xf>
    <xf numFmtId="0" fontId="30" fillId="0" borderId="0" xfId="0" applyFont="1" applyBorder="1" applyAlignment="1">
      <alignment horizontal="center"/>
    </xf>
    <xf numFmtId="8" fontId="29" fillId="0" borderId="0" xfId="0" applyNumberFormat="1" applyFont="1" applyBorder="1"/>
    <xf numFmtId="0" fontId="30" fillId="0" borderId="0" xfId="0" applyFont="1" applyBorder="1" applyAlignment="1">
      <alignment horizontal="left"/>
    </xf>
    <xf numFmtId="0" fontId="0" fillId="0" borderId="0" xfId="2" applyFont="1" applyFill="1" applyBorder="1" applyAlignment="1" applyProtection="1"/>
    <xf numFmtId="164" fontId="11" fillId="0" borderId="0" xfId="0" applyNumberFormat="1" applyFont="1"/>
    <xf numFmtId="164" fontId="0" fillId="0" borderId="1" xfId="0" applyNumberFormat="1" applyBorder="1"/>
    <xf numFmtId="164" fontId="22" fillId="0" borderId="0" xfId="0" applyNumberFormat="1" applyFont="1"/>
    <xf numFmtId="0" fontId="13" fillId="0" borderId="0" xfId="0" applyFont="1" applyBorder="1" applyAlignment="1">
      <alignment horizontal="center"/>
    </xf>
    <xf numFmtId="0" fontId="21" fillId="0" borderId="0" xfId="0" applyFont="1" applyBorder="1" applyAlignment="1">
      <alignment horizontal="right"/>
    </xf>
    <xf numFmtId="8" fontId="9" fillId="0" borderId="0" xfId="0" applyNumberFormat="1" applyFont="1" applyBorder="1" applyAlignment="1">
      <alignment horizontal="right"/>
    </xf>
    <xf numFmtId="0" fontId="25" fillId="0" borderId="0" xfId="0" applyFont="1" applyBorder="1" applyAlignment="1">
      <alignment horizontal="left" wrapText="1"/>
    </xf>
    <xf numFmtId="0" fontId="18" fillId="0" borderId="0" xfId="0" applyFont="1" applyFill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11"/>
  </sheetPr>
  <dimension ref="A1:L35"/>
  <sheetViews>
    <sheetView tabSelected="1" topLeftCell="A4" workbookViewId="0">
      <selection activeCell="A3" sqref="A3"/>
    </sheetView>
  </sheetViews>
  <sheetFormatPr defaultColWidth="8.85546875" defaultRowHeight="12.75"/>
  <cols>
    <col min="1" max="1" width="31.42578125" customWidth="1"/>
    <col min="2" max="2" width="2.42578125" customWidth="1"/>
    <col min="3" max="3" width="13.42578125" style="94" bestFit="1" customWidth="1"/>
    <col min="4" max="4" width="15" style="94" customWidth="1"/>
    <col min="5" max="5" width="11" style="94" customWidth="1"/>
    <col min="6" max="6" width="14.28515625" style="94" customWidth="1"/>
    <col min="7" max="7" width="34.28515625" customWidth="1"/>
    <col min="11" max="11" width="10" customWidth="1"/>
  </cols>
  <sheetData>
    <row r="1" spans="1:12" ht="23.25">
      <c r="A1" s="50" t="s">
        <v>109</v>
      </c>
      <c r="B1" s="51"/>
      <c r="C1" s="90"/>
      <c r="D1" s="90"/>
      <c r="E1" s="91"/>
      <c r="F1" s="90"/>
      <c r="G1" s="52"/>
    </row>
    <row r="2" spans="1:12" ht="18">
      <c r="A2" s="53" t="s">
        <v>29</v>
      </c>
      <c r="B2" s="51"/>
      <c r="C2" s="90"/>
      <c r="D2" s="90"/>
      <c r="E2" s="90"/>
      <c r="F2" s="90"/>
      <c r="G2" s="52"/>
    </row>
    <row r="3" spans="1:12" ht="15.75">
      <c r="A3" s="54" t="s">
        <v>110</v>
      </c>
      <c r="B3" s="51"/>
      <c r="C3" s="90"/>
      <c r="D3" s="90"/>
      <c r="E3" s="90"/>
      <c r="F3" s="90"/>
      <c r="G3" s="52"/>
    </row>
    <row r="4" spans="1:12">
      <c r="A4" s="55" t="s">
        <v>76</v>
      </c>
      <c r="B4" s="51"/>
      <c r="C4" s="90"/>
      <c r="D4" s="90"/>
      <c r="E4" s="92" t="s">
        <v>113</v>
      </c>
      <c r="F4" s="97">
        <f ca="1">TODAY()</f>
        <v>40793</v>
      </c>
      <c r="G4" s="52"/>
    </row>
    <row r="5" spans="1:12" ht="25.5">
      <c r="A5" s="56" t="s">
        <v>100</v>
      </c>
      <c r="B5" s="56" t="s">
        <v>76</v>
      </c>
      <c r="C5" s="93" t="s">
        <v>82</v>
      </c>
      <c r="D5" s="93" t="s">
        <v>83</v>
      </c>
      <c r="E5" s="93" t="s">
        <v>84</v>
      </c>
      <c r="F5" s="93" t="s">
        <v>85</v>
      </c>
      <c r="G5" s="57" t="s">
        <v>103</v>
      </c>
      <c r="K5" s="5"/>
      <c r="L5" s="4"/>
    </row>
    <row r="6" spans="1:12" ht="7.5" customHeight="1">
      <c r="K6" s="27"/>
      <c r="L6" s="28"/>
    </row>
    <row r="7" spans="1:12" ht="14.25">
      <c r="A7" s="31" t="s">
        <v>105</v>
      </c>
      <c r="B7" s="31"/>
      <c r="C7" s="44">
        <v>350</v>
      </c>
      <c r="D7" s="44">
        <f>Expenditures!F8</f>
        <v>525</v>
      </c>
      <c r="E7" s="44">
        <v>0</v>
      </c>
      <c r="F7" s="44">
        <f>C7-D7+E7</f>
        <v>-175</v>
      </c>
      <c r="K7" s="27"/>
      <c r="L7" s="28"/>
    </row>
    <row r="8" spans="1:12" ht="14.25">
      <c r="A8" s="32" t="s">
        <v>87</v>
      </c>
      <c r="B8" s="32"/>
      <c r="C8" s="44">
        <v>20400</v>
      </c>
      <c r="D8" s="44">
        <f>Expenditures!F18</f>
        <v>17377</v>
      </c>
      <c r="E8" s="44">
        <v>0</v>
      </c>
      <c r="F8" s="44">
        <f t="shared" ref="F8:F26" si="0">C8-D8+E8</f>
        <v>3023</v>
      </c>
      <c r="K8" s="27"/>
      <c r="L8" s="28"/>
    </row>
    <row r="9" spans="1:12" ht="14.25">
      <c r="A9" s="32" t="s">
        <v>144</v>
      </c>
      <c r="B9" s="32"/>
      <c r="C9" s="44"/>
      <c r="D9" s="44">
        <f>Expenditures!F23</f>
        <v>0</v>
      </c>
      <c r="E9" s="44">
        <v>0</v>
      </c>
      <c r="F9" s="44">
        <f>C9-D9+E9</f>
        <v>0</v>
      </c>
      <c r="K9" s="27"/>
      <c r="L9" s="28"/>
    </row>
    <row r="10" spans="1:12" ht="14.25">
      <c r="A10" s="32" t="s">
        <v>106</v>
      </c>
      <c r="B10" s="32"/>
      <c r="C10" s="44">
        <v>49</v>
      </c>
      <c r="D10" s="44">
        <f>Expenditures!F29</f>
        <v>81.900000000000006</v>
      </c>
      <c r="E10" s="44">
        <v>0</v>
      </c>
      <c r="F10" s="44">
        <f t="shared" si="0"/>
        <v>-32.900000000000006</v>
      </c>
      <c r="K10" s="29"/>
      <c r="L10" s="30"/>
    </row>
    <row r="11" spans="1:12" ht="14.25">
      <c r="A11" s="32" t="s">
        <v>88</v>
      </c>
      <c r="B11" s="32"/>
      <c r="C11" s="44">
        <v>415</v>
      </c>
      <c r="D11" s="44">
        <f>Expenditures!F36</f>
        <v>13.36</v>
      </c>
      <c r="E11" s="44">
        <v>0</v>
      </c>
      <c r="F11" s="44">
        <f t="shared" si="0"/>
        <v>401.64</v>
      </c>
      <c r="K11" s="19"/>
      <c r="L11" s="19"/>
    </row>
    <row r="12" spans="1:12" ht="14.25">
      <c r="A12" s="32" t="s">
        <v>89</v>
      </c>
      <c r="B12" s="32"/>
      <c r="C12" s="44">
        <v>400</v>
      </c>
      <c r="D12" s="44">
        <f>Expenditures!F47</f>
        <v>0</v>
      </c>
      <c r="E12" s="44">
        <v>0</v>
      </c>
      <c r="F12" s="44">
        <f t="shared" si="0"/>
        <v>400</v>
      </c>
    </row>
    <row r="13" spans="1:12" ht="14.25">
      <c r="A13" s="32" t="s">
        <v>107</v>
      </c>
      <c r="B13" s="32"/>
      <c r="C13" s="44">
        <v>0</v>
      </c>
      <c r="D13" s="44">
        <v>0</v>
      </c>
      <c r="E13" s="44">
        <v>0</v>
      </c>
      <c r="F13" s="44">
        <f t="shared" si="0"/>
        <v>0</v>
      </c>
    </row>
    <row r="14" spans="1:12" ht="14.25">
      <c r="A14" s="32" t="s">
        <v>90</v>
      </c>
      <c r="B14" s="32"/>
      <c r="C14" s="44">
        <v>0</v>
      </c>
      <c r="D14" s="44">
        <v>0</v>
      </c>
      <c r="E14" s="44">
        <v>0</v>
      </c>
      <c r="F14" s="44">
        <f t="shared" si="0"/>
        <v>0</v>
      </c>
    </row>
    <row r="15" spans="1:12" ht="14.25">
      <c r="A15" s="32" t="s">
        <v>91</v>
      </c>
      <c r="B15" s="32"/>
      <c r="C15" s="44">
        <v>500</v>
      </c>
      <c r="D15" s="44">
        <f>Expenditures!F56</f>
        <v>0</v>
      </c>
      <c r="E15" s="44">
        <v>0</v>
      </c>
      <c r="F15" s="44">
        <f t="shared" si="0"/>
        <v>500</v>
      </c>
    </row>
    <row r="16" spans="1:12" ht="14.25">
      <c r="A16" s="32" t="s">
        <v>92</v>
      </c>
      <c r="B16" s="32"/>
      <c r="C16" s="44">
        <v>5625</v>
      </c>
      <c r="D16" s="44">
        <f>Expenditures!F76</f>
        <v>200</v>
      </c>
      <c r="E16" s="44">
        <v>0</v>
      </c>
      <c r="F16" s="44">
        <f t="shared" si="0"/>
        <v>5425</v>
      </c>
    </row>
    <row r="17" spans="1:10" ht="14.25">
      <c r="A17" s="32" t="s">
        <v>93</v>
      </c>
      <c r="B17" s="32"/>
      <c r="C17" s="44">
        <v>50</v>
      </c>
      <c r="D17" s="44">
        <f>Expenditures!F81</f>
        <v>0</v>
      </c>
      <c r="E17" s="44">
        <v>0</v>
      </c>
      <c r="F17" s="44">
        <f t="shared" si="0"/>
        <v>50</v>
      </c>
    </row>
    <row r="18" spans="1:10" ht="14.25">
      <c r="A18" s="32" t="s">
        <v>94</v>
      </c>
      <c r="B18" s="32"/>
      <c r="C18" s="44">
        <v>400</v>
      </c>
      <c r="D18" s="44">
        <f>Expenditures!F91</f>
        <v>150</v>
      </c>
      <c r="E18" s="44">
        <v>0</v>
      </c>
      <c r="F18" s="44">
        <f t="shared" si="0"/>
        <v>250</v>
      </c>
    </row>
    <row r="19" spans="1:10" ht="14.25">
      <c r="A19" s="32" t="s">
        <v>95</v>
      </c>
      <c r="B19" s="32"/>
      <c r="C19" s="44">
        <v>650</v>
      </c>
      <c r="D19" s="44">
        <f>Expenditures!F97</f>
        <v>750.4</v>
      </c>
      <c r="E19" s="44">
        <v>0</v>
      </c>
      <c r="F19" s="44">
        <f t="shared" si="0"/>
        <v>-100.39999999999998</v>
      </c>
      <c r="J19" s="3"/>
    </row>
    <row r="20" spans="1:10" ht="14.25">
      <c r="A20" s="32" t="s">
        <v>96</v>
      </c>
      <c r="B20" s="32"/>
      <c r="C20" s="44">
        <v>216</v>
      </c>
      <c r="D20" s="44">
        <f>Expenditures!F113</f>
        <v>18</v>
      </c>
      <c r="E20" s="44">
        <v>0</v>
      </c>
      <c r="F20" s="44">
        <f t="shared" si="0"/>
        <v>198</v>
      </c>
      <c r="J20" s="3"/>
    </row>
    <row r="21" spans="1:10" ht="14.25">
      <c r="A21" s="32" t="s">
        <v>97</v>
      </c>
      <c r="B21" s="33"/>
      <c r="C21" s="44">
        <v>0</v>
      </c>
      <c r="D21" s="44">
        <f>Expenditures!F128</f>
        <v>6.08</v>
      </c>
      <c r="E21" s="44">
        <v>0</v>
      </c>
      <c r="F21" s="44">
        <f t="shared" si="0"/>
        <v>-6.08</v>
      </c>
      <c r="J21" s="3"/>
    </row>
    <row r="22" spans="1:10" ht="14.25">
      <c r="A22" s="32" t="s">
        <v>98</v>
      </c>
      <c r="B22" s="33"/>
      <c r="C22" s="44">
        <v>31</v>
      </c>
      <c r="D22" s="44">
        <f>Expenditures!F144</f>
        <v>0</v>
      </c>
      <c r="E22" s="44">
        <v>0</v>
      </c>
      <c r="F22" s="44">
        <f t="shared" si="0"/>
        <v>31</v>
      </c>
      <c r="J22" s="3"/>
    </row>
    <row r="23" spans="1:10" ht="14.25">
      <c r="A23" s="32" t="s">
        <v>99</v>
      </c>
      <c r="B23" s="33"/>
      <c r="C23" s="44">
        <v>0</v>
      </c>
      <c r="D23" s="44">
        <f>Expenditures!F151</f>
        <v>0</v>
      </c>
      <c r="E23" s="44">
        <v>0</v>
      </c>
      <c r="F23" s="44">
        <f t="shared" si="0"/>
        <v>0</v>
      </c>
      <c r="J23" s="3"/>
    </row>
    <row r="24" spans="1:10" ht="14.25">
      <c r="A24" s="32" t="s">
        <v>27</v>
      </c>
      <c r="B24" s="33"/>
      <c r="C24" s="44">
        <v>0</v>
      </c>
      <c r="D24" s="44">
        <f>Expenditures!F154</f>
        <v>0</v>
      </c>
      <c r="E24" s="44">
        <v>0</v>
      </c>
      <c r="F24" s="44">
        <f>C24-D24+E24</f>
        <v>0</v>
      </c>
      <c r="J24" s="3"/>
    </row>
    <row r="25" spans="1:10" ht="14.25">
      <c r="A25" s="33" t="s">
        <v>108</v>
      </c>
      <c r="B25" s="33"/>
      <c r="C25" s="44">
        <v>18192</v>
      </c>
      <c r="D25" s="44">
        <f>Expenditures!F158</f>
        <v>17576.64</v>
      </c>
      <c r="E25" s="44">
        <v>0</v>
      </c>
      <c r="F25" s="44">
        <f t="shared" si="0"/>
        <v>615.36000000000058</v>
      </c>
      <c r="J25" s="3"/>
    </row>
    <row r="26" spans="1:10" ht="14.25">
      <c r="A26" s="33" t="s">
        <v>111</v>
      </c>
      <c r="B26" s="33"/>
      <c r="C26" s="44">
        <v>750</v>
      </c>
      <c r="D26" s="44">
        <f>Expenditures!F163</f>
        <v>750</v>
      </c>
      <c r="E26" s="44">
        <v>0</v>
      </c>
      <c r="F26" s="44">
        <f t="shared" si="0"/>
        <v>0</v>
      </c>
      <c r="J26" s="3"/>
    </row>
    <row r="27" spans="1:10" ht="14.25">
      <c r="A27" s="35" t="s">
        <v>76</v>
      </c>
      <c r="B27" s="35" t="s">
        <v>76</v>
      </c>
      <c r="C27" s="95"/>
      <c r="D27" s="95"/>
      <c r="E27" s="95"/>
      <c r="F27" s="95"/>
      <c r="J27" s="3"/>
    </row>
    <row r="28" spans="1:10" ht="14.25">
      <c r="A28" s="36" t="s">
        <v>101</v>
      </c>
      <c r="B28" s="36"/>
      <c r="C28" s="96">
        <f>SUM(C7:C27)</f>
        <v>48028</v>
      </c>
      <c r="D28" s="96">
        <f>SUM(D7:D27)</f>
        <v>37448.380000000005</v>
      </c>
      <c r="E28" s="96">
        <f>SUM(E7:E27)</f>
        <v>0</v>
      </c>
      <c r="F28" s="96">
        <f>SUM(F7:F27)</f>
        <v>10579.62</v>
      </c>
      <c r="J28" s="3"/>
    </row>
    <row r="29" spans="1:10">
      <c r="J29" s="3"/>
    </row>
    <row r="30" spans="1:10" ht="14.25">
      <c r="A30" s="201" t="s">
        <v>54</v>
      </c>
      <c r="J30" s="26"/>
    </row>
    <row r="31" spans="1:10" ht="14.25">
      <c r="A31" s="201" t="s">
        <v>53</v>
      </c>
      <c r="J31" s="26"/>
    </row>
    <row r="32" spans="1:10" ht="14.25">
      <c r="A32" s="201" t="s">
        <v>50</v>
      </c>
      <c r="C32" s="94">
        <v>100</v>
      </c>
      <c r="J32" s="4"/>
    </row>
    <row r="33" spans="1:10" ht="14.25">
      <c r="A33" s="201" t="s">
        <v>51</v>
      </c>
      <c r="C33" s="94">
        <v>150</v>
      </c>
      <c r="J33" s="4"/>
    </row>
    <row r="34" spans="1:10">
      <c r="J34" s="28"/>
    </row>
    <row r="35" spans="1:10" ht="14.25">
      <c r="A35" s="201" t="s">
        <v>52</v>
      </c>
      <c r="C35" s="94">
        <f>C28+C32+C33</f>
        <v>48278</v>
      </c>
      <c r="J35" s="19"/>
    </row>
  </sheetData>
  <phoneticPr fontId="3" type="noConversion"/>
  <pageMargins left="0.75" right="0.75" top="0.5" bottom="0.75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L171"/>
  <sheetViews>
    <sheetView workbookViewId="0">
      <pane ySplit="4" topLeftCell="A53" activePane="bottomLeft" state="frozen"/>
      <selection pane="bottomLeft" activeCell="D16" sqref="D16"/>
    </sheetView>
  </sheetViews>
  <sheetFormatPr defaultColWidth="8.85546875" defaultRowHeight="12.75"/>
  <cols>
    <col min="1" max="1" width="10.42578125" customWidth="1"/>
    <col min="2" max="2" width="18.42578125" customWidth="1"/>
    <col min="3" max="3" width="22.7109375" customWidth="1"/>
    <col min="4" max="4" width="53" style="2" customWidth="1"/>
    <col min="5" max="5" width="2.42578125" style="34" customWidth="1"/>
    <col min="6" max="6" width="11.42578125" style="6" customWidth="1"/>
    <col min="7" max="7" width="12.85546875" style="15" customWidth="1"/>
    <col min="8" max="8" width="2.7109375" customWidth="1"/>
    <col min="9" max="9" width="8" style="11" customWidth="1"/>
    <col min="10" max="10" width="9.42578125" style="12" customWidth="1"/>
    <col min="11" max="11" width="1.42578125" style="1" customWidth="1"/>
    <col min="12" max="12" width="24" customWidth="1"/>
  </cols>
  <sheetData>
    <row r="1" spans="1:12" ht="19.5" thickBot="1">
      <c r="A1" s="59" t="s">
        <v>109</v>
      </c>
      <c r="B1" s="59"/>
      <c r="C1" s="58"/>
      <c r="D1" s="60" t="s">
        <v>30</v>
      </c>
      <c r="E1" s="61"/>
      <c r="F1" s="62"/>
      <c r="G1" s="63"/>
      <c r="H1" s="52"/>
      <c r="I1" s="64"/>
      <c r="J1" s="65"/>
      <c r="K1" s="66"/>
      <c r="L1" s="52"/>
    </row>
    <row r="2" spans="1:12" ht="19.5" thickTop="1">
      <c r="A2" s="67" t="s">
        <v>104</v>
      </c>
      <c r="B2" s="89" t="s">
        <v>112</v>
      </c>
      <c r="C2" s="68"/>
      <c r="D2" s="69" t="s">
        <v>86</v>
      </c>
      <c r="E2" s="70"/>
      <c r="F2" s="71"/>
      <c r="G2" s="72"/>
      <c r="H2" s="68"/>
      <c r="I2" s="73"/>
      <c r="J2" s="74"/>
      <c r="K2" s="75"/>
      <c r="L2" s="76"/>
    </row>
    <row r="3" spans="1:12" ht="16.5" thickBot="1">
      <c r="A3" s="77"/>
      <c r="B3" s="78" t="s">
        <v>76</v>
      </c>
      <c r="C3" s="79" t="s">
        <v>76</v>
      </c>
      <c r="D3" s="80"/>
      <c r="E3" s="81"/>
      <c r="F3" s="82"/>
      <c r="G3" s="83"/>
      <c r="H3" s="84"/>
      <c r="I3" s="85"/>
      <c r="J3" s="86"/>
      <c r="K3" s="87"/>
      <c r="L3" s="88"/>
    </row>
    <row r="4" spans="1:12" ht="26.25" thickTop="1">
      <c r="A4" s="99" t="s">
        <v>72</v>
      </c>
      <c r="B4" s="99" t="s">
        <v>77</v>
      </c>
      <c r="C4" s="100" t="s">
        <v>73</v>
      </c>
      <c r="D4" s="101" t="s">
        <v>75</v>
      </c>
      <c r="E4" s="102" t="s">
        <v>81</v>
      </c>
      <c r="F4" s="103"/>
      <c r="G4" s="104" t="s">
        <v>74</v>
      </c>
      <c r="H4" s="100"/>
      <c r="I4" s="105" t="s">
        <v>78</v>
      </c>
      <c r="J4" s="106" t="s">
        <v>79</v>
      </c>
      <c r="K4" s="107"/>
      <c r="L4" s="108" t="s">
        <v>80</v>
      </c>
    </row>
    <row r="5" spans="1:12">
      <c r="A5" s="49"/>
      <c r="B5" s="19"/>
      <c r="C5" s="19"/>
      <c r="D5" s="47"/>
      <c r="E5" s="37"/>
      <c r="F5" s="48"/>
      <c r="G5" s="20"/>
      <c r="H5" s="19"/>
      <c r="I5" s="20"/>
      <c r="J5" s="21"/>
      <c r="K5" s="22"/>
      <c r="L5" s="19"/>
    </row>
    <row r="6" spans="1:12" s="19" customFormat="1">
      <c r="A6" s="40">
        <v>40754</v>
      </c>
      <c r="B6" s="40" t="s">
        <v>35</v>
      </c>
      <c r="C6" s="19" t="s">
        <v>115</v>
      </c>
      <c r="D6" s="47" t="s">
        <v>70</v>
      </c>
      <c r="E6" s="37"/>
      <c r="F6" s="48"/>
      <c r="G6" s="20">
        <v>525</v>
      </c>
      <c r="I6" s="20" t="s">
        <v>112</v>
      </c>
      <c r="J6" s="21">
        <v>61311</v>
      </c>
      <c r="K6" s="22"/>
      <c r="L6" s="19" t="s">
        <v>71</v>
      </c>
    </row>
    <row r="7" spans="1:12">
      <c r="A7" s="40"/>
      <c r="B7" s="40"/>
      <c r="C7" s="98"/>
      <c r="D7" s="109"/>
      <c r="E7" s="37"/>
      <c r="F7" s="42"/>
      <c r="G7" s="20"/>
      <c r="H7" s="19"/>
      <c r="I7" s="20"/>
      <c r="J7" s="21"/>
      <c r="K7" s="22"/>
      <c r="L7" s="98"/>
    </row>
    <row r="8" spans="1:12">
      <c r="A8" s="40"/>
      <c r="B8" s="40"/>
      <c r="C8" s="98"/>
      <c r="D8" s="41" t="s">
        <v>69</v>
      </c>
      <c r="E8" s="37"/>
      <c r="F8" s="42">
        <f>SUM(G5:G7)</f>
        <v>525</v>
      </c>
      <c r="G8" s="20"/>
      <c r="H8" s="19"/>
      <c r="I8" s="20"/>
      <c r="J8" s="21"/>
      <c r="K8" s="22"/>
      <c r="L8" s="98"/>
    </row>
    <row r="9" spans="1:12">
      <c r="A9" s="40"/>
      <c r="B9" s="40"/>
      <c r="C9" s="19"/>
      <c r="D9" s="47"/>
      <c r="E9" s="37"/>
      <c r="F9" s="48"/>
      <c r="G9" s="20"/>
      <c r="H9" s="19"/>
      <c r="I9" s="20"/>
      <c r="J9" s="21"/>
      <c r="K9" s="22"/>
      <c r="L9" s="19"/>
    </row>
    <row r="10" spans="1:12" s="19" customFormat="1">
      <c r="A10" s="40"/>
      <c r="B10" s="40"/>
      <c r="D10" s="47"/>
      <c r="E10" s="37"/>
      <c r="F10" s="48"/>
      <c r="G10" s="20"/>
      <c r="I10" s="20"/>
      <c r="J10" s="21"/>
      <c r="K10" s="22"/>
    </row>
    <row r="11" spans="1:12" s="19" customFormat="1">
      <c r="A11" s="40">
        <v>40754</v>
      </c>
      <c r="B11" s="40" t="s">
        <v>35</v>
      </c>
      <c r="C11" s="19" t="s">
        <v>116</v>
      </c>
      <c r="D11" s="47" t="s">
        <v>0</v>
      </c>
      <c r="E11" s="37"/>
      <c r="F11" s="48"/>
      <c r="G11" s="20">
        <v>525</v>
      </c>
      <c r="I11" s="20" t="s">
        <v>112</v>
      </c>
      <c r="J11" s="21">
        <v>61904</v>
      </c>
      <c r="K11" s="22"/>
      <c r="L11" s="19" t="s">
        <v>71</v>
      </c>
    </row>
    <row r="12" spans="1:12">
      <c r="A12" s="40">
        <v>40777</v>
      </c>
      <c r="B12" s="40" t="s">
        <v>35</v>
      </c>
      <c r="C12" s="98" t="s">
        <v>116</v>
      </c>
      <c r="D12" s="47" t="s">
        <v>37</v>
      </c>
      <c r="E12" s="37"/>
      <c r="F12" s="48"/>
      <c r="G12" s="20">
        <v>8426</v>
      </c>
      <c r="H12" s="19"/>
      <c r="I12" s="20" t="s">
        <v>112</v>
      </c>
      <c r="J12" s="21">
        <v>61904</v>
      </c>
      <c r="K12" s="22"/>
      <c r="L12" s="98" t="s">
        <v>71</v>
      </c>
    </row>
    <row r="13" spans="1:12">
      <c r="A13" s="40">
        <v>40777</v>
      </c>
      <c r="B13" s="40" t="s">
        <v>35</v>
      </c>
      <c r="C13" s="98" t="s">
        <v>115</v>
      </c>
      <c r="D13" s="47" t="s">
        <v>36</v>
      </c>
      <c r="E13" s="37"/>
      <c r="F13" s="48"/>
      <c r="G13" s="20">
        <v>8426</v>
      </c>
      <c r="H13" s="19"/>
      <c r="I13" s="20" t="s">
        <v>112</v>
      </c>
      <c r="J13" s="21">
        <v>61904</v>
      </c>
      <c r="K13" s="22"/>
      <c r="L13" s="98" t="s">
        <v>71</v>
      </c>
    </row>
    <row r="14" spans="1:12" s="25" customFormat="1">
      <c r="A14" s="40"/>
      <c r="B14" s="40"/>
      <c r="C14" s="98"/>
      <c r="D14" s="109"/>
      <c r="E14" s="37"/>
      <c r="F14" s="42"/>
      <c r="G14" s="20"/>
      <c r="H14" s="19"/>
      <c r="I14" s="20"/>
      <c r="J14" s="21"/>
      <c r="K14" s="22"/>
      <c r="L14" s="98"/>
    </row>
    <row r="15" spans="1:12">
      <c r="A15" s="40"/>
      <c r="B15" s="40"/>
      <c r="C15" s="98"/>
      <c r="D15" s="115"/>
      <c r="E15" s="37"/>
      <c r="F15" s="42"/>
      <c r="G15" s="20"/>
      <c r="H15" s="19"/>
      <c r="I15" s="20"/>
      <c r="J15" s="21"/>
      <c r="K15" s="22"/>
      <c r="L15" s="98"/>
    </row>
    <row r="16" spans="1:12">
      <c r="A16" s="40"/>
      <c r="B16" s="40"/>
      <c r="C16" s="98"/>
      <c r="D16" s="109"/>
      <c r="E16" s="37"/>
      <c r="F16" s="42"/>
      <c r="G16" s="20"/>
      <c r="H16" s="19"/>
      <c r="I16" s="20"/>
      <c r="J16" s="21"/>
      <c r="K16" s="22"/>
      <c r="L16" s="98"/>
    </row>
    <row r="17" spans="1:12">
      <c r="A17" s="40"/>
      <c r="B17" s="40"/>
      <c r="C17" s="98"/>
      <c r="D17" s="109"/>
      <c r="E17" s="37"/>
      <c r="F17" s="42"/>
      <c r="G17" s="20"/>
      <c r="H17" s="19"/>
      <c r="I17" s="20"/>
      <c r="J17" s="21"/>
      <c r="K17" s="22"/>
      <c r="L17" s="98"/>
    </row>
    <row r="18" spans="1:12">
      <c r="A18" s="40"/>
      <c r="B18" s="40"/>
      <c r="C18" s="98"/>
      <c r="D18" s="41" t="s">
        <v>128</v>
      </c>
      <c r="E18" s="37"/>
      <c r="F18" s="42">
        <f>SUM(G9:G17)</f>
        <v>17377</v>
      </c>
      <c r="G18" s="20"/>
      <c r="H18" s="19"/>
      <c r="I18" s="20"/>
      <c r="J18" s="21"/>
      <c r="K18" s="22"/>
      <c r="L18" s="98"/>
    </row>
    <row r="19" spans="1:12">
      <c r="A19" s="40"/>
      <c r="B19" s="40"/>
      <c r="C19" s="98"/>
      <c r="D19" s="109"/>
      <c r="E19" s="37"/>
      <c r="F19" s="42"/>
      <c r="G19" s="20"/>
      <c r="H19" s="19"/>
      <c r="I19" s="20"/>
      <c r="J19" s="21"/>
      <c r="K19" s="22"/>
      <c r="L19" s="98"/>
    </row>
    <row r="20" spans="1:12">
      <c r="A20" s="40"/>
      <c r="B20" s="40"/>
      <c r="C20" s="98"/>
      <c r="D20" s="109"/>
      <c r="E20" s="37"/>
      <c r="F20" s="42"/>
      <c r="G20" s="20"/>
      <c r="H20" s="19"/>
      <c r="I20" s="20"/>
      <c r="J20" s="21"/>
      <c r="K20" s="22"/>
      <c r="L20" s="98"/>
    </row>
    <row r="21" spans="1:12">
      <c r="A21" s="40"/>
      <c r="B21" s="40"/>
      <c r="C21" s="98"/>
      <c r="D21" s="109"/>
      <c r="E21" s="37"/>
      <c r="F21" s="42"/>
      <c r="G21" s="20"/>
      <c r="H21" s="19"/>
      <c r="I21" s="20"/>
      <c r="J21" s="21"/>
      <c r="K21" s="22"/>
      <c r="L21" s="98"/>
    </row>
    <row r="22" spans="1:12">
      <c r="A22" s="40"/>
      <c r="B22" s="40"/>
      <c r="C22" s="98"/>
      <c r="D22" s="109"/>
      <c r="E22" s="37"/>
      <c r="F22" s="42"/>
      <c r="G22" s="20"/>
      <c r="H22" s="19"/>
      <c r="I22" s="20"/>
      <c r="J22" s="21"/>
      <c r="K22" s="22"/>
      <c r="L22" s="98"/>
    </row>
    <row r="23" spans="1:12">
      <c r="A23" s="40"/>
      <c r="B23" s="40"/>
      <c r="C23" s="98"/>
      <c r="D23" s="41" t="s">
        <v>143</v>
      </c>
      <c r="E23" s="37"/>
      <c r="F23" s="42">
        <f>SUM(G20:G22)</f>
        <v>0</v>
      </c>
      <c r="G23" s="20"/>
      <c r="H23" s="19"/>
      <c r="I23" s="20"/>
      <c r="J23" s="21"/>
      <c r="K23" s="22"/>
      <c r="L23" s="98"/>
    </row>
    <row r="25" spans="1:12">
      <c r="A25" s="40">
        <v>40785</v>
      </c>
      <c r="B25" s="40" t="s">
        <v>1</v>
      </c>
      <c r="C25" s="98" t="s">
        <v>2</v>
      </c>
      <c r="D25" s="109" t="s">
        <v>5</v>
      </c>
      <c r="E25" s="37"/>
      <c r="F25" s="42"/>
      <c r="G25" s="20">
        <v>81.900000000000006</v>
      </c>
      <c r="H25" s="19"/>
      <c r="I25" s="20" t="s">
        <v>112</v>
      </c>
      <c r="J25" s="21">
        <v>63150</v>
      </c>
      <c r="K25" s="22"/>
      <c r="L25" s="98" t="s">
        <v>2</v>
      </c>
    </row>
    <row r="26" spans="1:12">
      <c r="A26" s="40"/>
      <c r="B26" s="40"/>
      <c r="C26" s="98"/>
      <c r="D26" s="109"/>
      <c r="E26" s="37"/>
      <c r="F26" s="42"/>
      <c r="G26" s="20"/>
      <c r="H26" s="19"/>
      <c r="I26" s="20"/>
      <c r="J26" s="21"/>
      <c r="K26" s="22"/>
      <c r="L26" s="98"/>
    </row>
    <row r="27" spans="1:12">
      <c r="A27" s="40"/>
      <c r="B27" s="40"/>
      <c r="C27" s="98"/>
      <c r="D27" s="109"/>
      <c r="E27" s="37"/>
      <c r="F27" s="42"/>
      <c r="G27" s="20"/>
      <c r="H27" s="19"/>
      <c r="I27" s="20"/>
      <c r="J27" s="21"/>
      <c r="K27" s="22"/>
      <c r="L27" s="98"/>
    </row>
    <row r="28" spans="1:12">
      <c r="A28" s="40"/>
      <c r="B28" s="40"/>
      <c r="C28" s="98"/>
      <c r="D28" s="109"/>
      <c r="E28" s="37"/>
      <c r="F28" s="42"/>
      <c r="G28" s="20"/>
      <c r="H28" s="19"/>
      <c r="I28" s="20"/>
      <c r="J28" s="21"/>
      <c r="K28" s="22"/>
      <c r="L28" s="98"/>
    </row>
    <row r="29" spans="1:12">
      <c r="A29" s="40"/>
      <c r="B29" s="40"/>
      <c r="C29" s="98"/>
      <c r="D29" s="41" t="s">
        <v>6</v>
      </c>
      <c r="E29" s="37"/>
      <c r="F29" s="42">
        <f>SUM(G25:G28)</f>
        <v>81.900000000000006</v>
      </c>
      <c r="G29" s="20"/>
      <c r="H29" s="19"/>
      <c r="I29" s="20"/>
      <c r="J29" s="21"/>
      <c r="K29" s="22"/>
      <c r="L29" s="98"/>
    </row>
    <row r="30" spans="1:12">
      <c r="A30" s="40"/>
      <c r="B30" s="40"/>
      <c r="C30" s="98"/>
      <c r="D30" s="109"/>
      <c r="E30" s="37"/>
      <c r="F30" s="42"/>
      <c r="G30" s="20"/>
      <c r="H30" s="19"/>
      <c r="I30" s="20"/>
      <c r="J30" s="21"/>
      <c r="K30" s="22"/>
      <c r="L30" s="98"/>
    </row>
    <row r="31" spans="1:12">
      <c r="A31" s="40">
        <v>40785</v>
      </c>
      <c r="B31" s="40" t="s">
        <v>1</v>
      </c>
      <c r="C31" s="98" t="s">
        <v>2</v>
      </c>
      <c r="D31" s="109" t="s">
        <v>3</v>
      </c>
      <c r="E31" s="37"/>
      <c r="F31" s="42"/>
      <c r="G31" s="20">
        <v>13.36</v>
      </c>
      <c r="H31" s="19"/>
      <c r="I31" s="20" t="s">
        <v>112</v>
      </c>
      <c r="J31" s="21">
        <v>63150</v>
      </c>
      <c r="K31" s="22"/>
      <c r="L31" s="98" t="s">
        <v>2</v>
      </c>
    </row>
    <row r="32" spans="1:12">
      <c r="A32" s="40"/>
      <c r="B32" s="40"/>
      <c r="C32" s="98"/>
      <c r="D32" s="109"/>
      <c r="E32" s="37"/>
      <c r="F32" s="42"/>
      <c r="G32" s="20"/>
      <c r="H32" s="19"/>
      <c r="I32" s="20"/>
      <c r="J32" s="21"/>
      <c r="K32" s="22"/>
      <c r="L32" s="98"/>
    </row>
    <row r="33" spans="1:12">
      <c r="A33" s="40"/>
      <c r="B33" s="40"/>
      <c r="C33" s="98"/>
      <c r="D33" s="109"/>
      <c r="E33" s="37"/>
      <c r="F33" s="42"/>
      <c r="G33" s="20"/>
      <c r="H33" s="19"/>
      <c r="I33" s="20"/>
      <c r="J33" s="21"/>
      <c r="K33" s="22"/>
      <c r="L33" s="98"/>
    </row>
    <row r="34" spans="1:12">
      <c r="A34" s="40"/>
      <c r="B34" s="40"/>
      <c r="C34" s="98"/>
      <c r="D34" s="109"/>
      <c r="E34" s="37"/>
      <c r="F34" s="42"/>
      <c r="G34" s="20"/>
      <c r="H34" s="19"/>
      <c r="I34" s="20"/>
      <c r="J34" s="21"/>
      <c r="K34" s="22"/>
      <c r="L34" s="98"/>
    </row>
    <row r="35" spans="1:12">
      <c r="A35" s="40"/>
      <c r="B35" s="40"/>
      <c r="C35" s="98"/>
      <c r="D35" s="109"/>
      <c r="E35" s="37"/>
      <c r="F35" s="42"/>
      <c r="G35" s="20"/>
      <c r="H35" s="19"/>
      <c r="I35" s="20"/>
      <c r="J35" s="21"/>
      <c r="K35" s="22"/>
      <c r="L35" s="98"/>
    </row>
    <row r="36" spans="1:12">
      <c r="A36" s="40"/>
      <c r="B36" s="40"/>
      <c r="C36" s="98"/>
      <c r="D36" s="41" t="s">
        <v>7</v>
      </c>
      <c r="E36" s="37"/>
      <c r="F36" s="42">
        <f>SUM(G31:G35)</f>
        <v>13.36</v>
      </c>
      <c r="G36" s="20"/>
      <c r="H36" s="19"/>
      <c r="I36" s="20"/>
      <c r="J36" s="21"/>
      <c r="K36" s="22"/>
      <c r="L36" s="98"/>
    </row>
    <row r="37" spans="1:12">
      <c r="A37" s="40"/>
      <c r="B37" s="40"/>
      <c r="C37" s="98"/>
      <c r="D37" s="41"/>
      <c r="E37" s="37"/>
      <c r="F37" s="42"/>
      <c r="G37" s="20"/>
      <c r="H37" s="19"/>
      <c r="I37" s="20"/>
      <c r="J37" s="21"/>
      <c r="K37" s="22"/>
      <c r="L37" s="98"/>
    </row>
    <row r="38" spans="1:12">
      <c r="A38" s="40"/>
      <c r="B38" s="40"/>
      <c r="C38" s="98"/>
      <c r="D38" s="41"/>
      <c r="E38" s="37"/>
      <c r="F38" s="42"/>
      <c r="G38" s="20"/>
      <c r="H38" s="19"/>
      <c r="I38" s="20"/>
      <c r="J38" s="21"/>
      <c r="K38" s="22"/>
      <c r="L38" s="98"/>
    </row>
    <row r="39" spans="1:12">
      <c r="A39" s="40"/>
      <c r="B39" s="40"/>
      <c r="C39" s="98"/>
      <c r="D39" s="109"/>
      <c r="E39" s="37"/>
      <c r="F39" s="42"/>
      <c r="G39" s="20"/>
      <c r="H39" s="19"/>
      <c r="I39" s="20"/>
      <c r="J39" s="21"/>
      <c r="K39" s="22"/>
      <c r="L39" s="98"/>
    </row>
    <row r="40" spans="1:12">
      <c r="A40" s="40"/>
      <c r="B40" s="40"/>
      <c r="C40" s="98"/>
      <c r="D40" s="109"/>
      <c r="E40" s="37"/>
      <c r="F40" s="42"/>
      <c r="G40" s="20"/>
      <c r="H40" s="19"/>
      <c r="I40" s="20"/>
      <c r="J40" s="21"/>
      <c r="K40" s="22"/>
      <c r="L40" s="98"/>
    </row>
    <row r="41" spans="1:12">
      <c r="A41" s="40"/>
      <c r="B41" s="40"/>
      <c r="C41" s="98"/>
      <c r="D41" s="109"/>
      <c r="E41" s="37"/>
      <c r="F41" s="42"/>
      <c r="G41" s="20"/>
      <c r="H41" s="19"/>
      <c r="I41" s="20"/>
      <c r="J41" s="21"/>
      <c r="K41" s="22"/>
      <c r="L41" s="98"/>
    </row>
    <row r="42" spans="1:12">
      <c r="A42" s="40"/>
      <c r="B42" s="114"/>
      <c r="C42" s="113"/>
      <c r="D42" s="109"/>
      <c r="E42" s="37"/>
      <c r="F42" s="42"/>
      <c r="G42" s="20"/>
      <c r="H42" s="19"/>
      <c r="I42" s="20"/>
      <c r="J42" s="21"/>
      <c r="K42" s="22"/>
      <c r="L42" s="113"/>
    </row>
    <row r="43" spans="1:12">
      <c r="A43" s="114"/>
      <c r="B43" s="114"/>
      <c r="C43" s="113"/>
      <c r="D43" s="109"/>
      <c r="E43" s="37"/>
      <c r="F43" s="42"/>
      <c r="G43" s="20"/>
      <c r="H43" s="19"/>
      <c r="I43" s="20"/>
      <c r="J43" s="21"/>
      <c r="K43" s="22"/>
      <c r="L43" s="113"/>
    </row>
    <row r="44" spans="1:12">
      <c r="A44" s="114"/>
      <c r="B44" s="114"/>
      <c r="C44" s="113"/>
      <c r="D44" s="109"/>
      <c r="E44" s="37"/>
      <c r="F44" s="42"/>
      <c r="G44" s="20"/>
      <c r="H44" s="19"/>
      <c r="I44" s="20"/>
      <c r="J44" s="21"/>
      <c r="K44" s="22"/>
      <c r="L44" s="113"/>
    </row>
    <row r="45" spans="1:12">
      <c r="A45" s="40"/>
      <c r="B45" s="114"/>
      <c r="C45" s="113"/>
      <c r="D45" s="109"/>
      <c r="E45" s="37"/>
      <c r="F45" s="42"/>
      <c r="G45" s="20"/>
      <c r="H45" s="19"/>
      <c r="I45" s="20"/>
      <c r="J45" s="21"/>
      <c r="K45" s="22"/>
      <c r="L45" s="113"/>
    </row>
    <row r="46" spans="1:12">
      <c r="A46" s="40"/>
      <c r="B46" s="114"/>
      <c r="C46" s="113"/>
      <c r="D46" s="109"/>
      <c r="E46" s="37"/>
      <c r="F46" s="42"/>
      <c r="G46" s="20"/>
      <c r="H46" s="19"/>
      <c r="I46" s="20"/>
      <c r="J46" s="21"/>
      <c r="K46" s="22"/>
      <c r="L46" s="98"/>
    </row>
    <row r="47" spans="1:12">
      <c r="A47" s="40"/>
      <c r="B47" s="40"/>
      <c r="C47" s="98"/>
      <c r="D47" s="41" t="s">
        <v>140</v>
      </c>
      <c r="E47" s="37"/>
      <c r="F47" s="42">
        <f>SUM(G38:G46)</f>
        <v>0</v>
      </c>
      <c r="G47" s="20"/>
      <c r="H47" s="19"/>
      <c r="I47" s="20"/>
      <c r="J47" s="21"/>
      <c r="K47" s="22"/>
      <c r="L47" s="98"/>
    </row>
    <row r="48" spans="1:12">
      <c r="A48" s="40"/>
      <c r="B48" s="40"/>
      <c r="C48" s="98"/>
      <c r="D48" s="41"/>
      <c r="E48" s="37"/>
      <c r="F48" s="42"/>
      <c r="G48" s="20"/>
      <c r="H48" s="19"/>
      <c r="I48" s="20"/>
      <c r="J48" s="21"/>
      <c r="K48" s="22"/>
      <c r="L48" s="98"/>
    </row>
    <row r="49" spans="1:12">
      <c r="A49" s="40"/>
      <c r="B49" s="40"/>
      <c r="C49" s="98"/>
      <c r="D49" s="41"/>
      <c r="E49" s="37"/>
      <c r="F49" s="42"/>
      <c r="G49" s="20"/>
      <c r="H49" s="19"/>
      <c r="I49" s="20"/>
      <c r="J49" s="21"/>
      <c r="K49" s="22"/>
      <c r="L49" s="98"/>
    </row>
    <row r="50" spans="1:12">
      <c r="A50" s="40"/>
      <c r="B50" s="114"/>
      <c r="C50" s="188"/>
      <c r="D50" s="118"/>
      <c r="E50" s="37"/>
      <c r="F50" s="48"/>
      <c r="G50" s="20"/>
      <c r="H50" s="19"/>
      <c r="I50" s="20"/>
      <c r="J50" s="21"/>
      <c r="K50" s="22"/>
      <c r="L50" s="193"/>
    </row>
    <row r="51" spans="1:12">
      <c r="A51" s="40"/>
      <c r="B51" s="114"/>
      <c r="C51" s="112"/>
      <c r="D51" s="197"/>
      <c r="E51" s="37"/>
      <c r="F51" s="48"/>
      <c r="G51" s="20"/>
      <c r="H51" s="19"/>
      <c r="I51" s="20"/>
      <c r="J51" s="21"/>
      <c r="K51" s="22"/>
      <c r="L51" s="112"/>
    </row>
    <row r="52" spans="1:12">
      <c r="A52" s="40"/>
      <c r="B52" s="114"/>
      <c r="C52" s="112"/>
      <c r="D52" s="118"/>
      <c r="E52" s="37"/>
      <c r="F52" s="48"/>
      <c r="G52" s="20"/>
      <c r="H52" s="19"/>
      <c r="I52" s="20"/>
      <c r="J52" s="21"/>
      <c r="K52" s="22"/>
      <c r="L52" s="112"/>
    </row>
    <row r="53" spans="1:12">
      <c r="A53" s="40"/>
      <c r="B53" s="114"/>
      <c r="C53" s="112"/>
      <c r="G53" s="194"/>
      <c r="H53" s="19"/>
      <c r="I53" s="20"/>
      <c r="J53" s="21"/>
      <c r="K53" s="22"/>
      <c r="L53" s="112"/>
    </row>
    <row r="54" spans="1:12">
      <c r="A54" s="40"/>
      <c r="B54" s="114"/>
      <c r="C54" s="112"/>
      <c r="D54" s="118"/>
      <c r="E54" s="37"/>
      <c r="F54" s="48"/>
      <c r="G54" s="20"/>
      <c r="H54" s="19"/>
      <c r="I54" s="20"/>
      <c r="J54" s="21"/>
      <c r="K54" s="22"/>
      <c r="L54" s="98"/>
    </row>
    <row r="55" spans="1:12">
      <c r="A55" s="40"/>
      <c r="B55" s="40"/>
      <c r="C55" s="98"/>
      <c r="D55" s="109"/>
      <c r="E55" s="37"/>
      <c r="F55" s="48"/>
      <c r="G55" s="20"/>
      <c r="H55" s="19"/>
      <c r="I55" s="111"/>
      <c r="J55" s="21"/>
      <c r="K55" s="22"/>
      <c r="L55" s="113"/>
    </row>
    <row r="56" spans="1:12">
      <c r="A56" s="40"/>
      <c r="B56" s="40"/>
      <c r="C56" s="98"/>
      <c r="D56" s="41" t="s">
        <v>145</v>
      </c>
      <c r="E56" s="37"/>
      <c r="F56" s="42">
        <f>SUM(G50:G55)</f>
        <v>0</v>
      </c>
      <c r="G56" s="20"/>
      <c r="H56" s="19"/>
      <c r="I56" s="20"/>
      <c r="J56" s="21"/>
      <c r="K56" s="22"/>
      <c r="L56" s="98"/>
    </row>
    <row r="57" spans="1:12">
      <c r="A57" s="40"/>
      <c r="B57" s="40"/>
      <c r="C57" s="98"/>
      <c r="D57" s="41"/>
      <c r="E57" s="37"/>
      <c r="F57" s="42"/>
      <c r="G57" s="20"/>
      <c r="H57" s="19"/>
      <c r="I57" s="20"/>
      <c r="J57" s="21"/>
      <c r="K57" s="22"/>
      <c r="L57" s="98"/>
    </row>
    <row r="58" spans="1:12">
      <c r="A58" s="40">
        <v>40772</v>
      </c>
      <c r="B58" s="40" t="s">
        <v>59</v>
      </c>
      <c r="C58" s="98" t="s">
        <v>60</v>
      </c>
      <c r="D58" s="47" t="s">
        <v>61</v>
      </c>
      <c r="E58" s="37"/>
      <c r="F58" s="48"/>
      <c r="G58" s="20">
        <v>200</v>
      </c>
      <c r="H58" s="19"/>
      <c r="I58" s="20" t="s">
        <v>112</v>
      </c>
      <c r="J58" s="21">
        <v>73402</v>
      </c>
      <c r="K58" s="22"/>
      <c r="L58" s="98" t="s">
        <v>62</v>
      </c>
    </row>
    <row r="59" spans="1:12">
      <c r="A59" s="40"/>
      <c r="B59" s="40"/>
      <c r="C59" s="98"/>
      <c r="D59" s="47"/>
      <c r="E59" s="37"/>
      <c r="F59" s="48"/>
      <c r="G59" s="20"/>
      <c r="H59" s="19"/>
      <c r="I59" s="20"/>
      <c r="J59" s="21"/>
      <c r="K59" s="22"/>
      <c r="L59" s="98"/>
    </row>
    <row r="60" spans="1:12">
      <c r="A60" s="40"/>
      <c r="B60" s="40"/>
      <c r="C60" s="98"/>
      <c r="D60" s="47"/>
      <c r="E60" s="37"/>
      <c r="F60" s="48"/>
      <c r="G60" s="20"/>
      <c r="H60" s="19"/>
      <c r="I60" s="20"/>
      <c r="J60" s="21"/>
      <c r="K60" s="22"/>
      <c r="L60" s="98"/>
    </row>
    <row r="61" spans="1:12">
      <c r="A61" s="40"/>
      <c r="B61" s="40"/>
      <c r="C61" s="98"/>
      <c r="D61" s="47"/>
      <c r="E61" s="37"/>
      <c r="F61" s="48"/>
      <c r="G61" s="20"/>
      <c r="H61" s="19"/>
      <c r="I61" s="20"/>
      <c r="J61" s="21"/>
      <c r="K61" s="22"/>
      <c r="L61" s="98"/>
    </row>
    <row r="62" spans="1:12">
      <c r="A62" s="187"/>
      <c r="B62" s="187"/>
      <c r="C62" s="188"/>
      <c r="D62" s="189"/>
      <c r="E62" s="190"/>
      <c r="F62" s="48"/>
      <c r="G62" s="191"/>
      <c r="H62" s="19"/>
      <c r="I62" s="20"/>
      <c r="J62" s="21"/>
      <c r="K62" s="22"/>
      <c r="L62" s="116"/>
    </row>
    <row r="63" spans="1:12">
      <c r="A63" s="187"/>
      <c r="B63" s="187"/>
      <c r="C63" s="188"/>
      <c r="D63" s="192"/>
      <c r="E63" s="190"/>
      <c r="F63" s="48"/>
      <c r="G63" s="191"/>
      <c r="H63" s="19"/>
      <c r="I63" s="20"/>
      <c r="J63" s="21"/>
      <c r="K63" s="22"/>
      <c r="L63" s="116"/>
    </row>
    <row r="64" spans="1:12">
      <c r="A64" s="40"/>
      <c r="B64" s="40"/>
      <c r="C64" s="188"/>
      <c r="D64" s="189"/>
      <c r="E64" s="190"/>
      <c r="F64" s="48"/>
      <c r="G64" s="191"/>
      <c r="H64" s="19"/>
      <c r="I64" s="20"/>
      <c r="J64" s="21"/>
      <c r="K64" s="22"/>
      <c r="L64" s="116"/>
    </row>
    <row r="65" spans="1:12">
      <c r="A65" s="40"/>
      <c r="B65" s="40"/>
      <c r="C65" s="112"/>
      <c r="D65" s="47"/>
      <c r="E65" s="37"/>
      <c r="F65" s="48"/>
      <c r="G65" s="20"/>
      <c r="H65" s="19"/>
      <c r="I65" s="20"/>
      <c r="J65" s="21"/>
      <c r="K65" s="22"/>
      <c r="L65" s="193"/>
    </row>
    <row r="66" spans="1:12">
      <c r="A66" s="141"/>
      <c r="B66" s="117"/>
      <c r="C66" s="112"/>
      <c r="G66" s="194"/>
      <c r="L66" s="193"/>
    </row>
    <row r="67" spans="1:12">
      <c r="A67" s="141"/>
      <c r="B67" s="117"/>
      <c r="C67" s="188"/>
      <c r="G67" s="194"/>
      <c r="L67" s="193"/>
    </row>
    <row r="68" spans="1:12">
      <c r="A68" s="141"/>
      <c r="B68" s="117"/>
      <c r="C68" s="188"/>
      <c r="G68" s="194"/>
      <c r="L68" s="193"/>
    </row>
    <row r="69" spans="1:12">
      <c r="A69" s="40"/>
      <c r="B69" s="114"/>
      <c r="C69" s="188"/>
      <c r="D69" s="118"/>
      <c r="E69" s="37"/>
      <c r="F69" s="48"/>
      <c r="G69" s="20"/>
      <c r="H69" s="19"/>
      <c r="I69" s="20"/>
      <c r="J69" s="21"/>
      <c r="K69" s="22"/>
      <c r="L69" s="193"/>
    </row>
    <row r="70" spans="1:12">
      <c r="A70" s="40"/>
      <c r="B70" s="114"/>
      <c r="C70" s="188"/>
      <c r="D70" s="118"/>
      <c r="E70" s="37"/>
      <c r="F70" s="48"/>
      <c r="G70" s="20"/>
      <c r="H70" s="19"/>
      <c r="I70" s="20"/>
      <c r="J70" s="21"/>
      <c r="K70" s="22"/>
      <c r="L70" s="193"/>
    </row>
    <row r="71" spans="1:12">
      <c r="A71" s="40"/>
      <c r="B71" s="114"/>
      <c r="C71" s="188"/>
      <c r="D71" s="118"/>
      <c r="E71" s="37"/>
      <c r="F71" s="48"/>
      <c r="G71" s="20"/>
      <c r="H71" s="19"/>
      <c r="I71" s="20"/>
      <c r="J71" s="21"/>
      <c r="K71" s="22"/>
      <c r="L71" s="193"/>
    </row>
    <row r="72" spans="1:12">
      <c r="A72" s="40"/>
      <c r="B72" s="114"/>
      <c r="C72" s="112"/>
      <c r="D72" s="118"/>
      <c r="E72" s="37"/>
      <c r="F72" s="48"/>
      <c r="G72" s="20"/>
      <c r="H72" s="19"/>
      <c r="I72" s="20"/>
      <c r="J72" s="21"/>
      <c r="K72" s="22"/>
      <c r="L72" s="112"/>
    </row>
    <row r="73" spans="1:12">
      <c r="A73" s="40"/>
      <c r="B73" s="114"/>
      <c r="C73" s="112"/>
      <c r="D73" s="118"/>
      <c r="E73" s="37"/>
      <c r="F73" s="48"/>
      <c r="G73" s="20"/>
      <c r="H73" s="19"/>
      <c r="I73" s="20"/>
      <c r="J73" s="21"/>
      <c r="K73" s="22"/>
      <c r="L73" s="112"/>
    </row>
    <row r="74" spans="1:12">
      <c r="A74" s="40"/>
      <c r="B74" s="114"/>
      <c r="C74" s="112"/>
      <c r="D74" s="118"/>
      <c r="E74" s="37"/>
      <c r="F74" s="48"/>
      <c r="G74" s="20"/>
      <c r="H74" s="19"/>
      <c r="I74" s="20"/>
      <c r="J74" s="21"/>
      <c r="K74" s="22"/>
      <c r="L74" s="112"/>
    </row>
    <row r="75" spans="1:12">
      <c r="A75" s="40"/>
      <c r="B75" s="40"/>
      <c r="C75" s="98"/>
      <c r="D75" s="109"/>
      <c r="E75" s="37"/>
      <c r="F75" s="48"/>
      <c r="G75" s="20"/>
      <c r="H75" s="19"/>
      <c r="I75" s="111"/>
      <c r="J75" s="21"/>
      <c r="K75" s="22"/>
      <c r="L75" s="113"/>
    </row>
    <row r="76" spans="1:12">
      <c r="A76" s="40"/>
      <c r="B76" s="40"/>
      <c r="C76" s="19"/>
      <c r="D76" s="41" t="s">
        <v>129</v>
      </c>
      <c r="E76" s="37"/>
      <c r="F76" s="42">
        <f>SUM(G58:G75)</f>
        <v>200</v>
      </c>
      <c r="G76" s="20"/>
      <c r="H76" s="19"/>
      <c r="I76" s="20"/>
      <c r="J76" s="21"/>
      <c r="K76" s="22"/>
      <c r="L76" s="19"/>
    </row>
    <row r="77" spans="1:12">
      <c r="A77" s="40"/>
      <c r="B77" s="40"/>
      <c r="C77" s="19"/>
      <c r="D77" s="41"/>
      <c r="E77" s="37"/>
      <c r="F77" s="42"/>
      <c r="G77" s="20"/>
      <c r="H77" s="19"/>
      <c r="I77" s="20"/>
      <c r="J77" s="21"/>
      <c r="K77" s="22"/>
      <c r="L77" s="19"/>
    </row>
    <row r="78" spans="1:12">
      <c r="A78" s="49"/>
      <c r="B78" s="19"/>
      <c r="C78" s="19"/>
      <c r="D78" s="47"/>
      <c r="E78" s="37"/>
      <c r="F78" s="48"/>
      <c r="G78" s="20"/>
      <c r="H78" s="19"/>
      <c r="I78" s="20"/>
      <c r="J78" s="21"/>
      <c r="K78" s="22"/>
      <c r="L78" s="19"/>
    </row>
    <row r="79" spans="1:12">
      <c r="A79" s="40"/>
      <c r="B79" s="40"/>
      <c r="C79" s="19"/>
      <c r="D79" s="47"/>
      <c r="E79" s="37"/>
      <c r="F79" s="48"/>
      <c r="G79" s="20"/>
      <c r="H79" s="19"/>
      <c r="I79" s="20"/>
      <c r="J79" s="21"/>
      <c r="K79" s="22"/>
      <c r="L79" s="19"/>
    </row>
    <row r="80" spans="1:12">
      <c r="A80" s="40"/>
      <c r="B80" s="40"/>
      <c r="C80" s="47"/>
      <c r="D80" s="47"/>
      <c r="E80" s="37"/>
      <c r="F80" s="48"/>
      <c r="G80" s="20"/>
      <c r="H80" s="19"/>
      <c r="I80" s="20"/>
      <c r="J80" s="21"/>
      <c r="K80" s="22"/>
      <c r="L80" s="19"/>
    </row>
    <row r="81" spans="1:12">
      <c r="A81" s="40"/>
      <c r="B81" s="40"/>
      <c r="C81" s="47"/>
      <c r="D81" s="41" t="s">
        <v>130</v>
      </c>
      <c r="E81" s="37"/>
      <c r="F81" s="42">
        <f>SUM(G80)</f>
        <v>0</v>
      </c>
      <c r="G81" s="20"/>
      <c r="H81" s="19"/>
      <c r="I81" s="20"/>
      <c r="J81" s="21"/>
      <c r="K81" s="22"/>
      <c r="L81" s="19"/>
    </row>
    <row r="82" spans="1:12">
      <c r="A82" s="40"/>
      <c r="B82" s="40"/>
      <c r="C82" s="47"/>
      <c r="D82" s="47"/>
      <c r="E82" s="37"/>
      <c r="F82" s="48"/>
      <c r="G82" s="20"/>
      <c r="H82" s="19"/>
      <c r="I82" s="20"/>
      <c r="J82" s="21"/>
      <c r="K82" s="22"/>
      <c r="L82" s="19"/>
    </row>
    <row r="84" spans="1:12">
      <c r="A84" s="40">
        <v>40745</v>
      </c>
      <c r="B84" s="40" t="s">
        <v>55</v>
      </c>
      <c r="C84" s="19" t="s">
        <v>56</v>
      </c>
      <c r="D84" s="47" t="s">
        <v>57</v>
      </c>
      <c r="E84" s="37"/>
      <c r="F84" s="48"/>
      <c r="G84" s="20">
        <v>150</v>
      </c>
      <c r="H84" s="19"/>
      <c r="I84" s="20" t="s">
        <v>112</v>
      </c>
      <c r="J84" s="21">
        <v>74106</v>
      </c>
      <c r="K84" s="22"/>
      <c r="L84" s="19" t="s">
        <v>58</v>
      </c>
    </row>
    <row r="85" spans="1:12">
      <c r="A85" s="40"/>
      <c r="B85" s="40"/>
      <c r="C85" s="19"/>
      <c r="D85" s="47"/>
      <c r="E85" s="37"/>
      <c r="F85" s="48"/>
      <c r="G85" s="20"/>
      <c r="H85" s="19"/>
      <c r="I85" s="20"/>
      <c r="J85" s="21"/>
      <c r="K85" s="22"/>
      <c r="L85" s="19"/>
    </row>
    <row r="86" spans="1:12">
      <c r="A86" s="40"/>
      <c r="B86" s="40"/>
      <c r="C86" s="19"/>
      <c r="D86" s="47"/>
      <c r="E86" s="37"/>
      <c r="F86" s="48"/>
      <c r="G86" s="20"/>
      <c r="H86" s="19"/>
      <c r="I86" s="20"/>
      <c r="J86" s="21"/>
      <c r="K86" s="22"/>
      <c r="L86" s="19"/>
    </row>
    <row r="87" spans="1:12">
      <c r="A87" s="40"/>
      <c r="B87" s="40"/>
      <c r="C87" s="98"/>
      <c r="D87" s="47"/>
      <c r="E87" s="37"/>
      <c r="F87" s="48"/>
      <c r="G87" s="20"/>
      <c r="H87" s="19"/>
      <c r="I87" s="20"/>
      <c r="J87" s="21"/>
      <c r="K87" s="22"/>
      <c r="L87" s="98"/>
    </row>
    <row r="88" spans="1:12">
      <c r="A88" s="40"/>
      <c r="B88" s="114"/>
      <c r="C88" s="112"/>
      <c r="D88" s="109"/>
      <c r="E88" s="37"/>
      <c r="F88" s="48"/>
      <c r="G88" s="20"/>
      <c r="H88" s="19"/>
      <c r="I88" s="20"/>
      <c r="J88" s="21"/>
      <c r="K88" s="22"/>
      <c r="L88" s="112"/>
    </row>
    <row r="90" spans="1:12">
      <c r="A90" s="40"/>
      <c r="B90" s="40"/>
      <c r="C90" s="19"/>
      <c r="D90" s="47"/>
      <c r="E90" s="37"/>
      <c r="F90" s="48"/>
      <c r="G90" s="20"/>
      <c r="H90" s="19"/>
      <c r="I90" s="20"/>
      <c r="J90" s="21"/>
      <c r="K90" s="22"/>
      <c r="L90" s="19"/>
    </row>
    <row r="91" spans="1:12">
      <c r="A91" s="40"/>
      <c r="B91" s="40"/>
      <c r="C91" s="19"/>
      <c r="D91" s="41" t="s">
        <v>131</v>
      </c>
      <c r="E91" s="37"/>
      <c r="F91" s="42">
        <f>SUM(G84:G90)</f>
        <v>150</v>
      </c>
      <c r="G91" s="20"/>
      <c r="H91" s="19"/>
      <c r="I91" s="20"/>
      <c r="J91" s="21"/>
      <c r="K91" s="22"/>
      <c r="L91" s="19"/>
    </row>
    <row r="92" spans="1:12">
      <c r="A92" s="40"/>
      <c r="B92" s="40"/>
      <c r="C92" s="19"/>
      <c r="D92" s="47"/>
      <c r="E92" s="37"/>
      <c r="F92" s="48"/>
      <c r="G92" s="20"/>
      <c r="H92" s="19"/>
      <c r="I92" s="20"/>
      <c r="J92" s="21"/>
      <c r="K92" s="22"/>
      <c r="L92" s="19"/>
    </row>
    <row r="93" spans="1:12">
      <c r="A93" s="40">
        <v>40774</v>
      </c>
      <c r="B93" s="40" t="s">
        <v>63</v>
      </c>
      <c r="C93" s="19" t="s">
        <v>64</v>
      </c>
      <c r="D93" s="47" t="s">
        <v>65</v>
      </c>
      <c r="E93" s="37"/>
      <c r="F93" s="48"/>
      <c r="G93" s="20">
        <v>75.040000000000006</v>
      </c>
      <c r="H93" s="19"/>
      <c r="I93" s="20" t="s">
        <v>112</v>
      </c>
      <c r="J93" s="21">
        <v>74107</v>
      </c>
      <c r="K93" s="22"/>
      <c r="L93" s="19" t="s">
        <v>66</v>
      </c>
    </row>
    <row r="94" spans="1:12">
      <c r="A94" s="40">
        <v>40774</v>
      </c>
      <c r="B94" s="40" t="s">
        <v>63</v>
      </c>
      <c r="C94" s="19" t="s">
        <v>64</v>
      </c>
      <c r="D94" s="115" t="s">
        <v>67</v>
      </c>
      <c r="E94" s="37"/>
      <c r="F94" s="48"/>
      <c r="G94" s="20">
        <v>675.36</v>
      </c>
      <c r="H94" s="19"/>
      <c r="I94" s="20" t="s">
        <v>112</v>
      </c>
      <c r="J94" s="21">
        <v>74107</v>
      </c>
      <c r="K94" s="22"/>
      <c r="L94" s="19" t="s">
        <v>68</v>
      </c>
    </row>
    <row r="95" spans="1:12">
      <c r="A95" s="40"/>
      <c r="B95" s="40"/>
      <c r="C95" s="98"/>
      <c r="D95" s="47"/>
      <c r="E95" s="37"/>
      <c r="F95" s="48"/>
      <c r="G95" s="20"/>
      <c r="H95" s="19"/>
      <c r="I95" s="20"/>
      <c r="J95" s="21"/>
      <c r="K95" s="22"/>
      <c r="L95" s="98"/>
    </row>
    <row r="96" spans="1:12">
      <c r="A96" s="40"/>
      <c r="B96" s="40"/>
      <c r="C96" s="19"/>
      <c r="D96" s="47"/>
      <c r="E96" s="37"/>
      <c r="F96" s="48"/>
      <c r="G96" s="20"/>
      <c r="H96" s="19"/>
      <c r="I96" s="20"/>
      <c r="J96" s="21"/>
      <c r="K96" s="22"/>
      <c r="L96" s="19"/>
    </row>
    <row r="97" spans="1:12">
      <c r="A97" s="40"/>
      <c r="B97" s="40"/>
      <c r="C97" s="19"/>
      <c r="D97" s="41" t="s">
        <v>132</v>
      </c>
      <c r="E97" s="37"/>
      <c r="F97" s="42">
        <f>SUM(G93:G96)</f>
        <v>750.4</v>
      </c>
      <c r="G97" s="20"/>
      <c r="H97" s="19"/>
      <c r="I97" s="20"/>
      <c r="J97" s="21"/>
      <c r="K97" s="22"/>
      <c r="L97" s="19"/>
    </row>
    <row r="98" spans="1:12">
      <c r="A98" s="40"/>
      <c r="B98" s="40"/>
      <c r="C98" s="19"/>
      <c r="D98" s="47"/>
      <c r="E98" s="37"/>
      <c r="F98" s="48"/>
      <c r="G98" s="20"/>
      <c r="H98" s="19"/>
      <c r="I98" s="20"/>
      <c r="J98" s="21"/>
      <c r="K98" s="22"/>
      <c r="L98" s="19"/>
    </row>
    <row r="99" spans="1:12">
      <c r="A99" s="40"/>
      <c r="B99" s="40"/>
      <c r="C99" s="19"/>
      <c r="D99" s="41"/>
      <c r="E99" s="37"/>
      <c r="F99" s="42"/>
      <c r="G99" s="20"/>
      <c r="H99" s="19"/>
      <c r="I99" s="20"/>
      <c r="J99" s="21"/>
      <c r="K99" s="22"/>
      <c r="L99" s="19"/>
    </row>
    <row r="100" spans="1:12">
      <c r="A100" s="40">
        <v>40754</v>
      </c>
      <c r="B100" s="40" t="s">
        <v>117</v>
      </c>
      <c r="C100" s="19" t="s">
        <v>118</v>
      </c>
      <c r="D100" s="47" t="s">
        <v>38</v>
      </c>
      <c r="E100" s="37" t="s">
        <v>114</v>
      </c>
      <c r="F100" s="48"/>
      <c r="G100" s="20">
        <v>18</v>
      </c>
      <c r="H100" s="19"/>
      <c r="I100" s="20" t="s">
        <v>112</v>
      </c>
      <c r="J100" s="21">
        <v>74202</v>
      </c>
      <c r="K100" s="22"/>
      <c r="L100" s="19" t="s">
        <v>119</v>
      </c>
    </row>
    <row r="101" spans="1:12">
      <c r="A101" s="110">
        <v>40785</v>
      </c>
      <c r="B101" s="19" t="s">
        <v>117</v>
      </c>
      <c r="C101" s="19" t="s">
        <v>118</v>
      </c>
      <c r="D101" s="47" t="s">
        <v>39</v>
      </c>
      <c r="E101" s="37" t="s">
        <v>114</v>
      </c>
      <c r="F101" s="48"/>
      <c r="G101" s="20"/>
      <c r="H101" s="19"/>
      <c r="I101" s="20" t="s">
        <v>112</v>
      </c>
      <c r="J101" s="21">
        <v>74202</v>
      </c>
      <c r="K101" s="22"/>
      <c r="L101" s="19" t="s">
        <v>119</v>
      </c>
    </row>
    <row r="102" spans="1:12">
      <c r="A102" s="110">
        <v>40816</v>
      </c>
      <c r="B102" s="19" t="s">
        <v>117</v>
      </c>
      <c r="C102" s="19" t="s">
        <v>118</v>
      </c>
      <c r="D102" s="47" t="s">
        <v>40</v>
      </c>
      <c r="E102" s="37" t="s">
        <v>114</v>
      </c>
      <c r="F102" s="48"/>
      <c r="G102" s="20"/>
      <c r="H102" s="19"/>
      <c r="I102" s="20" t="s">
        <v>112</v>
      </c>
      <c r="J102" s="21">
        <v>74202</v>
      </c>
      <c r="K102" s="22"/>
      <c r="L102" s="19" t="s">
        <v>119</v>
      </c>
    </row>
    <row r="103" spans="1:12">
      <c r="A103" s="110">
        <v>40846</v>
      </c>
      <c r="B103" s="117" t="s">
        <v>117</v>
      </c>
      <c r="C103" s="98" t="s">
        <v>118</v>
      </c>
      <c r="D103" s="47" t="s">
        <v>41</v>
      </c>
      <c r="E103" s="37" t="s">
        <v>114</v>
      </c>
      <c r="F103" s="48"/>
      <c r="G103" s="20"/>
      <c r="H103" s="19"/>
      <c r="I103" s="20" t="s">
        <v>112</v>
      </c>
      <c r="J103" s="21">
        <v>74202</v>
      </c>
      <c r="K103" s="22"/>
      <c r="L103" s="98" t="s">
        <v>119</v>
      </c>
    </row>
    <row r="104" spans="1:12">
      <c r="A104" s="110">
        <v>40877</v>
      </c>
      <c r="B104" s="117" t="s">
        <v>117</v>
      </c>
      <c r="C104" s="98" t="s">
        <v>118</v>
      </c>
      <c r="D104" s="47" t="s">
        <v>42</v>
      </c>
      <c r="E104" s="37" t="s">
        <v>114</v>
      </c>
      <c r="F104" s="48"/>
      <c r="G104" s="20"/>
      <c r="H104" s="19"/>
      <c r="I104" s="20" t="s">
        <v>112</v>
      </c>
      <c r="J104" s="21">
        <v>74202</v>
      </c>
      <c r="K104" s="22"/>
      <c r="L104" s="98" t="s">
        <v>119</v>
      </c>
    </row>
    <row r="105" spans="1:12">
      <c r="A105" s="110">
        <v>40907</v>
      </c>
      <c r="B105" s="117" t="s">
        <v>117</v>
      </c>
      <c r="C105" s="98" t="s">
        <v>118</v>
      </c>
      <c r="D105" s="47" t="s">
        <v>43</v>
      </c>
      <c r="E105" s="37" t="s">
        <v>114</v>
      </c>
      <c r="F105" s="48"/>
      <c r="G105" s="20"/>
      <c r="H105" s="19"/>
      <c r="I105" s="20" t="s">
        <v>112</v>
      </c>
      <c r="J105" s="21">
        <v>74202</v>
      </c>
      <c r="K105" s="22"/>
      <c r="L105" s="98" t="s">
        <v>119</v>
      </c>
    </row>
    <row r="106" spans="1:12">
      <c r="A106" s="110">
        <v>40938</v>
      </c>
      <c r="B106" s="117" t="s">
        <v>117</v>
      </c>
      <c r="C106" s="98" t="s">
        <v>118</v>
      </c>
      <c r="D106" s="47" t="s">
        <v>44</v>
      </c>
      <c r="E106" s="37" t="s">
        <v>114</v>
      </c>
      <c r="F106" s="48"/>
      <c r="G106" s="20"/>
      <c r="H106" s="19"/>
      <c r="I106" s="20" t="s">
        <v>112</v>
      </c>
      <c r="J106" s="21">
        <v>74202</v>
      </c>
      <c r="K106" s="22"/>
      <c r="L106" s="98" t="s">
        <v>119</v>
      </c>
    </row>
    <row r="107" spans="1:12">
      <c r="A107" s="110">
        <v>40967</v>
      </c>
      <c r="B107" s="117" t="s">
        <v>117</v>
      </c>
      <c r="C107" s="98" t="s">
        <v>118</v>
      </c>
      <c r="D107" s="47" t="s">
        <v>45</v>
      </c>
      <c r="E107" s="37"/>
      <c r="F107" s="48"/>
      <c r="G107" s="20"/>
      <c r="H107" s="19"/>
      <c r="I107" s="20"/>
      <c r="J107" s="21"/>
      <c r="K107" s="22"/>
      <c r="L107" s="98"/>
    </row>
    <row r="108" spans="1:12">
      <c r="A108" s="110">
        <v>40998</v>
      </c>
      <c r="B108" s="117" t="s">
        <v>117</v>
      </c>
      <c r="C108" s="98" t="s">
        <v>118</v>
      </c>
      <c r="D108" s="47" t="s">
        <v>46</v>
      </c>
      <c r="E108" s="37"/>
      <c r="F108" s="48"/>
      <c r="G108" s="20"/>
      <c r="H108" s="19"/>
      <c r="I108" s="20" t="s">
        <v>112</v>
      </c>
      <c r="J108" s="21">
        <v>74202</v>
      </c>
      <c r="K108" s="22"/>
      <c r="L108" s="98" t="s">
        <v>119</v>
      </c>
    </row>
    <row r="109" spans="1:12">
      <c r="A109" s="110">
        <v>41029</v>
      </c>
      <c r="B109" s="117" t="s">
        <v>117</v>
      </c>
      <c r="C109" s="98" t="s">
        <v>118</v>
      </c>
      <c r="D109" s="47" t="s">
        <v>47</v>
      </c>
      <c r="E109" s="37"/>
      <c r="F109" s="48"/>
      <c r="G109" s="20"/>
      <c r="H109" s="19"/>
      <c r="I109" s="20" t="s">
        <v>112</v>
      </c>
      <c r="J109" s="21">
        <v>74202</v>
      </c>
      <c r="K109" s="22"/>
      <c r="L109" s="98" t="s">
        <v>119</v>
      </c>
    </row>
    <row r="110" spans="1:12">
      <c r="A110" s="110">
        <v>41059</v>
      </c>
      <c r="B110" s="117" t="s">
        <v>117</v>
      </c>
      <c r="C110" s="98" t="s">
        <v>118</v>
      </c>
      <c r="D110" s="47" t="s">
        <v>49</v>
      </c>
      <c r="E110" s="37"/>
      <c r="F110" s="48"/>
      <c r="G110" s="20"/>
      <c r="H110" s="19"/>
      <c r="I110" s="20"/>
      <c r="J110" s="21"/>
      <c r="K110" s="22"/>
      <c r="L110" s="98"/>
    </row>
    <row r="111" spans="1:12">
      <c r="A111" s="110">
        <v>41090</v>
      </c>
      <c r="B111" s="117" t="s">
        <v>117</v>
      </c>
      <c r="C111" s="98" t="s">
        <v>118</v>
      </c>
      <c r="D111" s="47" t="s">
        <v>48</v>
      </c>
      <c r="E111" s="37"/>
      <c r="F111" s="48"/>
      <c r="G111" s="20"/>
      <c r="H111" s="19"/>
      <c r="I111" s="20"/>
      <c r="J111" s="21"/>
      <c r="K111" s="22"/>
      <c r="L111" s="98"/>
    </row>
    <row r="112" spans="1:12">
      <c r="A112" s="49"/>
      <c r="B112" s="19"/>
      <c r="C112" s="19"/>
      <c r="D112" s="47"/>
      <c r="E112" s="37"/>
      <c r="F112" s="48"/>
      <c r="G112" s="20"/>
      <c r="H112" s="19"/>
      <c r="I112" s="20"/>
      <c r="J112" s="21"/>
      <c r="K112" s="22"/>
      <c r="L112" s="19"/>
    </row>
    <row r="113" spans="1:12">
      <c r="A113" s="49"/>
      <c r="B113" s="19"/>
      <c r="C113" s="19"/>
      <c r="D113" s="41" t="s">
        <v>135</v>
      </c>
      <c r="E113" s="37"/>
      <c r="F113" s="42">
        <f>SUM(G100:G112)</f>
        <v>18</v>
      </c>
      <c r="G113" s="20"/>
      <c r="H113" s="19"/>
      <c r="I113" s="20"/>
      <c r="J113" s="21"/>
      <c r="K113" s="22"/>
      <c r="L113" s="19"/>
    </row>
    <row r="114" spans="1:12">
      <c r="A114" s="40"/>
      <c r="B114" s="40"/>
      <c r="C114" s="19"/>
      <c r="D114" s="47"/>
      <c r="E114" s="37"/>
      <c r="F114" s="48"/>
      <c r="G114" s="20"/>
      <c r="H114" s="19"/>
      <c r="I114" s="20"/>
      <c r="J114" s="21"/>
      <c r="K114" s="22"/>
      <c r="L114" s="19"/>
    </row>
    <row r="115" spans="1:12">
      <c r="A115" s="40">
        <v>40754</v>
      </c>
      <c r="B115" s="40" t="s">
        <v>117</v>
      </c>
      <c r="C115" s="19" t="s">
        <v>118</v>
      </c>
      <c r="D115" s="47" t="s">
        <v>120</v>
      </c>
      <c r="E115" s="37" t="s">
        <v>114</v>
      </c>
      <c r="F115" s="48"/>
      <c r="G115" s="20">
        <v>6.08</v>
      </c>
      <c r="H115" s="19"/>
      <c r="I115" s="20" t="s">
        <v>112</v>
      </c>
      <c r="J115" s="21">
        <v>74203</v>
      </c>
      <c r="K115" s="22"/>
      <c r="L115" s="19" t="s">
        <v>119</v>
      </c>
    </row>
    <row r="116" spans="1:12">
      <c r="A116" s="110">
        <v>40785</v>
      </c>
      <c r="B116" s="19" t="s">
        <v>117</v>
      </c>
      <c r="C116" s="19" t="s">
        <v>118</v>
      </c>
      <c r="D116" s="47" t="s">
        <v>133</v>
      </c>
      <c r="E116" s="37" t="s">
        <v>114</v>
      </c>
      <c r="F116" s="48"/>
      <c r="G116" s="20"/>
      <c r="H116" s="19"/>
      <c r="I116" s="20" t="s">
        <v>112</v>
      </c>
      <c r="J116" s="21">
        <v>74203</v>
      </c>
      <c r="K116" s="22"/>
      <c r="L116" s="19" t="s">
        <v>119</v>
      </c>
    </row>
    <row r="117" spans="1:12">
      <c r="A117" s="110">
        <v>40816</v>
      </c>
      <c r="B117" s="19" t="s">
        <v>117</v>
      </c>
      <c r="C117" s="19" t="s">
        <v>118</v>
      </c>
      <c r="D117" s="47" t="s">
        <v>141</v>
      </c>
      <c r="E117" s="37" t="s">
        <v>114</v>
      </c>
      <c r="F117" s="48"/>
      <c r="G117" s="20"/>
      <c r="H117" s="19"/>
      <c r="I117" s="20" t="s">
        <v>112</v>
      </c>
      <c r="J117" s="21">
        <v>74203</v>
      </c>
      <c r="K117" s="22"/>
      <c r="L117" s="19" t="s">
        <v>119</v>
      </c>
    </row>
    <row r="118" spans="1:12">
      <c r="A118" s="110">
        <v>40846</v>
      </c>
      <c r="B118" s="117" t="s">
        <v>117</v>
      </c>
      <c r="C118" s="98" t="s">
        <v>118</v>
      </c>
      <c r="D118" s="47" t="s">
        <v>146</v>
      </c>
      <c r="E118" s="37" t="s">
        <v>114</v>
      </c>
      <c r="F118" s="48"/>
      <c r="G118" s="20"/>
      <c r="H118" s="19"/>
      <c r="I118" s="20" t="s">
        <v>112</v>
      </c>
      <c r="J118" s="21">
        <v>74202</v>
      </c>
      <c r="K118" s="22"/>
      <c r="L118" s="98" t="s">
        <v>119</v>
      </c>
    </row>
    <row r="119" spans="1:12">
      <c r="A119" s="110">
        <v>40877</v>
      </c>
      <c r="B119" s="117" t="s">
        <v>117</v>
      </c>
      <c r="C119" s="98" t="s">
        <v>118</v>
      </c>
      <c r="D119" s="47" t="s">
        <v>147</v>
      </c>
      <c r="E119" s="37" t="s">
        <v>114</v>
      </c>
      <c r="F119" s="48"/>
      <c r="G119" s="20"/>
      <c r="H119" s="19"/>
      <c r="I119" s="20" t="s">
        <v>112</v>
      </c>
      <c r="J119" s="21">
        <v>74202</v>
      </c>
      <c r="K119" s="22"/>
      <c r="L119" s="98" t="s">
        <v>119</v>
      </c>
    </row>
    <row r="120" spans="1:12">
      <c r="A120" s="110">
        <v>40907</v>
      </c>
      <c r="B120" s="117" t="s">
        <v>117</v>
      </c>
      <c r="C120" s="98" t="s">
        <v>118</v>
      </c>
      <c r="D120" s="47" t="s">
        <v>8</v>
      </c>
      <c r="E120" s="37" t="s">
        <v>114</v>
      </c>
      <c r="F120" s="48"/>
      <c r="G120" s="20"/>
      <c r="H120" s="19"/>
      <c r="I120" s="20" t="s">
        <v>112</v>
      </c>
      <c r="J120" s="21">
        <v>74202</v>
      </c>
      <c r="K120" s="22"/>
      <c r="L120" s="98" t="s">
        <v>119</v>
      </c>
    </row>
    <row r="121" spans="1:12">
      <c r="A121" s="110">
        <v>40938</v>
      </c>
      <c r="B121" s="117" t="s">
        <v>117</v>
      </c>
      <c r="C121" s="98" t="s">
        <v>118</v>
      </c>
      <c r="D121" s="47" t="s">
        <v>9</v>
      </c>
      <c r="E121" s="37" t="s">
        <v>114</v>
      </c>
      <c r="F121" s="48"/>
      <c r="G121" s="20"/>
      <c r="H121" s="19"/>
      <c r="I121" s="20" t="s">
        <v>112</v>
      </c>
      <c r="J121" s="21">
        <v>74202</v>
      </c>
      <c r="K121" s="22"/>
      <c r="L121" s="98" t="s">
        <v>119</v>
      </c>
    </row>
    <row r="122" spans="1:12">
      <c r="A122" s="110">
        <v>40967</v>
      </c>
      <c r="B122" s="117" t="s">
        <v>117</v>
      </c>
      <c r="C122" s="98" t="s">
        <v>118</v>
      </c>
      <c r="D122" s="47" t="s">
        <v>23</v>
      </c>
      <c r="E122" s="37" t="s">
        <v>114</v>
      </c>
      <c r="F122" s="48"/>
      <c r="G122" s="20"/>
      <c r="H122" s="19"/>
      <c r="I122" s="20" t="s">
        <v>112</v>
      </c>
      <c r="J122" s="21">
        <v>74202</v>
      </c>
      <c r="K122" s="22"/>
      <c r="L122" s="98" t="s">
        <v>119</v>
      </c>
    </row>
    <row r="123" spans="1:12">
      <c r="A123" s="110">
        <v>40998</v>
      </c>
      <c r="B123" s="117" t="s">
        <v>117</v>
      </c>
      <c r="C123" s="98" t="s">
        <v>118</v>
      </c>
      <c r="D123" s="47" t="s">
        <v>24</v>
      </c>
      <c r="E123" s="37" t="s">
        <v>114</v>
      </c>
      <c r="F123" s="48"/>
      <c r="G123" s="20"/>
      <c r="H123" s="19"/>
      <c r="I123" s="20" t="s">
        <v>112</v>
      </c>
      <c r="J123" s="21">
        <v>74202</v>
      </c>
      <c r="K123" s="22"/>
      <c r="L123" s="98" t="s">
        <v>119</v>
      </c>
    </row>
    <row r="124" spans="1:12">
      <c r="A124" s="110">
        <v>41029</v>
      </c>
      <c r="B124" s="117"/>
      <c r="C124" s="98" t="s">
        <v>118</v>
      </c>
      <c r="D124" s="47"/>
      <c r="E124" s="37"/>
      <c r="F124" s="48"/>
      <c r="G124" s="20"/>
      <c r="H124" s="19"/>
      <c r="I124" s="20"/>
      <c r="J124" s="21"/>
      <c r="K124" s="22"/>
      <c r="L124" s="98"/>
    </row>
    <row r="125" spans="1:12">
      <c r="A125" s="110">
        <v>41059</v>
      </c>
      <c r="B125" s="117"/>
      <c r="C125" s="98" t="s">
        <v>118</v>
      </c>
      <c r="D125" s="47"/>
      <c r="E125" s="37"/>
      <c r="F125" s="48"/>
      <c r="G125" s="20"/>
      <c r="H125" s="19"/>
      <c r="I125" s="20"/>
      <c r="J125" s="21"/>
      <c r="K125" s="22"/>
      <c r="L125" s="98"/>
    </row>
    <row r="126" spans="1:12">
      <c r="A126" s="110">
        <v>41090</v>
      </c>
      <c r="B126" s="117"/>
      <c r="C126" s="98" t="s">
        <v>118</v>
      </c>
      <c r="D126" s="47"/>
      <c r="E126" s="37"/>
      <c r="F126" s="48"/>
      <c r="G126" s="20"/>
      <c r="H126" s="19"/>
      <c r="I126" s="20"/>
      <c r="J126" s="21"/>
      <c r="K126" s="22"/>
      <c r="L126" s="98"/>
    </row>
    <row r="127" spans="1:12">
      <c r="A127" s="110"/>
      <c r="B127" s="19"/>
      <c r="C127" s="19"/>
      <c r="D127" s="47"/>
      <c r="E127" s="37"/>
      <c r="F127" s="48"/>
      <c r="G127" s="20"/>
      <c r="H127" s="19"/>
      <c r="I127" s="20"/>
      <c r="J127" s="21"/>
      <c r="K127" s="22"/>
      <c r="L127" s="19"/>
    </row>
    <row r="128" spans="1:12">
      <c r="A128" s="110"/>
      <c r="B128" s="19"/>
      <c r="C128" s="19"/>
      <c r="D128" s="41" t="s">
        <v>136</v>
      </c>
      <c r="E128" s="37"/>
      <c r="F128" s="42">
        <f>SUM(G115:G127)</f>
        <v>6.08</v>
      </c>
      <c r="G128" s="20"/>
      <c r="H128" s="19"/>
      <c r="I128" s="20"/>
      <c r="J128" s="21"/>
      <c r="K128" s="22"/>
      <c r="L128" s="19"/>
    </row>
    <row r="129" spans="1:12">
      <c r="A129" s="110"/>
      <c r="B129" s="40"/>
      <c r="C129" s="19"/>
      <c r="D129" s="47"/>
      <c r="E129" s="37"/>
      <c r="F129" s="48"/>
      <c r="G129" s="20"/>
      <c r="H129" s="19"/>
      <c r="I129" s="20"/>
      <c r="J129" s="21"/>
      <c r="K129" s="22"/>
      <c r="L129" s="19"/>
    </row>
    <row r="130" spans="1:12">
      <c r="A130" s="40"/>
      <c r="B130" s="40"/>
      <c r="C130" s="19"/>
      <c r="D130" s="47"/>
      <c r="E130" s="37"/>
      <c r="F130" s="48"/>
      <c r="G130" s="20"/>
      <c r="H130" s="19"/>
      <c r="I130" s="20"/>
      <c r="J130" s="21"/>
      <c r="K130" s="22"/>
      <c r="L130" s="19"/>
    </row>
    <row r="131" spans="1:12">
      <c r="A131" s="40">
        <v>40754</v>
      </c>
      <c r="B131" s="40" t="s">
        <v>117</v>
      </c>
      <c r="C131" s="19" t="s">
        <v>118</v>
      </c>
      <c r="D131" s="109" t="s">
        <v>121</v>
      </c>
      <c r="E131" s="37" t="s">
        <v>114</v>
      </c>
      <c r="F131" s="42"/>
      <c r="G131" s="20"/>
      <c r="H131" s="19"/>
      <c r="I131" s="20" t="s">
        <v>112</v>
      </c>
      <c r="J131" s="21">
        <v>74204</v>
      </c>
      <c r="K131" s="22"/>
      <c r="L131" s="19" t="s">
        <v>119</v>
      </c>
    </row>
    <row r="132" spans="1:12">
      <c r="A132" s="110">
        <v>40785</v>
      </c>
      <c r="B132" s="19" t="s">
        <v>117</v>
      </c>
      <c r="C132" s="19" t="s">
        <v>118</v>
      </c>
      <c r="D132" s="47" t="s">
        <v>134</v>
      </c>
      <c r="E132" s="37" t="s">
        <v>114</v>
      </c>
      <c r="F132" s="42"/>
      <c r="G132" s="20"/>
      <c r="H132" s="19"/>
      <c r="I132" s="20" t="s">
        <v>112</v>
      </c>
      <c r="J132" s="21">
        <v>74204</v>
      </c>
      <c r="K132" s="22"/>
      <c r="L132" s="19" t="s">
        <v>119</v>
      </c>
    </row>
    <row r="133" spans="1:12">
      <c r="A133" s="110">
        <v>40816</v>
      </c>
      <c r="B133" s="19" t="s">
        <v>117</v>
      </c>
      <c r="C133" s="19" t="s">
        <v>118</v>
      </c>
      <c r="D133" s="47" t="s">
        <v>142</v>
      </c>
      <c r="E133" s="37" t="s">
        <v>114</v>
      </c>
      <c r="F133" s="42"/>
      <c r="G133" s="20"/>
      <c r="H133" s="19"/>
      <c r="I133" s="20" t="s">
        <v>112</v>
      </c>
      <c r="J133" s="21">
        <v>74202</v>
      </c>
      <c r="K133" s="22"/>
      <c r="L133" s="19" t="s">
        <v>119</v>
      </c>
    </row>
    <row r="134" spans="1:12">
      <c r="A134" s="110">
        <v>40846</v>
      </c>
      <c r="B134" s="117" t="s">
        <v>117</v>
      </c>
      <c r="C134" s="98" t="s">
        <v>118</v>
      </c>
      <c r="D134" s="47" t="s">
        <v>10</v>
      </c>
      <c r="E134" s="37" t="s">
        <v>114</v>
      </c>
      <c r="F134" s="48"/>
      <c r="G134" s="20"/>
      <c r="H134" s="19"/>
      <c r="I134" s="20" t="s">
        <v>112</v>
      </c>
      <c r="J134" s="21">
        <v>74202</v>
      </c>
      <c r="K134" s="22"/>
      <c r="L134" s="98" t="s">
        <v>119</v>
      </c>
    </row>
    <row r="135" spans="1:12">
      <c r="A135" s="110">
        <v>40877</v>
      </c>
      <c r="B135" s="117" t="s">
        <v>117</v>
      </c>
      <c r="C135" s="98" t="s">
        <v>118</v>
      </c>
      <c r="D135" s="47" t="s">
        <v>11</v>
      </c>
      <c r="E135" s="37" t="s">
        <v>114</v>
      </c>
      <c r="F135" s="48"/>
      <c r="G135" s="20"/>
      <c r="H135" s="19"/>
      <c r="I135" s="20" t="s">
        <v>112</v>
      </c>
      <c r="J135" s="21">
        <v>74202</v>
      </c>
      <c r="K135" s="22"/>
      <c r="L135" s="98" t="s">
        <v>119</v>
      </c>
    </row>
    <row r="136" spans="1:12">
      <c r="A136" s="110">
        <v>40907</v>
      </c>
      <c r="B136" s="117" t="s">
        <v>117</v>
      </c>
      <c r="C136" s="98" t="s">
        <v>118</v>
      </c>
      <c r="D136" s="47" t="s">
        <v>12</v>
      </c>
      <c r="E136" s="37" t="s">
        <v>114</v>
      </c>
      <c r="F136" s="48"/>
      <c r="G136" s="20"/>
      <c r="H136" s="19"/>
      <c r="I136" s="20" t="s">
        <v>112</v>
      </c>
      <c r="J136" s="21">
        <v>74202</v>
      </c>
      <c r="K136" s="22"/>
      <c r="L136" s="98" t="s">
        <v>119</v>
      </c>
    </row>
    <row r="137" spans="1:12">
      <c r="A137" s="110">
        <v>40938</v>
      </c>
      <c r="B137" s="117" t="s">
        <v>117</v>
      </c>
      <c r="C137" s="98" t="s">
        <v>118</v>
      </c>
      <c r="D137" s="47" t="s">
        <v>13</v>
      </c>
      <c r="E137" s="37" t="s">
        <v>114</v>
      </c>
      <c r="F137" s="48"/>
      <c r="G137" s="20"/>
      <c r="H137" s="19"/>
      <c r="I137" s="20" t="s">
        <v>112</v>
      </c>
      <c r="J137" s="21">
        <v>74202</v>
      </c>
      <c r="K137" s="22"/>
      <c r="L137" s="98" t="s">
        <v>119</v>
      </c>
    </row>
    <row r="138" spans="1:12">
      <c r="A138" s="110">
        <v>40967</v>
      </c>
      <c r="B138" s="117" t="s">
        <v>117</v>
      </c>
      <c r="C138" s="98" t="s">
        <v>118</v>
      </c>
      <c r="D138" s="47" t="s">
        <v>25</v>
      </c>
      <c r="E138" s="37" t="s">
        <v>114</v>
      </c>
      <c r="F138" s="42"/>
      <c r="G138" s="20"/>
      <c r="H138" s="19"/>
      <c r="I138" s="20" t="s">
        <v>112</v>
      </c>
      <c r="J138" s="21">
        <v>74202</v>
      </c>
      <c r="K138" s="22"/>
      <c r="L138" s="98" t="s">
        <v>119</v>
      </c>
    </row>
    <row r="139" spans="1:12">
      <c r="A139" s="110">
        <v>40998</v>
      </c>
      <c r="B139" s="117" t="s">
        <v>117</v>
      </c>
      <c r="C139" s="98" t="s">
        <v>118</v>
      </c>
      <c r="D139" s="47" t="s">
        <v>26</v>
      </c>
      <c r="E139" s="37" t="s">
        <v>114</v>
      </c>
      <c r="F139" s="42"/>
      <c r="G139" s="20"/>
      <c r="H139" s="19"/>
      <c r="I139" s="20" t="s">
        <v>112</v>
      </c>
      <c r="J139" s="21">
        <v>74202</v>
      </c>
      <c r="K139" s="22"/>
      <c r="L139" s="98" t="s">
        <v>119</v>
      </c>
    </row>
    <row r="140" spans="1:12">
      <c r="A140" s="110">
        <v>41029</v>
      </c>
      <c r="B140" s="117"/>
      <c r="C140" s="98" t="s">
        <v>118</v>
      </c>
      <c r="D140" s="47"/>
      <c r="E140" s="37"/>
      <c r="F140" s="42"/>
      <c r="G140" s="20"/>
      <c r="H140" s="19"/>
      <c r="I140" s="20"/>
      <c r="J140" s="21"/>
      <c r="K140" s="22"/>
      <c r="L140" s="98"/>
    </row>
    <row r="141" spans="1:12">
      <c r="A141" s="110">
        <v>41059</v>
      </c>
      <c r="B141" s="117"/>
      <c r="C141" s="98" t="s">
        <v>118</v>
      </c>
      <c r="D141" s="47"/>
      <c r="E141" s="37"/>
      <c r="F141" s="42"/>
      <c r="G141" s="20"/>
      <c r="H141" s="19"/>
      <c r="I141" s="20"/>
      <c r="J141" s="21"/>
      <c r="K141" s="22"/>
      <c r="L141" s="98"/>
    </row>
    <row r="142" spans="1:12">
      <c r="A142" s="110">
        <v>41090</v>
      </c>
      <c r="B142" s="117"/>
      <c r="C142" s="98" t="s">
        <v>118</v>
      </c>
      <c r="D142" s="47"/>
      <c r="E142" s="37"/>
      <c r="F142" s="42"/>
      <c r="G142" s="20"/>
      <c r="H142" s="19"/>
      <c r="I142" s="20"/>
      <c r="J142" s="21"/>
      <c r="K142" s="22"/>
      <c r="L142" s="98"/>
    </row>
    <row r="143" spans="1:12">
      <c r="B143" s="19"/>
      <c r="C143" s="19"/>
      <c r="D143" s="47"/>
      <c r="E143" s="37"/>
      <c r="F143" s="42"/>
      <c r="G143" s="20"/>
      <c r="H143" s="19"/>
      <c r="I143" s="20"/>
      <c r="J143" s="21"/>
      <c r="K143" s="22"/>
      <c r="L143" s="19"/>
    </row>
    <row r="144" spans="1:12">
      <c r="B144" s="19"/>
      <c r="C144" s="19"/>
      <c r="D144" s="41" t="s">
        <v>137</v>
      </c>
      <c r="E144" s="37"/>
      <c r="F144" s="42">
        <f>SUM(G131:G143)</f>
        <v>0</v>
      </c>
      <c r="G144" s="20"/>
      <c r="H144" s="19"/>
      <c r="I144" s="20"/>
      <c r="J144" s="21"/>
      <c r="K144" s="22"/>
      <c r="L144" s="19"/>
    </row>
    <row r="145" spans="1:12">
      <c r="B145" s="40"/>
      <c r="C145" s="19"/>
      <c r="D145" s="47"/>
      <c r="E145" s="37"/>
      <c r="F145" s="48"/>
      <c r="G145" s="20"/>
      <c r="H145" s="19"/>
      <c r="I145" s="20"/>
      <c r="J145" s="21"/>
      <c r="K145" s="22"/>
      <c r="L145" s="19"/>
    </row>
    <row r="146" spans="1:12">
      <c r="B146" s="40"/>
      <c r="C146" s="19"/>
      <c r="D146" s="47"/>
      <c r="E146" s="37"/>
      <c r="F146" s="48"/>
      <c r="G146" s="20"/>
      <c r="H146" s="19"/>
      <c r="I146" s="20"/>
      <c r="J146" s="21"/>
      <c r="K146" s="22"/>
      <c r="L146" s="19"/>
    </row>
    <row r="147" spans="1:12">
      <c r="B147" s="40"/>
      <c r="C147" s="19"/>
      <c r="D147" s="47"/>
      <c r="E147" s="37"/>
      <c r="F147" s="48"/>
      <c r="G147" s="20"/>
      <c r="H147" s="19"/>
      <c r="I147" s="20"/>
      <c r="J147" s="21"/>
      <c r="K147" s="22"/>
      <c r="L147" s="19"/>
    </row>
    <row r="148" spans="1:12">
      <c r="B148" s="40"/>
      <c r="C148" s="19"/>
      <c r="D148" s="47"/>
      <c r="E148" s="37"/>
      <c r="F148" s="48"/>
      <c r="G148" s="20"/>
      <c r="H148" s="19"/>
      <c r="I148" s="20"/>
      <c r="J148" s="21"/>
      <c r="K148" s="22"/>
      <c r="L148" s="19"/>
    </row>
    <row r="149" spans="1:12">
      <c r="B149" s="40"/>
      <c r="C149" s="19"/>
      <c r="D149" s="47"/>
      <c r="E149" s="37"/>
      <c r="F149" s="48"/>
      <c r="G149" s="20"/>
      <c r="H149" s="19"/>
      <c r="I149" s="20"/>
      <c r="J149" s="21"/>
      <c r="K149" s="22"/>
      <c r="L149" s="19"/>
    </row>
    <row r="150" spans="1:12">
      <c r="B150" s="40"/>
      <c r="C150" s="19"/>
      <c r="D150" s="47"/>
      <c r="E150" s="37"/>
      <c r="F150" s="48"/>
      <c r="G150" s="20"/>
      <c r="H150" s="19"/>
      <c r="I150" s="20"/>
      <c r="J150" s="21"/>
      <c r="K150" s="22"/>
      <c r="L150" s="19"/>
    </row>
    <row r="151" spans="1:12">
      <c r="B151" s="40"/>
      <c r="C151" s="19"/>
      <c r="D151" s="41" t="s">
        <v>4</v>
      </c>
      <c r="E151" s="37"/>
      <c r="F151" s="42">
        <f>SUM(G146:G150)</f>
        <v>0</v>
      </c>
      <c r="G151" s="20"/>
      <c r="H151" s="19"/>
      <c r="I151" s="20"/>
      <c r="J151" s="21"/>
      <c r="K151" s="22"/>
      <c r="L151" s="19"/>
    </row>
    <row r="152" spans="1:12">
      <c r="A152" s="40"/>
      <c r="B152" s="40"/>
      <c r="C152" s="19"/>
      <c r="D152" s="47"/>
      <c r="E152" s="37"/>
      <c r="F152" s="48"/>
      <c r="G152" s="20"/>
      <c r="H152" s="19"/>
      <c r="I152" s="20"/>
      <c r="J152" s="21"/>
      <c r="K152" s="22"/>
      <c r="L152" s="19"/>
    </row>
    <row r="153" spans="1:12">
      <c r="A153" s="40"/>
      <c r="B153" s="40"/>
      <c r="C153" s="19"/>
      <c r="D153" s="47"/>
      <c r="E153" s="37"/>
      <c r="F153" s="48"/>
      <c r="G153" s="20"/>
      <c r="H153" s="19"/>
      <c r="I153" s="20"/>
      <c r="J153" s="21"/>
      <c r="K153" s="22"/>
      <c r="L153" s="19"/>
    </row>
    <row r="154" spans="1:12">
      <c r="A154" s="49"/>
      <c r="B154" s="19"/>
      <c r="C154" s="19"/>
      <c r="D154" s="41" t="s">
        <v>28</v>
      </c>
      <c r="E154" s="198"/>
      <c r="F154" s="199">
        <f>SUM(G153)</f>
        <v>0</v>
      </c>
      <c r="G154" s="20"/>
      <c r="H154" s="19"/>
      <c r="I154" s="20"/>
      <c r="J154" s="21"/>
      <c r="K154" s="22"/>
      <c r="L154" s="19"/>
    </row>
    <row r="155" spans="1:12">
      <c r="A155" s="40"/>
      <c r="B155" s="40"/>
      <c r="C155" s="19"/>
      <c r="D155" s="47"/>
      <c r="E155" s="37"/>
      <c r="F155" s="48"/>
      <c r="G155" s="20"/>
      <c r="H155" s="19"/>
      <c r="I155" s="20"/>
      <c r="J155" s="21"/>
      <c r="K155" s="22"/>
      <c r="L155" s="19"/>
    </row>
    <row r="156" spans="1:12">
      <c r="A156" s="40">
        <v>40778</v>
      </c>
      <c r="B156" s="40" t="s">
        <v>122</v>
      </c>
      <c r="C156" s="19" t="s">
        <v>123</v>
      </c>
      <c r="D156" s="47" t="s">
        <v>33</v>
      </c>
      <c r="E156" s="37"/>
      <c r="F156" s="48"/>
      <c r="G156" s="20">
        <v>8788.32</v>
      </c>
      <c r="H156" s="19"/>
      <c r="I156" s="20" t="s">
        <v>112</v>
      </c>
      <c r="J156" s="21">
        <v>76102</v>
      </c>
      <c r="K156" s="22"/>
      <c r="L156" s="19" t="s">
        <v>124</v>
      </c>
    </row>
    <row r="157" spans="1:12">
      <c r="A157" s="40"/>
      <c r="B157" s="40"/>
      <c r="C157" s="19"/>
      <c r="D157" s="47" t="s">
        <v>34</v>
      </c>
      <c r="E157" s="37"/>
      <c r="F157" s="48"/>
      <c r="G157" s="20">
        <v>8788.32</v>
      </c>
      <c r="H157" s="19"/>
      <c r="I157" s="20" t="s">
        <v>112</v>
      </c>
      <c r="J157" s="21">
        <v>76102</v>
      </c>
      <c r="K157" s="22"/>
      <c r="L157" s="19"/>
    </row>
    <row r="158" spans="1:12">
      <c r="A158" s="40"/>
      <c r="B158" s="40"/>
      <c r="C158" s="19"/>
      <c r="D158" s="41" t="s">
        <v>138</v>
      </c>
      <c r="E158" s="37"/>
      <c r="F158" s="42">
        <f>SUM(G156:G157)</f>
        <v>17576.64</v>
      </c>
      <c r="G158" s="20"/>
      <c r="H158" s="19"/>
      <c r="I158" s="20"/>
      <c r="J158" s="21"/>
      <c r="K158" s="22"/>
      <c r="L158" s="19"/>
    </row>
    <row r="159" spans="1:12">
      <c r="A159" s="40"/>
      <c r="B159" s="40"/>
      <c r="C159" s="19"/>
      <c r="D159" s="47"/>
      <c r="E159" s="37"/>
      <c r="F159" s="48"/>
      <c r="G159" s="20"/>
      <c r="H159" s="19"/>
      <c r="I159" s="20"/>
      <c r="J159" s="21"/>
      <c r="K159" s="22"/>
      <c r="L159" s="19"/>
    </row>
    <row r="160" spans="1:12" s="25" customFormat="1">
      <c r="A160" s="40"/>
      <c r="B160" s="40"/>
      <c r="C160" s="19"/>
      <c r="D160" s="47"/>
      <c r="E160" s="37"/>
      <c r="F160" s="48"/>
      <c r="G160" s="20"/>
      <c r="H160" s="19"/>
      <c r="I160" s="20"/>
      <c r="J160" s="21"/>
      <c r="K160" s="22"/>
      <c r="L160" s="19"/>
    </row>
    <row r="161" spans="1:12">
      <c r="A161" s="40">
        <v>40778</v>
      </c>
      <c r="B161" s="40" t="s">
        <v>125</v>
      </c>
      <c r="C161" s="19" t="s">
        <v>126</v>
      </c>
      <c r="D161" s="109" t="s">
        <v>127</v>
      </c>
      <c r="E161" s="37"/>
      <c r="F161" s="42"/>
      <c r="G161" s="20">
        <v>375</v>
      </c>
      <c r="H161" s="19"/>
      <c r="I161" s="20" t="s">
        <v>112</v>
      </c>
      <c r="J161" s="21">
        <v>76104</v>
      </c>
      <c r="K161" s="22"/>
      <c r="L161" s="19" t="s">
        <v>124</v>
      </c>
    </row>
    <row r="162" spans="1:12">
      <c r="A162" s="40"/>
      <c r="B162" s="40"/>
      <c r="C162" s="19"/>
      <c r="D162" s="109" t="s">
        <v>34</v>
      </c>
      <c r="E162" s="37"/>
      <c r="F162" s="42"/>
      <c r="G162" s="20">
        <v>375</v>
      </c>
      <c r="H162" s="19"/>
      <c r="I162" s="20"/>
      <c r="J162" s="21"/>
      <c r="K162" s="22"/>
      <c r="L162" s="19"/>
    </row>
    <row r="163" spans="1:12">
      <c r="A163" s="49"/>
      <c r="B163" s="19"/>
      <c r="C163" s="19"/>
      <c r="D163" s="41" t="s">
        <v>139</v>
      </c>
      <c r="E163" s="37"/>
      <c r="F163" s="42">
        <f>SUM(G161:G162)</f>
        <v>750</v>
      </c>
      <c r="G163" s="20"/>
      <c r="H163" s="19"/>
      <c r="I163" s="20"/>
      <c r="J163" s="21"/>
      <c r="K163" s="22"/>
      <c r="L163" s="19"/>
    </row>
    <row r="164" spans="1:12">
      <c r="A164" s="40"/>
      <c r="B164" s="19"/>
      <c r="C164" s="19"/>
      <c r="D164" s="47"/>
      <c r="E164" s="37"/>
      <c r="F164" s="48"/>
      <c r="G164" s="20"/>
      <c r="H164" s="19"/>
      <c r="I164" s="20"/>
      <c r="J164" s="21"/>
      <c r="K164" s="22"/>
      <c r="L164" s="19"/>
    </row>
    <row r="165" spans="1:12">
      <c r="A165" s="8"/>
      <c r="B165" s="8"/>
      <c r="C165" s="8"/>
      <c r="D165" s="9"/>
      <c r="E165" s="38"/>
      <c r="F165" s="23"/>
      <c r="G165" s="16"/>
      <c r="H165" s="8"/>
      <c r="I165" s="13"/>
      <c r="J165" s="14"/>
      <c r="K165" s="10"/>
      <c r="L165" s="8"/>
    </row>
    <row r="167" spans="1:12">
      <c r="D167" s="24" t="s">
        <v>102</v>
      </c>
      <c r="E167" s="39"/>
      <c r="F167" s="43">
        <f>SUM(F5:F164)</f>
        <v>37448.380000000005</v>
      </c>
      <c r="G167" s="17">
        <f>SUM(G5:G164)</f>
        <v>37448.380000000005</v>
      </c>
    </row>
    <row r="168" spans="1:12">
      <c r="D168" s="45"/>
    </row>
    <row r="169" spans="1:12">
      <c r="D169" s="45"/>
    </row>
    <row r="170" spans="1:12">
      <c r="D170" s="45"/>
    </row>
    <row r="171" spans="1:12" ht="14.25">
      <c r="D171" s="46"/>
      <c r="E171" s="39"/>
      <c r="F171" s="7"/>
      <c r="G171" s="18"/>
    </row>
  </sheetData>
  <phoneticPr fontId="3" type="noConversion"/>
  <pageMargins left="0.25" right="0.25" top="1" bottom="1" header="0.5" footer="0.5"/>
  <pageSetup paperSize="5" orientation="landscape" horizontalDpi="300" verticalDpi="300"/>
  <headerFooter alignWithMargins="0">
    <oddFooter>&amp;L &amp;C&amp;6&amp;Z&amp;F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C4" sqref="C4"/>
    </sheetView>
  </sheetViews>
  <sheetFormatPr defaultColWidth="8.85546875" defaultRowHeight="12.75"/>
  <cols>
    <col min="1" max="1" width="10.28515625" customWidth="1"/>
    <col min="2" max="2" width="18.7109375" customWidth="1"/>
    <col min="3" max="3" width="21" customWidth="1"/>
    <col min="4" max="4" width="54.85546875" customWidth="1"/>
    <col min="5" max="5" width="3.140625" customWidth="1"/>
    <col min="6" max="6" width="8.28515625" customWidth="1"/>
    <col min="7" max="7" width="12.28515625" customWidth="1"/>
    <col min="8" max="8" width="2.42578125" customWidth="1"/>
    <col min="9" max="9" width="7.42578125" customWidth="1"/>
    <col min="10" max="10" width="8.42578125" style="185" customWidth="1"/>
    <col min="11" max="11" width="1.42578125" customWidth="1"/>
    <col min="12" max="12" width="23.85546875" customWidth="1"/>
  </cols>
  <sheetData>
    <row r="1" spans="1:12" ht="19.5" thickBot="1">
      <c r="A1" s="152" t="s">
        <v>17</v>
      </c>
      <c r="B1" s="152"/>
      <c r="C1" s="153"/>
      <c r="D1" s="154" t="s">
        <v>31</v>
      </c>
      <c r="E1" s="155"/>
      <c r="F1" s="156"/>
      <c r="G1" s="157"/>
      <c r="H1" s="158"/>
      <c r="I1" s="157"/>
      <c r="J1" s="159"/>
      <c r="K1" s="160"/>
      <c r="L1" s="158"/>
    </row>
    <row r="2" spans="1:12" ht="16.5" thickTop="1" thickBot="1">
      <c r="A2" s="119" t="s">
        <v>104</v>
      </c>
      <c r="B2" s="120" t="s">
        <v>18</v>
      </c>
      <c r="C2" s="121"/>
      <c r="D2" s="122" t="s">
        <v>86</v>
      </c>
      <c r="E2" s="123"/>
      <c r="F2" s="124"/>
      <c r="G2" s="125"/>
      <c r="H2" s="126"/>
      <c r="I2" s="127"/>
      <c r="J2" s="128"/>
      <c r="K2" s="129"/>
      <c r="L2" s="130"/>
    </row>
    <row r="3" spans="1:12" ht="24.75" thickTop="1" thickBot="1">
      <c r="A3" s="161"/>
      <c r="B3" s="172" t="s">
        <v>20</v>
      </c>
      <c r="C3" s="162" t="s">
        <v>32</v>
      </c>
      <c r="D3" s="163" t="s">
        <v>19</v>
      </c>
      <c r="E3" s="164"/>
      <c r="F3" s="165"/>
      <c r="G3" s="166"/>
      <c r="H3" s="167"/>
      <c r="I3" s="168" t="s">
        <v>14</v>
      </c>
      <c r="J3" s="169">
        <f ca="1">TODAY()</f>
        <v>40793</v>
      </c>
      <c r="K3" s="170"/>
      <c r="L3" s="171"/>
    </row>
    <row r="4" spans="1:12" ht="27" thickTop="1">
      <c r="A4" s="131" t="s">
        <v>72</v>
      </c>
      <c r="B4" s="131" t="s">
        <v>77</v>
      </c>
      <c r="C4" s="132" t="s">
        <v>73</v>
      </c>
      <c r="D4" s="133" t="s">
        <v>75</v>
      </c>
      <c r="E4" s="134" t="s">
        <v>81</v>
      </c>
      <c r="F4" s="23"/>
      <c r="G4" s="135" t="s">
        <v>74</v>
      </c>
      <c r="H4" s="136"/>
      <c r="I4" s="137" t="s">
        <v>78</v>
      </c>
      <c r="J4" s="138" t="s">
        <v>79</v>
      </c>
      <c r="K4" s="139"/>
      <c r="L4" s="140" t="s">
        <v>80</v>
      </c>
    </row>
    <row r="5" spans="1:12">
      <c r="A5" s="141"/>
      <c r="B5" s="15"/>
      <c r="C5" s="15"/>
      <c r="D5" s="15"/>
      <c r="E5" s="15"/>
      <c r="F5" s="15"/>
      <c r="G5" s="194"/>
      <c r="H5" s="15"/>
      <c r="I5" s="15"/>
      <c r="J5" s="12"/>
      <c r="K5" s="15"/>
      <c r="L5" s="15"/>
    </row>
    <row r="6" spans="1:12">
      <c r="A6" s="114"/>
      <c r="B6" s="114"/>
      <c r="C6" s="113"/>
      <c r="D6" s="109"/>
      <c r="E6" s="37"/>
      <c r="F6" s="42"/>
      <c r="G6" s="20"/>
      <c r="H6" s="19"/>
      <c r="I6" s="20"/>
      <c r="J6" s="21"/>
      <c r="K6" s="22"/>
      <c r="L6" s="113"/>
    </row>
    <row r="7" spans="1:12">
      <c r="A7" s="141"/>
      <c r="B7" s="15"/>
      <c r="C7" s="15"/>
      <c r="D7" s="15"/>
      <c r="E7" s="12"/>
      <c r="F7" s="15"/>
      <c r="G7" s="11"/>
      <c r="H7" s="15"/>
      <c r="I7" s="15"/>
      <c r="J7" s="12"/>
      <c r="K7" s="15"/>
      <c r="L7" s="15"/>
    </row>
    <row r="8" spans="1:12">
      <c r="A8" s="141"/>
      <c r="B8" s="117"/>
      <c r="C8" s="188"/>
      <c r="D8" s="2"/>
      <c r="E8" s="34"/>
      <c r="F8" s="6"/>
      <c r="G8" s="11"/>
      <c r="I8" s="11"/>
      <c r="J8" s="12"/>
      <c r="K8" s="1"/>
      <c r="L8" s="15"/>
    </row>
    <row r="9" spans="1:12">
      <c r="A9" s="141"/>
      <c r="B9" s="117"/>
      <c r="C9" s="188"/>
      <c r="D9" s="2"/>
      <c r="E9" s="34"/>
      <c r="F9" s="6"/>
      <c r="G9" s="11"/>
      <c r="I9" s="11"/>
      <c r="J9" s="12"/>
      <c r="K9" s="1"/>
      <c r="L9" s="15"/>
    </row>
    <row r="10" spans="1:12">
      <c r="A10" s="40"/>
      <c r="B10" s="114"/>
      <c r="C10" s="112"/>
      <c r="D10" s="109"/>
      <c r="E10" s="37"/>
      <c r="F10" s="42"/>
      <c r="G10" s="20"/>
      <c r="H10" s="19"/>
      <c r="I10" s="20"/>
      <c r="J10" s="21"/>
      <c r="K10" s="22"/>
      <c r="L10" s="112"/>
    </row>
    <row r="11" spans="1:12">
      <c r="A11" s="141"/>
      <c r="B11" s="15"/>
      <c r="C11" s="15"/>
      <c r="D11" s="15"/>
      <c r="E11" s="12"/>
      <c r="F11" s="15"/>
      <c r="G11" s="11"/>
      <c r="H11" s="15"/>
      <c r="I11" s="15"/>
      <c r="J11" s="12"/>
      <c r="K11" s="15"/>
      <c r="L11" s="15"/>
    </row>
    <row r="12" spans="1:12">
      <c r="A12" s="141"/>
      <c r="B12" s="15"/>
      <c r="C12" s="15"/>
      <c r="D12" s="15"/>
      <c r="E12" s="12"/>
      <c r="F12" s="15"/>
      <c r="G12" s="11"/>
      <c r="H12" s="15"/>
      <c r="I12" s="15"/>
      <c r="J12" s="12"/>
      <c r="K12" s="15"/>
      <c r="L12" s="15"/>
    </row>
    <row r="13" spans="1:12">
      <c r="A13" s="141"/>
      <c r="B13" s="117"/>
      <c r="C13" s="188"/>
      <c r="D13" s="2"/>
      <c r="E13" s="34"/>
      <c r="F13" s="6"/>
      <c r="G13" s="11"/>
      <c r="I13" s="11"/>
      <c r="J13" s="12"/>
      <c r="K13" s="1"/>
      <c r="L13" s="15"/>
    </row>
    <row r="14" spans="1:12">
      <c r="A14" s="141"/>
      <c r="B14" s="15"/>
      <c r="C14" s="15"/>
      <c r="D14" s="15"/>
      <c r="E14" s="12"/>
      <c r="F14" s="15"/>
      <c r="G14" s="11"/>
      <c r="H14" s="15"/>
      <c r="I14" s="15"/>
      <c r="J14" s="12"/>
      <c r="K14" s="15"/>
      <c r="L14" s="15"/>
    </row>
    <row r="15" spans="1:12">
      <c r="A15" s="141"/>
      <c r="B15" s="117"/>
      <c r="C15" s="188"/>
      <c r="D15" s="2"/>
      <c r="E15" s="34"/>
      <c r="F15" s="6"/>
      <c r="G15" s="11"/>
      <c r="I15" s="11"/>
      <c r="J15" s="12"/>
      <c r="K15" s="1"/>
      <c r="L15" s="15"/>
    </row>
    <row r="16" spans="1:12">
      <c r="A16" s="141"/>
      <c r="B16" s="117"/>
      <c r="C16" s="188"/>
      <c r="D16" s="2"/>
      <c r="E16" s="34"/>
      <c r="F16" s="6"/>
      <c r="G16" s="11"/>
      <c r="I16" s="11"/>
      <c r="J16" s="12"/>
      <c r="K16" s="1"/>
      <c r="L16" s="15"/>
    </row>
    <row r="17" spans="1:12">
      <c r="A17" s="141"/>
      <c r="B17" s="15"/>
      <c r="C17" s="15"/>
      <c r="D17" s="15"/>
      <c r="E17" s="15"/>
      <c r="F17" s="15"/>
      <c r="G17" s="11"/>
      <c r="H17" s="15"/>
      <c r="I17" s="15"/>
      <c r="J17" s="12"/>
      <c r="K17" s="15"/>
      <c r="L17" s="15"/>
    </row>
    <row r="18" spans="1:12">
      <c r="A18" s="141"/>
      <c r="B18" s="15"/>
      <c r="C18" s="15"/>
      <c r="D18" s="15"/>
      <c r="E18" s="15"/>
      <c r="F18" s="15"/>
      <c r="G18" s="11"/>
      <c r="H18" s="15"/>
      <c r="I18" s="15"/>
      <c r="J18" s="12"/>
      <c r="K18" s="15"/>
      <c r="L18" s="15"/>
    </row>
    <row r="19" spans="1:12">
      <c r="A19" s="40"/>
      <c r="B19" s="114"/>
      <c r="C19" s="112"/>
      <c r="D19" s="109"/>
      <c r="E19" s="37"/>
      <c r="F19" s="42"/>
      <c r="G19" s="20"/>
      <c r="H19" s="19"/>
      <c r="I19" s="20"/>
      <c r="J19" s="21"/>
      <c r="K19" s="22"/>
      <c r="L19" s="112"/>
    </row>
    <row r="20" spans="1:12" ht="12" customHeight="1">
      <c r="A20" s="141"/>
      <c r="B20" s="15"/>
      <c r="C20" s="15"/>
      <c r="D20" s="15"/>
      <c r="E20" s="15"/>
      <c r="F20" s="15"/>
      <c r="G20" s="11"/>
      <c r="H20" s="15"/>
      <c r="I20" s="15"/>
      <c r="J20" s="12"/>
      <c r="K20" s="15"/>
      <c r="L20" s="15"/>
    </row>
    <row r="21" spans="1:12">
      <c r="A21" s="141"/>
      <c r="B21" s="15"/>
      <c r="C21" s="15"/>
      <c r="D21" s="15"/>
      <c r="E21" s="15"/>
      <c r="F21" s="15"/>
      <c r="G21" s="11"/>
      <c r="H21" s="15"/>
      <c r="I21" s="15"/>
      <c r="J21" s="12"/>
      <c r="K21" s="15"/>
      <c r="L21" s="15"/>
    </row>
    <row r="22" spans="1:12">
      <c r="A22" s="141"/>
      <c r="B22" s="15"/>
      <c r="C22" s="15"/>
      <c r="D22" s="15"/>
      <c r="E22" s="15"/>
      <c r="F22" s="15"/>
      <c r="G22" s="11"/>
      <c r="H22" s="15"/>
      <c r="I22" s="15"/>
      <c r="J22" s="12"/>
      <c r="K22" s="15"/>
      <c r="L22" s="15"/>
    </row>
    <row r="23" spans="1:12">
      <c r="A23" s="141"/>
      <c r="B23" s="15"/>
      <c r="C23" s="15"/>
      <c r="D23" s="144"/>
      <c r="E23" s="15"/>
      <c r="F23" s="15"/>
      <c r="G23" s="11"/>
      <c r="H23" s="15"/>
      <c r="I23" s="15"/>
      <c r="J23" s="12"/>
      <c r="K23" s="15"/>
      <c r="L23" s="15"/>
    </row>
    <row r="24" spans="1:12">
      <c r="A24" s="141"/>
      <c r="B24" s="15"/>
      <c r="C24" s="15"/>
      <c r="D24" s="15"/>
      <c r="E24" s="15"/>
      <c r="F24" s="15"/>
      <c r="G24" s="11"/>
      <c r="H24" s="15"/>
      <c r="I24" s="15"/>
      <c r="J24" s="12"/>
      <c r="K24" s="15"/>
      <c r="L24" s="15"/>
    </row>
    <row r="25" spans="1:12">
      <c r="A25" s="141"/>
      <c r="B25" s="15"/>
      <c r="C25" s="15"/>
      <c r="D25" s="15"/>
      <c r="E25" s="15"/>
      <c r="F25" s="15"/>
      <c r="G25" s="11"/>
      <c r="H25" s="15"/>
      <c r="I25" s="15"/>
      <c r="J25" s="12"/>
      <c r="K25" s="15"/>
      <c r="L25" s="15"/>
    </row>
    <row r="26" spans="1:12" ht="14.25">
      <c r="C26" s="33"/>
      <c r="G26" s="94"/>
      <c r="J26" s="1"/>
    </row>
    <row r="27" spans="1:12" ht="14.25">
      <c r="A27" s="8"/>
      <c r="B27" s="8"/>
      <c r="C27" s="35"/>
      <c r="D27" s="8"/>
      <c r="E27" s="8"/>
      <c r="F27" s="8"/>
      <c r="G27" s="195"/>
      <c r="H27" s="8"/>
      <c r="I27" s="8"/>
      <c r="J27" s="10"/>
      <c r="K27" s="8"/>
      <c r="L27" s="8"/>
    </row>
    <row r="28" spans="1:12" ht="14.25">
      <c r="C28" s="33"/>
      <c r="D28" s="24" t="s">
        <v>15</v>
      </c>
      <c r="E28" s="146"/>
      <c r="F28" s="147">
        <f>SUM(F7:F17)</f>
        <v>0</v>
      </c>
      <c r="G28" s="196">
        <f>SUM(G5:G27)</f>
        <v>0</v>
      </c>
      <c r="J28" s="1"/>
    </row>
    <row r="29" spans="1:12" ht="14.25">
      <c r="C29" s="33"/>
      <c r="G29" s="94"/>
      <c r="J29" s="1"/>
    </row>
    <row r="30" spans="1:12" ht="15" thickBot="1">
      <c r="C30" s="33"/>
      <c r="G30" s="94"/>
      <c r="J30" s="1"/>
    </row>
    <row r="31" spans="1:12" ht="15.75" thickTop="1" thickBot="1">
      <c r="A31" s="149"/>
      <c r="B31" s="149"/>
      <c r="C31" s="150"/>
      <c r="D31" s="149" t="s">
        <v>16</v>
      </c>
      <c r="E31" s="149"/>
      <c r="F31" s="149"/>
      <c r="G31" s="151" t="e">
        <f>C3-G28</f>
        <v>#VALUE!</v>
      </c>
      <c r="H31" s="149"/>
      <c r="I31" s="149"/>
      <c r="J31" s="186"/>
      <c r="K31" s="149"/>
      <c r="L31" s="149"/>
    </row>
    <row r="32" spans="1:12" ht="15" thickTop="1">
      <c r="C32" s="33"/>
      <c r="G32" s="94"/>
    </row>
    <row r="33" spans="3:7" ht="14.25">
      <c r="C33" s="33"/>
      <c r="G33" s="94"/>
    </row>
    <row r="34" spans="3:7" ht="14.25">
      <c r="C34" s="33"/>
      <c r="G34" s="94"/>
    </row>
  </sheetData>
  <phoneticPr fontId="3" type="noConversion"/>
  <pageMargins left="0.75" right="0.75" top="1" bottom="1" header="0.5" footer="0.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indexed="15"/>
  </sheetPr>
  <dimension ref="A1:L30"/>
  <sheetViews>
    <sheetView workbookViewId="0">
      <selection activeCell="C4" sqref="C4"/>
    </sheetView>
  </sheetViews>
  <sheetFormatPr defaultColWidth="8.85546875" defaultRowHeight="12.75"/>
  <cols>
    <col min="2" max="2" width="13.140625" customWidth="1"/>
    <col min="3" max="3" width="20.28515625" customWidth="1"/>
    <col min="4" max="4" width="50.7109375" customWidth="1"/>
    <col min="5" max="5" width="3.7109375" customWidth="1"/>
    <col min="7" max="7" width="12.85546875" customWidth="1"/>
    <col min="8" max="8" width="2.7109375" customWidth="1"/>
    <col min="11" max="11" width="1.42578125" customWidth="1"/>
    <col min="12" max="12" width="17.85546875" customWidth="1"/>
  </cols>
  <sheetData>
    <row r="1" spans="1:12" ht="19.5" thickBot="1">
      <c r="A1" s="152" t="s">
        <v>21</v>
      </c>
      <c r="B1" s="152"/>
      <c r="C1" s="153"/>
      <c r="D1" s="154" t="s">
        <v>31</v>
      </c>
      <c r="E1" s="155"/>
      <c r="F1" s="156"/>
      <c r="G1" s="157"/>
      <c r="H1" s="158"/>
      <c r="I1" s="157"/>
      <c r="J1" s="159"/>
      <c r="K1" s="160"/>
      <c r="L1" s="158"/>
    </row>
    <row r="2" spans="1:12" ht="16.5" thickTop="1" thickBot="1">
      <c r="A2" s="173" t="s">
        <v>104</v>
      </c>
      <c r="B2" s="174" t="s">
        <v>18</v>
      </c>
      <c r="C2" s="175"/>
      <c r="D2" s="176" t="s">
        <v>86</v>
      </c>
      <c r="E2" s="177"/>
      <c r="F2" s="178"/>
      <c r="G2" s="179"/>
      <c r="H2" s="180"/>
      <c r="I2" s="181"/>
      <c r="J2" s="182"/>
      <c r="K2" s="183"/>
      <c r="L2" s="184"/>
    </row>
    <row r="3" spans="1:12" ht="36" thickTop="1" thickBot="1">
      <c r="A3" s="161"/>
      <c r="B3" s="172" t="s">
        <v>20</v>
      </c>
      <c r="C3" s="162" t="s">
        <v>32</v>
      </c>
      <c r="D3" s="163" t="s">
        <v>22</v>
      </c>
      <c r="E3" s="164"/>
      <c r="F3" s="165"/>
      <c r="G3" s="166"/>
      <c r="H3" s="167"/>
      <c r="I3" s="168" t="s">
        <v>14</v>
      </c>
      <c r="J3" s="169">
        <f ca="1">TODAY()</f>
        <v>40793</v>
      </c>
      <c r="K3" s="170"/>
      <c r="L3" s="171"/>
    </row>
    <row r="4" spans="1:12" ht="31.5" customHeight="1" thickTop="1">
      <c r="A4" s="131" t="s">
        <v>72</v>
      </c>
      <c r="B4" s="131" t="s">
        <v>77</v>
      </c>
      <c r="C4" s="132" t="s">
        <v>73</v>
      </c>
      <c r="D4" s="133" t="s">
        <v>75</v>
      </c>
      <c r="E4" s="134" t="s">
        <v>81</v>
      </c>
      <c r="F4" s="23"/>
      <c r="G4" s="135" t="s">
        <v>74</v>
      </c>
      <c r="H4" s="136"/>
      <c r="I4" s="137" t="s">
        <v>78</v>
      </c>
      <c r="J4" s="138" t="s">
        <v>79</v>
      </c>
      <c r="K4" s="139"/>
      <c r="L4" s="140" t="s">
        <v>80</v>
      </c>
    </row>
    <row r="5" spans="1:12">
      <c r="A5" s="141"/>
      <c r="B5" s="15"/>
      <c r="C5" s="15"/>
      <c r="D5" s="15"/>
      <c r="E5" s="15"/>
      <c r="F5" s="15"/>
      <c r="G5" s="11"/>
      <c r="H5" s="15"/>
      <c r="I5" s="15"/>
      <c r="J5" s="15"/>
      <c r="K5" s="15"/>
      <c r="L5" s="15"/>
    </row>
    <row r="6" spans="1:12">
      <c r="A6" s="40"/>
      <c r="B6" s="114"/>
      <c r="C6" s="112"/>
      <c r="D6" s="200"/>
      <c r="E6" s="37"/>
      <c r="F6" s="42"/>
      <c r="G6" s="20"/>
      <c r="H6" s="19"/>
      <c r="I6" s="20"/>
      <c r="J6" s="21"/>
      <c r="K6" s="22"/>
      <c r="L6" s="112"/>
    </row>
    <row r="7" spans="1:12">
      <c r="A7" s="141"/>
      <c r="B7" s="15"/>
      <c r="C7" s="15"/>
      <c r="D7" s="142"/>
      <c r="E7" s="142"/>
      <c r="F7" s="143"/>
      <c r="G7" s="11"/>
      <c r="H7" s="15"/>
      <c r="I7" s="15"/>
      <c r="J7" s="15"/>
      <c r="K7" s="15"/>
      <c r="L7" s="15"/>
    </row>
    <row r="8" spans="1:12">
      <c r="A8" s="141"/>
      <c r="B8" s="15"/>
      <c r="C8" s="15"/>
      <c r="D8" s="15"/>
      <c r="E8" s="15"/>
      <c r="F8" s="15"/>
      <c r="G8" s="11"/>
      <c r="H8" s="15"/>
      <c r="I8" s="15"/>
      <c r="J8" s="15"/>
      <c r="K8" s="15"/>
      <c r="L8" s="15"/>
    </row>
    <row r="9" spans="1:12">
      <c r="A9" s="40"/>
      <c r="B9" s="114"/>
      <c r="C9" s="112"/>
      <c r="D9" s="109"/>
      <c r="E9" s="37"/>
      <c r="F9" s="42"/>
      <c r="G9" s="20"/>
      <c r="H9" s="19"/>
      <c r="I9" s="20"/>
      <c r="J9" s="21"/>
      <c r="K9" s="22"/>
      <c r="L9" s="112"/>
    </row>
    <row r="10" spans="1:12">
      <c r="A10" s="141"/>
      <c r="B10" s="15"/>
      <c r="C10" s="15"/>
      <c r="D10" s="15"/>
      <c r="E10" s="15"/>
      <c r="F10" s="15"/>
      <c r="G10" s="11"/>
      <c r="H10" s="15"/>
      <c r="I10" s="15"/>
      <c r="J10" s="15"/>
      <c r="K10" s="15"/>
      <c r="L10" s="15"/>
    </row>
    <row r="11" spans="1:12">
      <c r="A11" s="141"/>
      <c r="B11" s="15"/>
      <c r="C11" s="15"/>
      <c r="D11" s="142"/>
      <c r="E11" s="142"/>
      <c r="F11" s="143"/>
      <c r="G11" s="11"/>
      <c r="H11" s="15"/>
      <c r="I11" s="15"/>
      <c r="J11" s="15"/>
      <c r="K11" s="15"/>
      <c r="L11" s="15"/>
    </row>
    <row r="12" spans="1:12">
      <c r="A12" s="141"/>
      <c r="B12" s="15"/>
      <c r="C12" s="15"/>
      <c r="D12" s="15"/>
      <c r="E12" s="15"/>
      <c r="F12" s="15"/>
      <c r="G12" s="11"/>
      <c r="H12" s="15"/>
      <c r="I12" s="15"/>
      <c r="J12" s="15"/>
      <c r="K12" s="15"/>
      <c r="L12" s="15"/>
    </row>
    <row r="13" spans="1:12">
      <c r="A13" s="141"/>
      <c r="B13" s="15"/>
      <c r="C13" s="15"/>
      <c r="D13" s="142"/>
      <c r="E13" s="142"/>
      <c r="F13" s="143"/>
      <c r="G13" s="11"/>
      <c r="H13" s="15"/>
      <c r="I13" s="15"/>
      <c r="J13" s="15"/>
      <c r="K13" s="15"/>
      <c r="L13" s="15"/>
    </row>
    <row r="14" spans="1:12">
      <c r="A14" s="141"/>
      <c r="B14" s="15"/>
      <c r="C14" s="15"/>
      <c r="D14" s="15"/>
      <c r="E14" s="15"/>
      <c r="F14" s="15"/>
      <c r="G14" s="11"/>
      <c r="H14" s="15"/>
      <c r="I14" s="15"/>
      <c r="J14" s="15"/>
      <c r="K14" s="15"/>
      <c r="L14" s="15"/>
    </row>
    <row r="15" spans="1:12">
      <c r="A15" s="141"/>
      <c r="B15" s="15"/>
      <c r="C15" s="15"/>
      <c r="D15" s="15"/>
      <c r="E15" s="15"/>
      <c r="F15" s="15"/>
      <c r="G15" s="11"/>
      <c r="H15" s="15"/>
      <c r="I15" s="15"/>
      <c r="J15" s="15"/>
      <c r="K15" s="15"/>
      <c r="L15" s="15"/>
    </row>
    <row r="16" spans="1:12">
      <c r="A16" s="141"/>
      <c r="B16" s="15"/>
      <c r="C16" s="15"/>
      <c r="D16" s="15"/>
      <c r="E16" s="15"/>
      <c r="F16" s="15"/>
      <c r="G16" s="11"/>
      <c r="H16" s="15"/>
      <c r="I16" s="15"/>
      <c r="J16" s="15"/>
      <c r="K16" s="15"/>
      <c r="L16" s="15"/>
    </row>
    <row r="17" spans="1:12">
      <c r="A17" s="141"/>
      <c r="B17" s="15"/>
      <c r="C17" s="15"/>
      <c r="D17" s="15"/>
      <c r="E17" s="15"/>
      <c r="F17" s="15"/>
      <c r="G17" s="11"/>
      <c r="H17" s="15"/>
      <c r="I17" s="15"/>
      <c r="J17" s="15"/>
      <c r="K17" s="15"/>
      <c r="L17" s="15"/>
    </row>
    <row r="18" spans="1:12">
      <c r="A18" s="141"/>
      <c r="B18" s="15"/>
      <c r="C18" s="15"/>
      <c r="D18" s="15"/>
      <c r="E18" s="15"/>
      <c r="F18" s="15"/>
      <c r="G18" s="11"/>
      <c r="H18" s="15"/>
      <c r="I18" s="15"/>
      <c r="J18" s="15"/>
      <c r="K18" s="15"/>
      <c r="L18" s="15"/>
    </row>
    <row r="19" spans="1:12">
      <c r="A19" s="141"/>
      <c r="B19" s="15"/>
      <c r="C19" s="15"/>
      <c r="D19" s="15"/>
      <c r="E19" s="15"/>
      <c r="F19" s="15"/>
      <c r="G19" s="11"/>
      <c r="H19" s="15"/>
      <c r="I19" s="15"/>
      <c r="J19" s="15"/>
      <c r="K19" s="15"/>
      <c r="L19" s="15"/>
    </row>
    <row r="20" spans="1:12">
      <c r="A20" s="141"/>
      <c r="B20" s="15"/>
      <c r="C20" s="15"/>
      <c r="D20" s="15"/>
      <c r="E20" s="15"/>
      <c r="F20" s="15"/>
      <c r="G20" s="11"/>
      <c r="H20" s="15"/>
      <c r="I20" s="15"/>
      <c r="J20" s="15"/>
      <c r="K20" s="15"/>
      <c r="L20" s="15"/>
    </row>
    <row r="21" spans="1:12">
      <c r="A21" s="141"/>
      <c r="B21" s="15"/>
      <c r="C21" s="15"/>
      <c r="D21" s="144"/>
      <c r="E21" s="15"/>
      <c r="F21" s="15"/>
      <c r="G21" s="11"/>
      <c r="H21" s="15"/>
      <c r="I21" s="15"/>
      <c r="J21" s="15"/>
      <c r="K21" s="15"/>
      <c r="L21" s="15"/>
    </row>
    <row r="22" spans="1:12">
      <c r="A22" s="141"/>
      <c r="B22" s="15"/>
      <c r="C22" s="15"/>
      <c r="D22" s="15"/>
      <c r="E22" s="15"/>
      <c r="F22" s="15"/>
      <c r="G22" s="11"/>
      <c r="H22" s="15"/>
      <c r="I22" s="15"/>
      <c r="J22" s="15"/>
      <c r="K22" s="15"/>
      <c r="L22" s="15"/>
    </row>
    <row r="23" spans="1:12">
      <c r="A23" s="141"/>
      <c r="B23" s="15"/>
      <c r="C23" s="15"/>
      <c r="D23" s="15"/>
      <c r="E23" s="15"/>
      <c r="F23" s="15"/>
      <c r="G23" s="11"/>
      <c r="H23" s="15"/>
      <c r="I23" s="15"/>
      <c r="J23" s="15"/>
      <c r="K23" s="15"/>
      <c r="L23" s="15"/>
    </row>
    <row r="24" spans="1:12" ht="14.25">
      <c r="C24" s="33"/>
      <c r="G24" s="94"/>
    </row>
    <row r="25" spans="1:12" ht="14.25">
      <c r="A25" s="8"/>
      <c r="B25" s="8"/>
      <c r="C25" s="35"/>
      <c r="D25" s="8"/>
      <c r="E25" s="8"/>
      <c r="F25" s="8"/>
      <c r="G25" s="145"/>
      <c r="H25" s="8"/>
      <c r="I25" s="8"/>
      <c r="J25" s="8"/>
      <c r="K25" s="8"/>
      <c r="L25" s="8"/>
    </row>
    <row r="26" spans="1:12" ht="14.25">
      <c r="C26" s="33"/>
      <c r="D26" s="24" t="s">
        <v>15</v>
      </c>
      <c r="E26" s="146"/>
      <c r="F26" s="147">
        <f>SUM(F7:F15)</f>
        <v>0</v>
      </c>
      <c r="G26" s="148">
        <f>SUM(G5:G25)</f>
        <v>0</v>
      </c>
    </row>
    <row r="27" spans="1:12" ht="14.25">
      <c r="C27" s="33"/>
      <c r="G27" s="94"/>
    </row>
    <row r="28" spans="1:12" ht="15" thickBot="1">
      <c r="C28" s="33"/>
      <c r="G28" s="94"/>
    </row>
    <row r="29" spans="1:12" ht="15.75" thickTop="1" thickBot="1">
      <c r="A29" s="149"/>
      <c r="B29" s="149"/>
      <c r="C29" s="150"/>
      <c r="D29" s="149" t="s">
        <v>16</v>
      </c>
      <c r="E29" s="149"/>
      <c r="F29" s="149"/>
      <c r="G29" s="151" t="e">
        <f>C3-G26</f>
        <v>#VALUE!</v>
      </c>
      <c r="H29" s="149"/>
      <c r="I29" s="149"/>
      <c r="J29" s="149"/>
      <c r="K29" s="149"/>
      <c r="L29" s="149"/>
    </row>
    <row r="30" spans="1:12" ht="15" thickTop="1">
      <c r="C30" s="33"/>
      <c r="G30" s="9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Balance Sheet</vt:lpstr>
      <vt:lpstr>Expenditures</vt:lpstr>
      <vt:lpstr>SG BIG EVENT</vt:lpstr>
      <vt:lpstr>DIVERSITY WEEK</vt:lpstr>
    </vt:vector>
  </TitlesOfParts>
  <Company>The University of Toledo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and Staff</dc:creator>
  <cp:lastModifiedBy>Lauren!</cp:lastModifiedBy>
  <cp:lastPrinted>2011-02-11T13:45:44Z</cp:lastPrinted>
  <dcterms:created xsi:type="dcterms:W3CDTF">2007-10-11T14:44:41Z</dcterms:created>
  <dcterms:modified xsi:type="dcterms:W3CDTF">2011-09-07T21:39:18Z</dcterms:modified>
</cp:coreProperties>
</file>