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200651a05eb3db88/Memory and Transporting Objects_Nisha MS/Analyses/"/>
    </mc:Choice>
  </mc:AlternateContent>
  <xr:revisionPtr revIDLastSave="16" documentId="113_{7FB3AB34-7E17-4389-A967-3E862923D5B6}" xr6:coauthVersionLast="45" xr6:coauthVersionMax="45" xr10:uidLastSave="{5ACF0C6D-88ED-4A6E-86D3-EB51174352AB}"/>
  <bookViews>
    <workbookView xWindow="1520" yWindow="1520" windowWidth="16920" windowHeight="10540" firstSheet="2" activeTab="3" xr2:uid="{00000000-000D-0000-FFFF-FFFF00000000}"/>
  </bookViews>
  <sheets>
    <sheet name="Strat Q by PC" sheetId="1" r:id="rId1"/>
    <sheet name="Sheet1" sheetId="6" r:id="rId2"/>
    <sheet name="Strat Q by Reason" sheetId="3" r:id="rId3"/>
    <sheet name="Color Coded Graph" sheetId="4" r:id="rId4"/>
    <sheet name="Condensed Color Coded Graph" sheetId="5"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9" i="4" l="1"/>
  <c r="N20" i="4"/>
  <c r="N21" i="4"/>
  <c r="N22" i="4"/>
  <c r="N23" i="4"/>
  <c r="N24" i="4"/>
  <c r="N25" i="4"/>
  <c r="N26" i="4"/>
  <c r="N27" i="4"/>
  <c r="N28" i="4"/>
  <c r="N29" i="4"/>
  <c r="N18" i="4"/>
  <c r="F43" i="6" l="1"/>
  <c r="G107" i="6"/>
  <c r="D130" i="6"/>
  <c r="L10" i="5" l="1"/>
  <c r="B11" i="5"/>
  <c r="L1" i="5" l="1"/>
  <c r="K1" i="5"/>
  <c r="J1" i="5"/>
  <c r="I1" i="5"/>
  <c r="H1" i="5"/>
  <c r="G1" i="5"/>
  <c r="F1" i="5"/>
  <c r="E1" i="5"/>
  <c r="D1" i="5"/>
  <c r="C1" i="5"/>
  <c r="B1" i="5"/>
  <c r="M17" i="4" l="1"/>
  <c r="L17" i="4"/>
  <c r="K17" i="4"/>
  <c r="J17" i="4"/>
  <c r="I17" i="4"/>
  <c r="H17" i="4"/>
  <c r="G17" i="4"/>
  <c r="F17" i="4"/>
  <c r="D17" i="4"/>
  <c r="E17" i="4"/>
  <c r="C17" i="4"/>
  <c r="O14" i="4" l="1"/>
  <c r="O13" i="4"/>
  <c r="O12" i="4"/>
  <c r="O11" i="4"/>
  <c r="O10" i="4"/>
  <c r="O9" i="4"/>
  <c r="O8" i="4"/>
  <c r="O7" i="4"/>
  <c r="O6" i="4"/>
  <c r="O5" i="4"/>
  <c r="O4" i="4"/>
</calcChain>
</file>

<file path=xl/sharedStrings.xml><?xml version="1.0" encoding="utf-8"?>
<sst xmlns="http://schemas.openxmlformats.org/spreadsheetml/2006/main" count="2512" uniqueCount="592">
  <si>
    <t>ID</t>
  </si>
  <si>
    <t>Gender</t>
  </si>
  <si>
    <t>Handedness</t>
  </si>
  <si>
    <t>Procrastinate</t>
  </si>
  <si>
    <t>Multitasking</t>
  </si>
  <si>
    <t>Male</t>
  </si>
  <si>
    <t>Right</t>
  </si>
  <si>
    <t>Being able to memorize while doing other tasks.</t>
  </si>
  <si>
    <t>Always went to further cup after seeing them.</t>
  </si>
  <si>
    <t>Felt easier because just had to do one lap around. Had to carry both cups less distance.</t>
  </si>
  <si>
    <t>Yes - wanted to complete as quickly as possible.</t>
  </si>
  <si>
    <t>No.</t>
  </si>
  <si>
    <t>Procrastinate.</t>
  </si>
  <si>
    <t>Prefer to do one task at a time.</t>
  </si>
  <si>
    <t>Female</t>
  </si>
  <si>
    <t>Working memory.</t>
  </si>
  <si>
    <t>Before seeing both the cups.</t>
  </si>
  <si>
    <t>Ingrained habit - more mental space to memorize rest of numbers.</t>
  </si>
  <si>
    <t xml:space="preserve">Depends on task - tasks that require less processing are easier to multitask. </t>
  </si>
  <si>
    <t>Ability to focus on multiple things at once, remember to not spill water but remember numbers also.</t>
  </si>
  <si>
    <t xml:space="preserve">After seeing both cups. </t>
  </si>
  <si>
    <t>Always put less full cup in left hand, went to farthest always because wouldn't have to worry about spilling it on way back. No point risking spilling first cup no matter how full.</t>
  </si>
  <si>
    <t>No, didn't want to spill.</t>
  </si>
  <si>
    <t>No, just left hand being weaker.</t>
  </si>
  <si>
    <t>Good at multitasking.</t>
  </si>
  <si>
    <t xml:space="preserve">Memory, concentration, motor skills. </t>
  </si>
  <si>
    <t>Before seeing them.</t>
  </si>
  <si>
    <t>Routine, always grabbed nearest one so they were together for longest time.</t>
  </si>
  <si>
    <t xml:space="preserve">No, not necessarily. </t>
  </si>
  <si>
    <t>Depends, both. Do quick tasks to check them off my list, but if it requires more time and effort then procrastinate.</t>
  </si>
  <si>
    <t>One task at a time.</t>
  </si>
  <si>
    <t>Left</t>
  </si>
  <si>
    <t>Memory retention and effects of physical activity on it.</t>
  </si>
  <si>
    <t>After seeing both cups.</t>
  </si>
  <si>
    <t>Habitual - even if the furthest cup had less cup because once had both cups in hand was harder to balance and this way didn't have to carry two cups at once for a longer time than necessary.</t>
  </si>
  <si>
    <t>No. More influenced by not spilling.</t>
  </si>
  <si>
    <t>Prefer to do only one task at a time. *** ADHD diagnosis.</t>
  </si>
  <si>
    <t>Remembering numbers.</t>
  </si>
  <si>
    <t>After seeing them.</t>
  </si>
  <si>
    <t>Thought it would be easiest to get them both one way and then just come back.</t>
  </si>
  <si>
    <t>Yes - thought that order was the quickest way to do it.</t>
  </si>
  <si>
    <t>No</t>
  </si>
  <si>
    <t>Depends on task - if I enjoy the task will not procrastinate.</t>
  </si>
  <si>
    <t>Prefer to do one at a time.</t>
  </si>
  <si>
    <t>Memory and grabbing water to confuse person.</t>
  </si>
  <si>
    <t>After turning around.</t>
  </si>
  <si>
    <t>If I grabbed first cup I would have to go all the way back with it and higher chance of spilling water.</t>
  </si>
  <si>
    <t>As soon as they are assigned.</t>
  </si>
  <si>
    <t>What order you do things.</t>
  </si>
  <si>
    <t>If the front cup was full, went to back cup first. If front cup was half full didn't matter if I picked it up because wasn't worried about spilling it.</t>
  </si>
  <si>
    <t>Yes - when chose front cup first (50%) then didn't affect her time to travel to back but if it was 100% full would have affected her time.</t>
  </si>
  <si>
    <t>How we can retain the numbers while doing other tasks.</t>
  </si>
  <si>
    <t>Distance didn't matter, usually picked up the half full cup then full cup. When both full, didn't matter and went to the back cup.</t>
  </si>
  <si>
    <t>No, more about which way was easier. Better to complete the easier task first then the one that needs more concentration.e</t>
  </si>
  <si>
    <t>Good multitasker.</t>
  </si>
  <si>
    <t>Memory and how we retain information, also about multitasking - remembering numbers, walking and thinking about what level water is at.</t>
  </si>
  <si>
    <t>Before seeing both cups.</t>
  </si>
  <si>
    <t>Always got farther cup first, then closer cup.</t>
  </si>
  <si>
    <t>No, based on how she could complete without spilling</t>
  </si>
  <si>
    <t>Finish tasks as soon as assigned.</t>
  </si>
  <si>
    <t>Remembering numbers in a stressful situation, maybe with a moving challenge.</t>
  </si>
  <si>
    <t>After seeing both of them</t>
  </si>
  <si>
    <t>Whatever challenge was first she would tackle first instead of on the way back.</t>
  </si>
  <si>
    <t>Yes - even if I picked up closer cup I would pick up first cup with L hand which is weird because she is R handed (or would switch over so she could pick up second cup with L hand)</t>
  </si>
  <si>
    <t>Multitasking, remember the numbers while focusing on not spilling water.</t>
  </si>
  <si>
    <t>After seeing.</t>
  </si>
  <si>
    <t>So she didn't have to balance the first one while getting the second. Would have been a longer distance to balance both.</t>
  </si>
  <si>
    <t>No - was trying not to spill and it wasn't timed.</t>
  </si>
  <si>
    <t>Prefer to do only one task at a time.</t>
  </si>
  <si>
    <t>Strategy and memorization.</t>
  </si>
  <si>
    <t>After seeing both cups, decided every time she turned around.</t>
  </si>
  <si>
    <t>I didn't want to carry the water farther than I had to so would pick it up on the way back.</t>
  </si>
  <si>
    <t>Yeah - third trial, realized wasn't being timed. First time she spilled water, thought she didn't know why she was rushing because she didn't have to but was trying to finish ASAP.</t>
  </si>
  <si>
    <t>Procrastinate (but likes to get them done as soon as possible).</t>
  </si>
  <si>
    <t xml:space="preserve">Multitasking. </t>
  </si>
  <si>
    <t>How we're supposed to remember information while doing something else, like multitasking.</t>
  </si>
  <si>
    <t>Convenient.</t>
  </si>
  <si>
    <t>Little bit of both (school work is procrastinating, other stuff that's enjoyable he does right away)</t>
  </si>
  <si>
    <t>Prefer one task at a time.</t>
  </si>
  <si>
    <t>If water level was higher you had to concentrate more to remember numbers, and distractor task was to make them forget old number.</t>
  </si>
  <si>
    <t>First come first serve, instinct, would've been smarter to pick up less full cup first.</t>
  </si>
  <si>
    <t>Didn't think about it.</t>
  </si>
  <si>
    <t>Procrastinate, oh my god yeah, been trying harder not to.</t>
  </si>
  <si>
    <t>Memorizing while multitasking.</t>
  </si>
  <si>
    <t>Before seeing where cups were.</t>
  </si>
  <si>
    <t>Pick up the most full cup last, usually the back cup had less water. When I did grab the front cup first, I just did it and grabbed it, didn't think about it.</t>
  </si>
  <si>
    <t>Going to the back cup first was faster.</t>
  </si>
  <si>
    <t>Multitasking.</t>
  </si>
  <si>
    <t>Memory.</t>
  </si>
  <si>
    <t>It made more sense to pick the farthest cup and then grab the front cup on the way back, carrying that cup less distance.</t>
  </si>
  <si>
    <t>No, just efficiency. Generally want to do things efficiently, do this type of task every day.</t>
  </si>
  <si>
    <t>Typically as soon as they're assigned or as soon as schedule allows.</t>
  </si>
  <si>
    <t>Multitasking, I like to do more than one thing at a time.</t>
  </si>
  <si>
    <t>Memorization and how they participant finds the numbers relating to each, methods used to memorize things.</t>
  </si>
  <si>
    <t>After - picked up the nearest cup, just grabbed it didn't think about it.</t>
  </si>
  <si>
    <t>Closest one was one with less water, usually went on the left of stools so right hand could pick up first cup.</t>
  </si>
  <si>
    <t>As soon as they're assigned.</t>
  </si>
  <si>
    <t>Memory</t>
  </si>
  <si>
    <t>After turning the first trial, then decided to pick up the farthest cup each time. Not sure why got the first cup once.</t>
  </si>
  <si>
    <t>My goal was to not spill water so made more sense to go for farther one first and not walk with the front cup  more.</t>
  </si>
  <si>
    <t>Yes, toward the end thought going for cup with less water first would be faster but had already been getting far cup first so didn't switch. Didn't affect her choice, just thought about it.</t>
  </si>
  <si>
    <t>Prefer one thing at a time.</t>
  </si>
  <si>
    <t>Memory and maybe balance.</t>
  </si>
  <si>
    <t>First trial, went for the back cup and decided after turning. Afterward, decided before seeing them.</t>
  </si>
  <si>
    <t>Less of risk to spill the first cup.</t>
  </si>
  <si>
    <t>Both - depends. How long the task takes determines if he does it (short task) or waits.</t>
  </si>
  <si>
    <t>What methods we use to remember something short term.</t>
  </si>
  <si>
    <t>Didn't make a conscious decision.</t>
  </si>
  <si>
    <t>Closest so picked it up, didn't think about it.</t>
  </si>
  <si>
    <t>No, but would have been quicker to pick up half full cup first.</t>
  </si>
  <si>
    <t>One thing at a time.</t>
  </si>
  <si>
    <t>Beginning, just turned around and chose the closest (after). Then switched to before turning around.</t>
  </si>
  <si>
    <t>More focused on memorizing number than choosing cup at first. Then noticed was spilling water.</t>
  </si>
  <si>
    <t>Do things as soon as given.</t>
  </si>
  <si>
    <t>How well people recall information even when multitasking.</t>
  </si>
  <si>
    <t>Decided after turning on first trial and then stuck with it.</t>
  </si>
  <si>
    <t>Wouldn't have to take one cup with you back, easier to go empty handed.</t>
  </si>
  <si>
    <t>Little bit of both - depends on how much I don't want to do it.</t>
  </si>
  <si>
    <t>Prefer to do one thing at a time.</t>
  </si>
  <si>
    <t>How well you can remember something while doing another complicated task.</t>
  </si>
  <si>
    <t>As soon as I turned around, saw where ping pong balls were and chose from there.</t>
  </si>
  <si>
    <t>If the cup was full in front, chose half full cup in back first so wouldn't have to carry full cup as long.</t>
  </si>
  <si>
    <t>No, just less chance of spilling.</t>
  </si>
  <si>
    <t>Multitask a lot, because I get distracted a lot. Just ends up that way.</t>
  </si>
  <si>
    <t>If you can remember a set of numbers by being distracted by not spilling water.</t>
  </si>
  <si>
    <t>After turning around, and the kept doing the same.</t>
  </si>
  <si>
    <t>Not worth picking up and carrying the front cup back to the back cup.</t>
  </si>
  <si>
    <t>Yes, probably and also less distance for chance of spilling.</t>
  </si>
  <si>
    <t>How well you can transition between multitasking skills.</t>
  </si>
  <si>
    <t>After seeing both cups, made decision every time.</t>
  </si>
  <si>
    <t>I don't know, it was the first task there, guess that would've been smarter to do it the other way. It was near, seemed like I could concentrate on the number part after picking up near cup.</t>
  </si>
  <si>
    <t>No - was repeating numbers in my head so cups become secondary task and that's why I picked up front cup first.</t>
  </si>
  <si>
    <t>Memorizing numbers while doing a different task.</t>
  </si>
  <si>
    <t xml:space="preserve"> Before turning around, and then switched cups and stuck with that.</t>
  </si>
  <si>
    <t>First one he saw, then when switched less chance of spilling the water.</t>
  </si>
  <si>
    <t>No, just didn't want to spill the water.</t>
  </si>
  <si>
    <t>Decided to pick up whatever she saw first and level didn't affect her decision once she turned around.</t>
  </si>
  <si>
    <t>Thought it was best logically to pick up front cup first, saw it first.</t>
  </si>
  <si>
    <t>Thought maybe should switch halfway through but didn't want to change.</t>
  </si>
  <si>
    <t>Ambidextrous</t>
  </si>
  <si>
    <t>Mental focus on different parts, whether it be focusing on water or numbers more and what devices people use to memorize numbers.</t>
  </si>
  <si>
    <t>Just picked it up if it was half full and close, otherwise picked up far one first for less risk of spilling.</t>
  </si>
  <si>
    <t>No - was about precision and not spilling.</t>
  </si>
  <si>
    <t>How physical activity affects memorization.</t>
  </si>
  <si>
    <t>Before seeing cups.</t>
  </si>
  <si>
    <t>Less work to bring them back - didn't have to carry front cup extra time.</t>
  </si>
  <si>
    <t>Yes - farthest cup was quickest way.</t>
  </si>
  <si>
    <t>Both - how large the project is. Larger project = earlier, smaller project = procrastinate.</t>
  </si>
  <si>
    <t>Good at multitasking, but prefer doing one thing at a time.</t>
  </si>
  <si>
    <t>Trying to carry water without spilling and memorizing numbers.</t>
  </si>
  <si>
    <t>Before turning around and seeing cups.</t>
  </si>
  <si>
    <t>Seems more efficient to get the back one first.</t>
  </si>
  <si>
    <t>Yeah - picking up the back cup was quicker.</t>
  </si>
  <si>
    <t>Try to multitask but not very good at it.</t>
  </si>
  <si>
    <t>How doing tasks can affect memory.</t>
  </si>
  <si>
    <t>After seeing them: decided every time she turned.</t>
  </si>
  <si>
    <t>So she didn't have to carry one cup more than necessary, especially when they were full.</t>
  </si>
  <si>
    <t>Kind of - this way was more efficient.</t>
  </si>
  <si>
    <t>Before seeing both cups - always used left hand</t>
  </si>
  <si>
    <t xml:space="preserve">Whichever side he walked, used that hand (left hand first). Was trying to remember the numbers so choosing which cup wasn't a priority didn't strategize about which cup to get. </t>
  </si>
  <si>
    <t>Yes - was trying to go as quickly as possible.</t>
  </si>
  <si>
    <t xml:space="preserve">Procrastinate. </t>
  </si>
  <si>
    <t xml:space="preserve">Prefer one at a time. </t>
  </si>
  <si>
    <t>Being able to focus on transporting the object while remembering what you're doing.</t>
  </si>
  <si>
    <t>First trial, after seeing cups. Then decided before seeing them and stuck with it.</t>
  </si>
  <si>
    <t>Wouldn't have to carry a cup all the way down to the end and then all the way back.</t>
  </si>
  <si>
    <t>Yes - I didn't have to be as careful on the way back so quicker.</t>
  </si>
  <si>
    <t>In the middle - depends on how important the task is. School work is done quickly.</t>
  </si>
  <si>
    <t>Coordination.</t>
  </si>
  <si>
    <t>After seeing the cups, and then stuck with that every time.</t>
  </si>
  <si>
    <t>Wouldn't have to carry front cup back and front again.</t>
  </si>
  <si>
    <t>Easiest, maybe not quickest.</t>
  </si>
  <si>
    <t>Memorization</t>
  </si>
  <si>
    <t>Could carry both cups the least distance.</t>
  </si>
  <si>
    <t>Cognition, being able to multitask.</t>
  </si>
  <si>
    <t>After turning, then after second trial decided to go back cup first so before seeing.</t>
  </si>
  <si>
    <t>Front cup - went with it, but then with back cup, could carry both cups for lesser amount of time.</t>
  </si>
  <si>
    <t>Kind of - thought back cup was faster and easier.</t>
  </si>
  <si>
    <t>Try to do things as soon as given.</t>
  </si>
  <si>
    <t>Multitasking, remembering numbers while doing something else.</t>
  </si>
  <si>
    <t>After seeing both</t>
  </si>
  <si>
    <t>Went for half full cup first, otherwise went for back cup so wouldn't spill as much.</t>
  </si>
  <si>
    <t>Yes - didn't have to walk slow with less full cup or no cup.</t>
  </si>
  <si>
    <t>As soon as assigned.</t>
  </si>
  <si>
    <t>Memorization while multitasking.</t>
  </si>
  <si>
    <t>Turned around and saw and decided for the first trial then stuck with it.</t>
  </si>
  <si>
    <t>Counterproductive to bring front cup to the back then walk it all the way back.</t>
  </si>
  <si>
    <t>Yeah, more so that it was easier.</t>
  </si>
  <si>
    <t>Do things pretty quickly.</t>
  </si>
  <si>
    <t>Memory and being able to take the water places.</t>
  </si>
  <si>
    <t>Looked at which cup had more water, just did. Thought it was easier.</t>
  </si>
  <si>
    <t>Memory and how it's affected by doing other tasks.</t>
  </si>
  <si>
    <t>Wouldn't have to carry the front cup longer.</t>
  </si>
  <si>
    <t>No, more about not spilling.</t>
  </si>
  <si>
    <t>Not good at multitasking, but still do it.</t>
  </si>
  <si>
    <t>Memory and how actions affect memory</t>
  </si>
  <si>
    <t>After</t>
  </si>
  <si>
    <t>Lesser cup first</t>
  </si>
  <si>
    <t>one at a time</t>
  </si>
  <si>
    <t>Being able to multitask with different objects and the strategies involved in that.</t>
  </si>
  <si>
    <t>Before turning around.</t>
  </si>
  <si>
    <t>Nearest one.</t>
  </si>
  <si>
    <t>Yes - was the fastest way.</t>
  </si>
  <si>
    <t>Couldn't think, maybe how you put so many things on your plate, how the mind works.</t>
  </si>
  <si>
    <t>Thought I was supposed to pick up the first one, so before.</t>
  </si>
  <si>
    <t>Didn't, not sure, just thought was supposed to pick up first cup. Asked if I told her (said no).</t>
  </si>
  <si>
    <t>No - thought I was supposed to follow a rule.</t>
  </si>
  <si>
    <t>Seeing how we memorize numbers while doing something else.</t>
  </si>
  <si>
    <t>After turning around, and then stuck with same strategy thereafter.</t>
  </si>
  <si>
    <t>Travel less with both cups when coming back to table.</t>
  </si>
  <si>
    <t>Could've been, but was mainly less time to carry both without spilling.</t>
  </si>
  <si>
    <t>Somewhere in middle, don't procrastinate but won't do things right away. Wait a little bit then start.</t>
  </si>
  <si>
    <t>Multitask, but not good at it.</t>
  </si>
  <si>
    <t>Forgot not to spill, was focusing on numbers - memory maybe.</t>
  </si>
  <si>
    <t>After seeing both cups - thought it would be a triangle set up. Then stuck with it, said it would be weird to go for second cup then.</t>
  </si>
  <si>
    <t>Really don't know, knew she had to get both of them and didn't think about skipping first cup.</t>
  </si>
  <si>
    <t>Have to do one thing at a time.</t>
  </si>
  <si>
    <t>Hand-eye coordination.</t>
  </si>
  <si>
    <t>I don't know, didn't think about it, just knew.</t>
  </si>
  <si>
    <t>Yes but really wasn't.</t>
  </si>
  <si>
    <t>Finish as soon as given.</t>
  </si>
  <si>
    <t>After turning around and seeing both cups.</t>
  </si>
  <si>
    <t>It was on the way, didn't really think about it.</t>
  </si>
  <si>
    <t>No. More about remembering numbers.</t>
  </si>
  <si>
    <t>Concentration.</t>
  </si>
  <si>
    <t>Turned around and decided, then stuck to it.</t>
  </si>
  <si>
    <t>One less cup to travel farther back with.</t>
  </si>
  <si>
    <t>Yes.</t>
  </si>
  <si>
    <t>Depends - the more important the task, the sooner I do it.</t>
  </si>
  <si>
    <t>Depends - will not multitask if it is important.</t>
  </si>
  <si>
    <t>How we memorize numbers by using patterns and if you can remember while doing another task.</t>
  </si>
  <si>
    <t>After, and decided each time.</t>
  </si>
  <si>
    <t>If the cup nearest was full, got it last but if both full didn't matter. It didn't matter I wasn't going to spill. Thought to get farther cup first and give it more focus.</t>
  </si>
  <si>
    <t>Yes - always trying to go the quickest way.</t>
  </si>
  <si>
    <t>In the middle, don't start right away but don't want until last minute.</t>
  </si>
  <si>
    <t>Depends on tasks, but mostly multitask.</t>
  </si>
  <si>
    <t>For water, multitasking and for alpha-numeric task, for recognizing the pattern.</t>
  </si>
  <si>
    <t>First trial, after turning and then decided to go for back cup every time (before turning).</t>
  </si>
  <si>
    <t>Can memorize numbers while walking to back cup then focus more on not spilling cup on way back. Didn't think about when picked up front cup on first trial - GRABBED IT BECAUSE WAS ON THE WAY.</t>
  </si>
  <si>
    <t>Yes - more reasonable way too.</t>
  </si>
  <si>
    <t>Probably testing memory under different circumstances, how well someone does at multitasking.</t>
  </si>
  <si>
    <t>Before seeing them. Don't remember picking up the front cup first for one cup.</t>
  </si>
  <si>
    <t>It was easier to get back cup and work way up than get front cup and carry it extra and risk spilling.</t>
  </si>
  <si>
    <t>Yes- back cup first was fastest.</t>
  </si>
  <si>
    <t>Multitask - doesn't think he's good at it though.</t>
  </si>
  <si>
    <t>Prioritizing, not sure.</t>
  </si>
  <si>
    <t>Before turning around on first trial and then stuck with it.</t>
  </si>
  <si>
    <t>Efficiency, would have to carry front cup longer than necessary otherwise.</t>
  </si>
  <si>
    <t>Yes - was the quickest way.</t>
  </si>
  <si>
    <t>Depends (more on procrastinate side) - depends on how long it'll take to do task or how important it is.</t>
  </si>
  <si>
    <t>Multitasking - but probably not good at it.</t>
  </si>
  <si>
    <t>Seeing how doing tasks that require concentration affect memory.</t>
  </si>
  <si>
    <t>Always picked up cup with less water. Went for back so wouldn't have to carry front cup for more time.</t>
  </si>
  <si>
    <t>Yes - didn't want to have to spend more time holding full cups.</t>
  </si>
  <si>
    <t>Multitask.</t>
  </si>
  <si>
    <t>Memorizing numbers while trying to do something physical.</t>
  </si>
  <si>
    <t>After turning, then stuck with it.</t>
  </si>
  <si>
    <t>Didn't want to carry front cup farther than she had to.</t>
  </si>
  <si>
    <t>Yes - that was quickest way.</t>
  </si>
  <si>
    <t>As soon as given.</t>
  </si>
  <si>
    <t>Ability to begin memorizing more as you do the same sort of tasks.</t>
  </si>
  <si>
    <t xml:space="preserve">After seeing them. </t>
  </si>
  <si>
    <t>First 3, picked up first cup I saw or knew it wouldn't be hard to carry if half full. Back cup so didn't have to pick up full front cup and possibly spill.</t>
  </si>
  <si>
    <t>Usually procrastinate, but depends on task.</t>
  </si>
  <si>
    <t>After turning.</t>
  </si>
  <si>
    <t>If they had same water didn't matter order, but if closer cup had more water would pick it up later. Didn't think about it when she picked up full first cup.</t>
  </si>
  <si>
    <t>Tend to do things when given.</t>
  </si>
  <si>
    <t>Memorization and multitasking, to see methods used to memorize. Alpha# for whether you know the answer right away or have to count letters.</t>
  </si>
  <si>
    <t>Didn't really decide, just went for it. Was focused on numbers more so doesn't know when she decided.</t>
  </si>
  <si>
    <t>It just happened, also walking back from second cup would repeat numbers more without having to pick up cup on way back (uninterrupted).</t>
  </si>
  <si>
    <t>Both - like to get things done but if it's a lot of work that takes lots of effort then will put off.</t>
  </si>
  <si>
    <t>Prefer doing one task at a time.</t>
  </si>
  <si>
    <t>If you can remember numbers while doing something else.</t>
  </si>
  <si>
    <t>After seeing cups, then after first trial decided to go back cup always.</t>
  </si>
  <si>
    <t>Got front cup on first trial because it was closest, then went to back cup because was more efficient.</t>
  </si>
  <si>
    <t xml:space="preserve">If you have a lot of water in dominant hand and which cup you pick first with dominant hand. </t>
  </si>
  <si>
    <t>After seeing both (after turning around every trial).</t>
  </si>
  <si>
    <t>Farthest: easier to go to far cup (shorter way to spill). Closest: didn't have to pay as much attention.</t>
  </si>
  <si>
    <t>Procrastinator.</t>
  </si>
  <si>
    <t>Looking at which hand you lead with and what hand participants look at (hand they're unsure of).</t>
  </si>
  <si>
    <t>After and made decision every trial.</t>
  </si>
  <si>
    <t>Farthest: so didn't have to carry first cup farther if it was full. Closest: more empty cup.</t>
  </si>
  <si>
    <t>Depends on whether she wants to do the task or not.</t>
  </si>
  <si>
    <t>After turning, every trial.</t>
  </si>
  <si>
    <t>First couple times, smallest cup first, then even amount of water went for furthest one. Didn't realize second cup was full too when she picked up full cup first (was already in the motion of picking it up).</t>
  </si>
  <si>
    <t>As soon as she knows.</t>
  </si>
  <si>
    <t>A lot of things: memory, how one remembers stimuli while doing something else so multitasking.</t>
  </si>
  <si>
    <t xml:space="preserve">After - after seeing which cup had less water. </t>
  </si>
  <si>
    <t>Wasn't really thinking about it until they were both full then decided to go for one that was further away, to reduce amount of walking with full cup.</t>
  </si>
  <si>
    <t xml:space="preserve">No. More thinking about not spilling. </t>
  </si>
  <si>
    <t xml:space="preserve">A little - memorizing numbers became more difficult. </t>
  </si>
  <si>
    <t xml:space="preserve">Usually procrastinate, but try not to. </t>
  </si>
  <si>
    <t xml:space="preserve">One thing at a time. </t>
  </si>
  <si>
    <t>Memory while multitasking.</t>
  </si>
  <si>
    <t xml:space="preserve">After - generally stuck with one rule (back cup).
</t>
  </si>
  <si>
    <t>Easier to pick front cup on the way back.</t>
  </si>
  <si>
    <t xml:space="preserve">Multitask. </t>
  </si>
  <si>
    <t>Stress and dealing with a lot of different tasks and its effect on memory.</t>
  </si>
  <si>
    <t>Wanted to go for smallest cup first but if were both big, went for back cup first so wouldn't have to turn around with the cup in hand.</t>
  </si>
  <si>
    <t>Slightly, but more so because of how it would be easier not to spill.</t>
  </si>
  <si>
    <t>Procrastinate some things because juggling others that may be more urgent.</t>
  </si>
  <si>
    <t>Working memory, fine motor skills.</t>
  </si>
  <si>
    <t>After - made decision every time she turned around.</t>
  </si>
  <si>
    <t>Figured it was best (shook head first, as if to say I don't know), seemed logical at the time.</t>
  </si>
  <si>
    <t>Do things as soon as they're available, even if really early.</t>
  </si>
  <si>
    <t>One thing at a time and do it thoroughly.</t>
  </si>
  <si>
    <t>Memory and how doing distracting tasks could make you forget things</t>
  </si>
  <si>
    <t>After turning around, every time.</t>
  </si>
  <si>
    <t>One way, instead of doubling back. Chose closest once because just did.</t>
  </si>
  <si>
    <t>Not only how well you don't spill water but remembering numbers too. Concentration.</t>
  </si>
  <si>
    <t>After - decided once and stuck with it.</t>
  </si>
  <si>
    <t>It felt easier, didn't have to travel further with both cups so less distance to spill.</t>
  </si>
  <si>
    <t>Trying to multitask.</t>
  </si>
  <si>
    <t>After turning around decided first trial then stuck with it.</t>
  </si>
  <si>
    <t>Didn't have to make a stop on the way to back cup.</t>
  </si>
  <si>
    <t>Both - depends on the task (will finish big tasks early and small easy tasks late/last minute).</t>
  </si>
  <si>
    <t>Okay at multitasking, would prefer to do one thing at a time but usually multitask.</t>
  </si>
  <si>
    <t>If you can remember things while transporting objects.</t>
  </si>
  <si>
    <t>After seeing both cups, made decision after second trial.</t>
  </si>
  <si>
    <t>Would have to walk longer with front cup if picked up first. Doesn't remember picking up front cup first on first trial, doesn't know why she did that.</t>
  </si>
  <si>
    <t>Yes - didn't want to be holding cups for longer time because more chance of spilling.</t>
  </si>
  <si>
    <t>Memory and hand-eye coordination, focus.</t>
  </si>
  <si>
    <t>After turning around and seeing them, decided every trial.</t>
  </si>
  <si>
    <t>Less ground covered with cup in hand otherwise would have to walk to back cup with front cup in hand and then back with both.</t>
  </si>
  <si>
    <t>Yes - his way was fastest/easiest.</t>
  </si>
  <si>
    <t>Yes - felt like if picked up the first cup would have higher chance of spilling water (mental).</t>
  </si>
  <si>
    <t>After seeing cups.</t>
  </si>
  <si>
    <t>At first front cup had less water, then wanted to switch when the back one had less water but thought it was too late. Wasn't bothered to ask and thought I should continue doing the same way.</t>
  </si>
  <si>
    <t xml:space="preserve">No. </t>
  </si>
  <si>
    <t>One thing at a time</t>
  </si>
  <si>
    <t>Memory and perception (visual abilities).</t>
  </si>
  <si>
    <t>After seeing both cups, didn't stick to this method though.</t>
  </si>
  <si>
    <t>So could get a feel of how full front cup is and then judge second cup, I guess. Just stuck with a routine.</t>
  </si>
  <si>
    <t>Depends on importance (more important, sooner finished).</t>
  </si>
  <si>
    <t>Multitasking, trying to get you remember other things while doing something else.</t>
  </si>
  <si>
    <t>Before seeing cups, during instructions.</t>
  </si>
  <si>
    <t>Otherwise would have to double-back and retrace steps (more work to pick up front cup first).</t>
  </si>
  <si>
    <t>Not really.</t>
  </si>
  <si>
    <t>As soon as possible, will finish much in advance.</t>
  </si>
  <si>
    <t>Tend to multitask.</t>
  </si>
  <si>
    <t>How brain remembers numbers after multitasking, or just a mind game.</t>
  </si>
  <si>
    <t>After seeing cups, to see which had least amount of water.</t>
  </si>
  <si>
    <t>Make it back easier with less spillage, don't know why she chose close cup for first two trials.</t>
  </si>
  <si>
    <t xml:space="preserve">As soon as assigned. </t>
  </si>
  <si>
    <t xml:space="preserve">If you can take on another task while another is unfinished. </t>
  </si>
  <si>
    <t>Didn't want to travel to back cup with a cup in hand, especially if super full.</t>
  </si>
  <si>
    <t>No - just about spilling.</t>
  </si>
  <si>
    <t xml:space="preserve">Depends - procrastinate for difficult tasks. </t>
  </si>
  <si>
    <t>Focus on two things at once.</t>
  </si>
  <si>
    <t>Going all the way back then walking forward.</t>
  </si>
  <si>
    <t>Transporting objects while thinking about numbers.</t>
  </si>
  <si>
    <t>After.</t>
  </si>
  <si>
    <t>Easier to grab further one so she can save her energy.</t>
  </si>
  <si>
    <t>How well we retain information when trying to focus on other things.</t>
  </si>
  <si>
    <t>After, stuck with same thing after first trial.</t>
  </si>
  <si>
    <t>Wouldn't have to double back and risk spilling.</t>
  </si>
  <si>
    <t>After, decided every trial.</t>
  </si>
  <si>
    <t>Wouldn't make sense to carry front cup back, and could use front cup stool as resting spot to readjust.</t>
  </si>
  <si>
    <t>Coordination with memory.</t>
  </si>
  <si>
    <t xml:space="preserve">Before, while explaining instructions. </t>
  </si>
  <si>
    <t>Less water would be spilled if picked closest cup on the way back.</t>
  </si>
  <si>
    <t xml:space="preserve">Yes - most effective. </t>
  </si>
  <si>
    <t>Memory while doing other things.</t>
  </si>
  <si>
    <t>Thought I had to pick up cup to walk full distance.</t>
  </si>
  <si>
    <t>Being able to do different tasks while also memorizing, task switching. Having distraction while concentrating, multitasking.</t>
  </si>
  <si>
    <t>Seemed easier instead of holding one cup on way back. Less time with both cups in hand. Went for front cup when couldn't remember numbers.</t>
  </si>
  <si>
    <t>No, trying not to spill.</t>
  </si>
  <si>
    <t>Depends - procrastinate small tasks, big projects start early.</t>
  </si>
  <si>
    <t>I don't know.</t>
  </si>
  <si>
    <t>It seemed easier to carry one full cup at a time and pick up emptier cup on the way back I don't know.</t>
  </si>
  <si>
    <t>Yes - could walk faster with less full cup after getting more full cup.</t>
  </si>
  <si>
    <t>Multitasking mental and physical things.</t>
  </si>
  <si>
    <t>More work to get to second cup, more likely to spill carrying front cup to back and then back to table.</t>
  </si>
  <si>
    <t xml:space="preserve">Depends - easier tasks done quicker.  </t>
  </si>
  <si>
    <t xml:space="preserve">Memory and trying to multitask. Could be number stuff. </t>
  </si>
  <si>
    <t>Was always trying to pick up half cup first. When both full, wanted to walk less distance with both cups in hand overall.</t>
  </si>
  <si>
    <t>No, just not spilling.</t>
  </si>
  <si>
    <t>What tasks influence our ability to remember things short term.</t>
  </si>
  <si>
    <t>First trial, after seeing cups.</t>
  </si>
  <si>
    <t>Would have to carry water cup less (closer) one if picked it up on the way back.</t>
  </si>
  <si>
    <t>Kind of, more about spilling.</t>
  </si>
  <si>
    <t>How well can manage simple task while also remembering something.</t>
  </si>
  <si>
    <t>Would carry two cups for less amount of time.</t>
  </si>
  <si>
    <t xml:space="preserve">Memory. </t>
  </si>
  <si>
    <t>Didn't want to carry front cup back and then back up.</t>
  </si>
  <si>
    <t>No - didn't want to spill.</t>
  </si>
  <si>
    <t>How we pick up cups when having to memorize something.</t>
  </si>
  <si>
    <t>Easier to make the loop, less time with both cups of water.</t>
  </si>
  <si>
    <t>No, based on spilling.</t>
  </si>
  <si>
    <t xml:space="preserve">If there's balance with how we think. Remembering numbers as well as carrying water (if you think too much about it it'll spill).
</t>
  </si>
  <si>
    <t>Before seeing cups, thought of going to "A then B"</t>
  </si>
  <si>
    <t xml:space="preserve">Easier to grab it and go. </t>
  </si>
  <si>
    <t>Both mental and physical fatigue.</t>
  </si>
  <si>
    <t>Ability to multitask.</t>
  </si>
  <si>
    <t>After - decided on first trial what to do rest of time.</t>
  </si>
  <si>
    <t>Carrying both cups for longer than needed otherwise.</t>
  </si>
  <si>
    <t>Easiest way, not necessarily quickest.</t>
  </si>
  <si>
    <t>Multitask because of procrastination.</t>
  </si>
  <si>
    <t>Ability to remember numbers and carry water - for a waitress position.</t>
  </si>
  <si>
    <t>After seeing - every trial.</t>
  </si>
  <si>
    <t>Wouldn't have to carry closest cup all the way back and then back to the table. When did choose close cup, don't know why I did it, think it was only the first time (did it more than once).</t>
  </si>
  <si>
    <t>Yes, more so how easy.</t>
  </si>
  <si>
    <t>Could  be memory but now thinking something to do with which cup you pick up with which hand.</t>
  </si>
  <si>
    <t>Before even turning around (during instructions).</t>
  </si>
  <si>
    <t>Wanted to spend least amount of time carrying two cups because that would be biggest chance of spill.</t>
  </si>
  <si>
    <t>No. Didn't want to get wet.</t>
  </si>
  <si>
    <t>Depends - if for a class worried about will do ahead of time but if class is comfortable in then will put it off.</t>
  </si>
  <si>
    <t>Start with multitasking then focus on one thing.</t>
  </si>
  <si>
    <t>How memory is affected by completing tasks.</t>
  </si>
  <si>
    <t xml:space="preserve">After seeing - decided on first trial and stuck with it. </t>
  </si>
  <si>
    <t>Figured it was easiest to grab cups in the way they were presented and just turn around and bring both cups back.</t>
  </si>
  <si>
    <t>A little - was focused on not taking too long.</t>
  </si>
  <si>
    <t>Which cup you look at when walking and whether you can concentrate on remembering the numbers and still being able to move the objects.</t>
  </si>
  <si>
    <t>I don't know, maybe because it was closer and on the way to the back cup.</t>
  </si>
  <si>
    <t>A bit, also thought about picking up back cup first so less chance of spilling but didn't do.</t>
  </si>
  <si>
    <t>Memory but how long you retain information while you're occupied with something else. Multitasking maybe.</t>
  </si>
  <si>
    <t>Easier to go along and come back I guess.</t>
  </si>
  <si>
    <t>Yes, plus whenever saw the ball was halfway in the cup I just grabbed it because I knew it wouldn't spill.</t>
  </si>
  <si>
    <t>In the middle, not immediately but not last minute.</t>
  </si>
  <si>
    <t>Focus, something like that.</t>
  </si>
  <si>
    <t>After seeing them - at one point went for wrong one after looking and corrected myself.</t>
  </si>
  <si>
    <t>So wouldn't have to take front cup to the back with me and backtrack. When it was 100% just wasn't thinking.</t>
  </si>
  <si>
    <t>Maybe a little but more so how much easier it would be.</t>
  </si>
  <si>
    <t>Multitask - but it doesn't work out very well sometimes.</t>
  </si>
  <si>
    <t>Before, during instructions.</t>
  </si>
  <si>
    <t>Walk less distance with both cups</t>
  </si>
  <si>
    <t>Yes, most efficient way.</t>
  </si>
  <si>
    <t>Multitask</t>
  </si>
  <si>
    <t>After seeing them</t>
  </si>
  <si>
    <t>Wouldn't have to carry other cup unnecessary length</t>
  </si>
  <si>
    <t>How you remember things</t>
  </si>
  <si>
    <t>After seeing both cups</t>
  </si>
  <si>
    <t>It was on the way, always just picked up first cup.</t>
  </si>
  <si>
    <t>How much cognitive function you use to memorize numbers versus carry water or do other physical things</t>
  </si>
  <si>
    <t>After seeing other cups</t>
  </si>
  <si>
    <t>Easier to grab front cup on the way back, was looking for easiest route.</t>
  </si>
  <si>
    <t>More about easy</t>
  </si>
  <si>
    <t>Depends - procrastinate for easy assignments</t>
  </si>
  <si>
    <t>Multitask and focus on two different things.</t>
  </si>
  <si>
    <t>Just the first one that was there. I guess going other way would have been a lot easier.</t>
  </si>
  <si>
    <t>In between - do things in a timely manner</t>
  </si>
  <si>
    <t>Memory and agility.</t>
  </si>
  <si>
    <t>If half full was back, would get that first so don't have to walk back with full cup and backtrack. If front cup was half full was indifferent.</t>
  </si>
  <si>
    <t>Yes and no, just didn't want to spill water.</t>
  </si>
  <si>
    <t>Less of a trip to go to back school and then grab the other one. Just easier. Otherwise more chance of spilling water.</t>
  </si>
  <si>
    <t>Trying to remember something while focusing on something else.</t>
  </si>
  <si>
    <t>Wanted to get the most work done, didn't want to pick up the front cup and transport it to the back and then back again.</t>
  </si>
  <si>
    <t>As soon as assigned</t>
  </si>
  <si>
    <t>Multitask. If busy work, will watch Netflix, if a big assignment will shut down everything and only work on the one thing.</t>
  </si>
  <si>
    <t>Distractions and how you can remember things from it.</t>
  </si>
  <si>
    <t>After turning and seeing them</t>
  </si>
  <si>
    <t>Don't know, didn't really think about it just grabbed it.</t>
  </si>
  <si>
    <t>Possibly.</t>
  </si>
  <si>
    <t>Depends on whether she enjoys the task - then will do it right away.</t>
  </si>
  <si>
    <t>How well you can memorize and keep your balance.</t>
  </si>
  <si>
    <t>After, stuck with back cup after second trial.</t>
  </si>
  <si>
    <t xml:space="preserve">Whichever cup looked heaviest picked that one last. </t>
  </si>
  <si>
    <t>Yes</t>
  </si>
  <si>
    <t>Somewhat, wanted to put smaller cup in left hand.</t>
  </si>
  <si>
    <t>One task at a time</t>
  </si>
  <si>
    <t>How you process remembering numbers given in correct order and carry water correctly without spilling.</t>
  </si>
  <si>
    <t>Usually was cup that was least full (back cup), so wanted to pick up cup that was easiest to pick up for the farthest distance.</t>
  </si>
  <si>
    <t>More by how successful she would be.</t>
  </si>
  <si>
    <t>If you memorize numbers better if it takes longer to walk.</t>
  </si>
  <si>
    <t>Wanted to carry the more full cup less.</t>
  </si>
  <si>
    <t>Multitasking, if you can remember things while doing other things.</t>
  </si>
  <si>
    <t>Chose one with less water to pick up first and if both were full went to back cup first because less distance walking with two full cups.</t>
  </si>
  <si>
    <t>Ability to remember things when you have to think about others, juggling two things at once.</t>
  </si>
  <si>
    <t>After first trial seeing both cups</t>
  </si>
  <si>
    <t>Least distance carrying cups</t>
  </si>
  <si>
    <t>Depends - usually multitask, but if important and have deadline will not multitask</t>
  </si>
  <si>
    <t>My ability to focus doing multiple things at once.</t>
  </si>
  <si>
    <t>Easiest to pick up the cup closest to start, then realized should be going for more full ones.</t>
  </si>
  <si>
    <t>Yes - going for cup closest to you was quicker.</t>
  </si>
  <si>
    <t>Probably, started going for back one first at the end.</t>
  </si>
  <si>
    <t>Memory or could be how brain register or retains information while doing other tasks.</t>
  </si>
  <si>
    <t>Before</t>
  </si>
  <si>
    <t>Just whatever was in front of me, because it was right there.</t>
  </si>
  <si>
    <t>Depends - procrastinate but will do assignments right away if something else is due after.</t>
  </si>
  <si>
    <t>Not sure</t>
  </si>
  <si>
    <t>Might as well just grab it, kind of subconscious.</t>
  </si>
  <si>
    <t>Maybe if we can properly do what's on the sheet while doing other tasks.</t>
  </si>
  <si>
    <t>Would choose farther cup if less full, but if more full, chose because would only be carrying one cup.</t>
  </si>
  <si>
    <t>Guess so.</t>
  </si>
  <si>
    <t>Maybe to see if you can remember numbers while doing something difficult focusing on two things at once.</t>
  </si>
  <si>
    <t>After seeing cups</t>
  </si>
  <si>
    <t>Knew how to finish, would be harder to hold full cup longer and have two instead of one.</t>
  </si>
  <si>
    <t>No, don't think so.</t>
  </si>
  <si>
    <t>Not sure, probably memory</t>
  </si>
  <si>
    <t>After the first trial, then stuck with it.</t>
  </si>
  <si>
    <t>Won't have to carry the front cup longer</t>
  </si>
  <si>
    <t>Something to do with memory</t>
  </si>
  <si>
    <t>I don't really know, it was the first one.</t>
  </si>
  <si>
    <t>Depends but usually procrastinate</t>
  </si>
  <si>
    <t>How well we can remember things and how to make it easier.</t>
  </si>
  <si>
    <t>The more that was more empty that's what I picked up first. When both full, didn't want to spill front cup on the way to the back cup so I have to walk less time with it.</t>
  </si>
  <si>
    <t>No, just about not dropping water.</t>
  </si>
  <si>
    <t>Multitasking for homework, study (important task) then one thing</t>
  </si>
  <si>
    <t xml:space="preserve">No idea, maybe which hand used first or which cup. </t>
  </si>
  <si>
    <t>So would not have to take front cup back and carry extra</t>
  </si>
  <si>
    <t>Just went for the cup that was first, don't know why.</t>
  </si>
  <si>
    <t>Didn't think about that.</t>
  </si>
  <si>
    <t>How doing a task interferes with what you're memorizing (memory).</t>
  </si>
  <si>
    <t>Just because it's natural to grab the closest cup with my dominant hand first.</t>
  </si>
  <si>
    <t>In the middle, will do super easy tasks right away otherwise do in a timely manner.</t>
  </si>
  <si>
    <t>Being able to multitask while holding short term memory and while doing things if they will change memory.</t>
  </si>
  <si>
    <t>First trial almost picked up front cup because it was just there but realized going to back cup would be easier because holding both cups for shorter distance.</t>
  </si>
  <si>
    <t>No, just about efficiency.</t>
  </si>
  <si>
    <t xml:space="preserve">Probably mentally fatigued. </t>
  </si>
  <si>
    <t>Either one or the other, no in between. Based on importance, schedule, type of task.</t>
  </si>
  <si>
    <t>One task at a time  - what's going to get this done fastest with least effort.</t>
  </si>
  <si>
    <t>Maybe how people can remember things while they're doing something else.</t>
  </si>
  <si>
    <t>Didn't want to carry cup all the way back (especially if very full) - easier to not spill water. Didn't think, just did it was trying to remember numbers.</t>
  </si>
  <si>
    <t>Procrastinate but depends on situation - if have free time will do ASAP.</t>
  </si>
  <si>
    <t>Prob(PC)</t>
  </si>
  <si>
    <t>Choice Reasoning - Why did you choose the cup closest to/farthest from your start position?</t>
  </si>
  <si>
    <t>Decision Time - When did you decide which cup you would pick up first - before seeing both cups or after seeing both cups? Other?</t>
  </si>
  <si>
    <t>Study Purpose - What did you think this study was about?</t>
  </si>
  <si>
    <t>Speed - Do you think your choice was influenced by how quickly you could complete the task?</t>
  </si>
  <si>
    <t>Fatigue - Did fatigue affect your choice of what cup you chose first?</t>
  </si>
  <si>
    <t>Procrastinate - Do you think you are someone who tends to procrastinate (wait to finish tasks) or do you tend to finish tasks as soon as they are assigned?</t>
  </si>
  <si>
    <t>Multitasking - Do you think you are good at multitasking (doing more than one task at once) or do you prefer to do only one task at a time?</t>
  </si>
  <si>
    <t>Care Not to Spill - How careful were you not to spill the water?</t>
  </si>
  <si>
    <t>Difficulty of Span - How hard did you find the digit span task?</t>
  </si>
  <si>
    <t>EASIER</t>
  </si>
  <si>
    <t>DIDN'T THINK</t>
  </si>
  <si>
    <t>AVOID SPILL</t>
  </si>
  <si>
    <t>I DON'T KNOW</t>
  </si>
  <si>
    <t>MORE EFFICIENT</t>
  </si>
  <si>
    <t>2 Reasons?</t>
  </si>
  <si>
    <t>LESS TIME W/ 2 CUPS</t>
  </si>
  <si>
    <t>LESS DISTANCE W/ 2 CUPS</t>
  </si>
  <si>
    <t>NATURAL/ROUTINE</t>
  </si>
  <si>
    <t>FIRST/ON THE WAY/CLOSER</t>
  </si>
  <si>
    <t>AMOUNT OF WATER (FRONT LESS WATER)</t>
  </si>
  <si>
    <t>WATER LEVEL</t>
  </si>
  <si>
    <t>On way, instead of doubling back. Chose closest once because just did.</t>
  </si>
  <si>
    <t>THOUGHT HAD TO</t>
  </si>
  <si>
    <t>NO REASON (DESCRIPTION)</t>
  </si>
  <si>
    <t>% PC</t>
  </si>
  <si>
    <t>Dark Green</t>
  </si>
  <si>
    <t>Yellow</t>
  </si>
  <si>
    <t>Orange</t>
  </si>
  <si>
    <t>Grey/blue</t>
  </si>
  <si>
    <t>Purple</t>
  </si>
  <si>
    <t>Bright blue</t>
  </si>
  <si>
    <t>red</t>
  </si>
  <si>
    <t>pink</t>
  </si>
  <si>
    <t>grey</t>
  </si>
  <si>
    <t xml:space="preserve">lime </t>
  </si>
  <si>
    <t>salmon</t>
  </si>
  <si>
    <t>vomit</t>
  </si>
  <si>
    <t>teal</t>
  </si>
  <si>
    <t>0-9</t>
  </si>
  <si>
    <t>10-19</t>
  </si>
  <si>
    <t>20-29</t>
  </si>
  <si>
    <t>30-39</t>
  </si>
  <si>
    <t>40-49</t>
  </si>
  <si>
    <t>50-59</t>
  </si>
  <si>
    <t>60-69</t>
  </si>
  <si>
    <t>70-79</t>
  </si>
  <si>
    <t>80-89</t>
  </si>
  <si>
    <t>90-99</t>
  </si>
  <si>
    <t>B</t>
  </si>
  <si>
    <t>C</t>
  </si>
  <si>
    <t>D</t>
  </si>
  <si>
    <t>E</t>
  </si>
  <si>
    <t>F</t>
  </si>
  <si>
    <t>G</t>
  </si>
  <si>
    <t>H</t>
  </si>
  <si>
    <t>I</t>
  </si>
  <si>
    <t>J</t>
  </si>
  <si>
    <t>K</t>
  </si>
  <si>
    <t>L</t>
  </si>
  <si>
    <t>M</t>
  </si>
  <si>
    <t># of A</t>
  </si>
  <si>
    <t>Didn't Think</t>
  </si>
  <si>
    <t>Easier</t>
  </si>
  <si>
    <t>Avoid Spill</t>
  </si>
  <si>
    <t>Less Time with Both Cups</t>
  </si>
  <si>
    <t>Less Distance with Both Cups</t>
  </si>
  <si>
    <t>First/On the Way/Closer</t>
  </si>
  <si>
    <t>Don't Know</t>
  </si>
  <si>
    <t>More Efficient</t>
  </si>
  <si>
    <t>Natural/Routine</t>
  </si>
  <si>
    <t>Thought Had To</t>
  </si>
  <si>
    <t>Water Level</t>
  </si>
  <si>
    <t>No Reason (Description)</t>
  </si>
  <si>
    <t>Try to group ideas in legend</t>
  </si>
  <si>
    <t>Less Time or Distance with Both Cups/More Efficient</t>
  </si>
  <si>
    <t>Didn't Think/Don't Know/Natural or Routine</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</si>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</sst>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rgb="FF00B050"/>
      <name val="Calibri"/>
      <family val="2"/>
      <scheme val="minor"/>
    </font>
    <font>
      <sz val="11"/>
      <name val="Calibri  "/>
    </font>
    <font>
      <b/>
      <sz val="11"/>
      <color rgb="FFFF0000"/>
      <name val="Calibri"/>
      <family val="2"/>
      <scheme val="minor"/>
    </font>
    <font>
      <sz val="1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CC99FF"/>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66FF"/>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B050"/>
        <bgColor indexed="64"/>
      </patternFill>
    </fill>
    <fill>
      <patternFill patternType="solid">
        <fgColor rgb="FF66FF66"/>
        <bgColor indexed="64"/>
      </patternFill>
    </fill>
    <fill>
      <patternFill patternType="solid">
        <fgColor rgb="FFFF7C80"/>
        <bgColor indexed="64"/>
      </patternFill>
    </fill>
    <fill>
      <patternFill patternType="solid">
        <fgColor theme="1"/>
        <bgColor indexed="64"/>
      </patternFill>
    </fill>
    <fill>
      <patternFill patternType="solid">
        <fgColor theme="7" tint="0.39997558519241921"/>
        <bgColor indexed="64"/>
      </patternFill>
    </fill>
    <fill>
      <patternFill patternType="solid">
        <fgColor rgb="FF66FFFF"/>
        <bgColor indexed="64"/>
      </patternFill>
    </fill>
    <fill>
      <patternFill patternType="solid">
        <fgColor rgb="FF7030A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16" fillId="0" borderId="0" xfId="0" applyFont="1"/>
    <xf numFmtId="0" fontId="0" fillId="0" borderId="0" xfId="0" applyAlignment="1">
      <alignment wrapText="1"/>
    </xf>
    <xf numFmtId="0" fontId="18" fillId="0" borderId="0" xfId="0" applyFont="1" applyAlignment="1">
      <alignment horizontal="center"/>
    </xf>
    <xf numFmtId="0" fontId="0" fillId="33" borderId="0" xfId="0" applyFill="1"/>
    <xf numFmtId="0" fontId="14" fillId="0" borderId="0" xfId="0" applyFont="1"/>
    <xf numFmtId="0" fontId="19" fillId="0" borderId="0" xfId="0" applyFont="1"/>
    <xf numFmtId="0" fontId="20" fillId="0" borderId="0" xfId="0" applyFont="1" applyAlignment="1">
      <alignment horizontal="right"/>
    </xf>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20" fillId="0" borderId="0" xfId="0" applyFont="1" applyAlignment="1">
      <alignment horizontal="left"/>
    </xf>
    <xf numFmtId="0" fontId="14" fillId="35" borderId="0" xfId="0" applyFont="1" applyFill="1"/>
    <xf numFmtId="0" fontId="0" fillId="42" borderId="0" xfId="0" applyFill="1"/>
    <xf numFmtId="0" fontId="16" fillId="0" borderId="0" xfId="0" applyFont="1" applyAlignment="1">
      <alignment wrapText="1"/>
    </xf>
    <xf numFmtId="0" fontId="0" fillId="35"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36"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37" borderId="0" xfId="0" applyFill="1" applyAlignment="1">
      <alignment wrapText="1"/>
    </xf>
    <xf numFmtId="0" fontId="0" fillId="43" borderId="0" xfId="0" applyFill="1"/>
    <xf numFmtId="0" fontId="0" fillId="43" borderId="0" xfId="0" applyFill="1" applyAlignment="1">
      <alignment wrapText="1"/>
    </xf>
    <xf numFmtId="0" fontId="0" fillId="44" borderId="0" xfId="0" applyFill="1"/>
    <xf numFmtId="0" fontId="0" fillId="44" borderId="0" xfId="0" applyFill="1" applyAlignment="1">
      <alignment wrapText="1"/>
    </xf>
    <xf numFmtId="0" fontId="0" fillId="45" borderId="0" xfId="0" applyFill="1"/>
    <xf numFmtId="0" fontId="0" fillId="45" borderId="0" xfId="0" applyFill="1" applyAlignment="1">
      <alignment wrapText="1"/>
    </xf>
    <xf numFmtId="0" fontId="0" fillId="46" borderId="0" xfId="0" applyFill="1"/>
    <xf numFmtId="0" fontId="0" fillId="46" borderId="0" xfId="0" applyFill="1" applyAlignment="1">
      <alignment wrapText="1"/>
    </xf>
    <xf numFmtId="0" fontId="21" fillId="0" borderId="0" xfId="0" applyFont="1"/>
    <xf numFmtId="0" fontId="14" fillId="47" borderId="0" xfId="0" applyFont="1" applyFill="1"/>
    <xf numFmtId="0" fontId="0" fillId="47" borderId="0" xfId="0" applyFill="1"/>
    <xf numFmtId="0" fontId="0" fillId="47" borderId="0" xfId="0" applyFill="1" applyAlignment="1">
      <alignment wrapText="1"/>
    </xf>
    <xf numFmtId="0" fontId="16" fillId="0" borderId="10" xfId="0" applyFont="1" applyBorder="1"/>
    <xf numFmtId="0" fontId="16" fillId="0" borderId="11" xfId="0" applyFont="1" applyBorder="1"/>
    <xf numFmtId="0" fontId="0" fillId="0" borderId="10" xfId="0" applyBorder="1" applyAlignment="1">
      <alignment horizontal="center"/>
    </xf>
    <xf numFmtId="0" fontId="0" fillId="0" borderId="11" xfId="0" applyBorder="1" applyAlignment="1">
      <alignment horizontal="center"/>
    </xf>
    <xf numFmtId="49" fontId="0" fillId="0" borderId="0" xfId="0" applyNumberFormat="1"/>
    <xf numFmtId="0" fontId="0" fillId="0" borderId="0" xfId="0" applyAlignment="1">
      <alignment horizontal="left"/>
    </xf>
    <xf numFmtId="0" fontId="14" fillId="0" borderId="10" xfId="0" applyFont="1" applyBorder="1" applyAlignment="1">
      <alignment horizontal="center"/>
    </xf>
    <xf numFmtId="0" fontId="14" fillId="0" borderId="11" xfId="0" applyFont="1" applyBorder="1" applyAlignment="1">
      <alignment horizontal="center"/>
    </xf>
    <xf numFmtId="0" fontId="22" fillId="0" borderId="11" xfId="0" applyFont="1" applyBorder="1" applyAlignment="1">
      <alignment horizontal="center"/>
    </xf>
    <xf numFmtId="0" fontId="18" fillId="0" borderId="0" xfId="0" applyFont="1" applyAlignment="1">
      <alignment horizontal="right"/>
    </xf>
    <xf numFmtId="0" fontId="22" fillId="41"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FF"/>
      <color rgb="FF9933FF"/>
      <color rgb="FF66FFFF"/>
      <color rgb="FFFF7C80"/>
      <color rgb="FF9966FF"/>
      <color rgb="FFCC99FF"/>
      <color rgb="FF66FF66"/>
      <color rgb="FFFF66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79218010431891E-2"/>
          <c:y val="0.20825382072771623"/>
          <c:w val="0.90802904580939747"/>
          <c:h val="0.70006817594653348"/>
        </c:manualLayout>
      </c:layout>
      <c:barChart>
        <c:barDir val="col"/>
        <c:grouping val="clustered"/>
        <c:varyColors val="0"/>
        <c:ser>
          <c:idx val="0"/>
          <c:order val="0"/>
          <c:tx>
            <c:strRef>
              <c:f>'Color Coded Graph'!$B$18</c:f>
              <c:strCache>
                <c:ptCount val="1"/>
                <c:pt idx="0">
                  <c:v>Didn't Think</c:v>
                </c:pt>
              </c:strCache>
            </c:strRef>
          </c:tx>
          <c:spPr>
            <a:solidFill>
              <a:srgbClr val="00B050"/>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Graph'!$C$18:$M$18</c:f>
              <c:numCache>
                <c:formatCode>General</c:formatCode>
                <c:ptCount val="11"/>
                <c:pt idx="0">
                  <c:v>0</c:v>
                </c:pt>
                <c:pt idx="1">
                  <c:v>0</c:v>
                </c:pt>
                <c:pt idx="2">
                  <c:v>0</c:v>
                </c:pt>
                <c:pt idx="3">
                  <c:v>0</c:v>
                </c:pt>
                <c:pt idx="4">
                  <c:v>0</c:v>
                </c:pt>
                <c:pt idx="5">
                  <c:v>0</c:v>
                </c:pt>
                <c:pt idx="6">
                  <c:v>0</c:v>
                </c:pt>
                <c:pt idx="7">
                  <c:v>0</c:v>
                </c:pt>
                <c:pt idx="8">
                  <c:v>0</c:v>
                </c:pt>
                <c:pt idx="9">
                  <c:v>0</c:v>
                </c:pt>
                <c:pt idx="10">
                  <c:v>5</c:v>
                </c:pt>
              </c:numCache>
            </c:numRef>
          </c:val>
          <c:extLst>
            <c:ext xmlns:c16="http://schemas.microsoft.com/office/drawing/2014/chart" uri="{C3380CC4-5D6E-409C-BE32-E72D297353CC}">
              <c16:uniqueId val="{00000019-5DCE-4DF8-9D0F-915F3BF7A7AE}"/>
            </c:ext>
          </c:extLst>
        </c:ser>
        <c:ser>
          <c:idx val="1"/>
          <c:order val="1"/>
          <c:tx>
            <c:strRef>
              <c:f>'Color Coded Graph'!$B$19</c:f>
              <c:strCache>
                <c:ptCount val="1"/>
                <c:pt idx="0">
                  <c:v>Easier</c:v>
                </c:pt>
              </c:strCache>
            </c:strRef>
          </c:tx>
          <c:spPr>
            <a:solidFill>
              <a:srgbClr val="FFFF00"/>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Graph'!$C$19:$M$19</c:f>
              <c:numCache>
                <c:formatCode>General</c:formatCode>
                <c:ptCount val="11"/>
                <c:pt idx="0">
                  <c:v>8</c:v>
                </c:pt>
                <c:pt idx="1">
                  <c:v>1</c:v>
                </c:pt>
                <c:pt idx="2">
                  <c:v>0</c:v>
                </c:pt>
                <c:pt idx="3">
                  <c:v>0</c:v>
                </c:pt>
                <c:pt idx="4">
                  <c:v>1</c:v>
                </c:pt>
                <c:pt idx="5">
                  <c:v>0</c:v>
                </c:pt>
                <c:pt idx="6">
                  <c:v>1</c:v>
                </c:pt>
                <c:pt idx="7">
                  <c:v>0</c:v>
                </c:pt>
                <c:pt idx="8">
                  <c:v>0</c:v>
                </c:pt>
                <c:pt idx="9">
                  <c:v>0</c:v>
                </c:pt>
                <c:pt idx="10">
                  <c:v>6</c:v>
                </c:pt>
              </c:numCache>
            </c:numRef>
          </c:val>
          <c:extLst>
            <c:ext xmlns:c16="http://schemas.microsoft.com/office/drawing/2014/chart" uri="{C3380CC4-5D6E-409C-BE32-E72D297353CC}">
              <c16:uniqueId val="{0000001A-5DCE-4DF8-9D0F-915F3BF7A7AE}"/>
            </c:ext>
          </c:extLst>
        </c:ser>
        <c:ser>
          <c:idx val="2"/>
          <c:order val="2"/>
          <c:tx>
            <c:strRef>
              <c:f>'Color Coded Graph'!$B$20</c:f>
              <c:strCache>
                <c:ptCount val="1"/>
                <c:pt idx="0">
                  <c:v>Avoid Spill</c:v>
                </c:pt>
              </c:strCache>
            </c:strRef>
          </c:tx>
          <c:spPr>
            <a:solidFill>
              <a:schemeClr val="accent2"/>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Graph'!$C$20:$M$20</c:f>
              <c:numCache>
                <c:formatCode>General</c:formatCode>
                <c:ptCount val="11"/>
                <c:pt idx="0">
                  <c:v>13</c:v>
                </c:pt>
                <c:pt idx="1">
                  <c:v>1</c:v>
                </c:pt>
                <c:pt idx="2">
                  <c:v>0</c:v>
                </c:pt>
                <c:pt idx="3">
                  <c:v>4</c:v>
                </c:pt>
                <c:pt idx="4">
                  <c:v>2</c:v>
                </c:pt>
                <c:pt idx="5">
                  <c:v>2</c:v>
                </c:pt>
                <c:pt idx="6">
                  <c:v>0</c:v>
                </c:pt>
                <c:pt idx="7">
                  <c:v>0</c:v>
                </c:pt>
                <c:pt idx="8">
                  <c:v>0</c:v>
                </c:pt>
                <c:pt idx="9">
                  <c:v>0</c:v>
                </c:pt>
                <c:pt idx="10">
                  <c:v>0</c:v>
                </c:pt>
              </c:numCache>
            </c:numRef>
          </c:val>
          <c:extLst>
            <c:ext xmlns:c16="http://schemas.microsoft.com/office/drawing/2014/chart" uri="{C3380CC4-5D6E-409C-BE32-E72D297353CC}">
              <c16:uniqueId val="{0000001B-5DCE-4DF8-9D0F-915F3BF7A7AE}"/>
            </c:ext>
          </c:extLst>
        </c:ser>
        <c:ser>
          <c:idx val="3"/>
          <c:order val="3"/>
          <c:tx>
            <c:strRef>
              <c:f>'Color Coded Graph'!$B$21</c:f>
              <c:strCache>
                <c:ptCount val="1"/>
                <c:pt idx="0">
                  <c:v>Less Time with Both Cups</c:v>
                </c:pt>
              </c:strCache>
            </c:strRef>
          </c:tx>
          <c:spPr>
            <a:solidFill>
              <a:schemeClr val="accent1">
                <a:lumMod val="40000"/>
                <a:lumOff val="60000"/>
              </a:schemeClr>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Graph'!$C$21:$M$21</c:f>
              <c:numCache>
                <c:formatCode>General</c:formatCode>
                <c:ptCount val="11"/>
                <c:pt idx="0">
                  <c:v>6</c:v>
                </c:pt>
                <c:pt idx="1">
                  <c:v>1</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C-5DCE-4DF8-9D0F-915F3BF7A7AE}"/>
            </c:ext>
          </c:extLst>
        </c:ser>
        <c:ser>
          <c:idx val="4"/>
          <c:order val="4"/>
          <c:tx>
            <c:strRef>
              <c:f>'Color Coded Graph'!$B$22</c:f>
              <c:strCache>
                <c:ptCount val="1"/>
                <c:pt idx="0">
                  <c:v>Less Distance with Both Cups</c:v>
                </c:pt>
              </c:strCache>
            </c:strRef>
          </c:tx>
          <c:spPr>
            <a:solidFill>
              <a:srgbClr val="9966FF"/>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Graph'!$C$22:$M$22</c:f>
              <c:numCache>
                <c:formatCode>General</c:formatCode>
                <c:ptCount val="11"/>
                <c:pt idx="0">
                  <c:v>13</c:v>
                </c:pt>
                <c:pt idx="1">
                  <c:v>0</c:v>
                </c:pt>
                <c:pt idx="2">
                  <c:v>1</c:v>
                </c:pt>
                <c:pt idx="3">
                  <c:v>2</c:v>
                </c:pt>
                <c:pt idx="4">
                  <c:v>0</c:v>
                </c:pt>
                <c:pt idx="5">
                  <c:v>0</c:v>
                </c:pt>
                <c:pt idx="6">
                  <c:v>0</c:v>
                </c:pt>
                <c:pt idx="7">
                  <c:v>0</c:v>
                </c:pt>
                <c:pt idx="8">
                  <c:v>0</c:v>
                </c:pt>
                <c:pt idx="9">
                  <c:v>0</c:v>
                </c:pt>
                <c:pt idx="10">
                  <c:v>3</c:v>
                </c:pt>
              </c:numCache>
            </c:numRef>
          </c:val>
          <c:extLst>
            <c:ext xmlns:c16="http://schemas.microsoft.com/office/drawing/2014/chart" uri="{C3380CC4-5D6E-409C-BE32-E72D297353CC}">
              <c16:uniqueId val="{0000001D-5DCE-4DF8-9D0F-915F3BF7A7AE}"/>
            </c:ext>
          </c:extLst>
        </c:ser>
        <c:ser>
          <c:idx val="5"/>
          <c:order val="5"/>
          <c:tx>
            <c:strRef>
              <c:f>'Color Coded Graph'!$B$23</c:f>
              <c:strCache>
                <c:ptCount val="1"/>
                <c:pt idx="0">
                  <c:v>First/On the Way/Closer</c:v>
                </c:pt>
              </c:strCache>
            </c:strRef>
          </c:tx>
          <c:spPr>
            <a:solidFill>
              <a:srgbClr val="00B0F0"/>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Graph'!$C$23:$M$23</c:f>
              <c:numCache>
                <c:formatCode>General</c:formatCode>
                <c:ptCount val="11"/>
                <c:pt idx="0">
                  <c:v>1</c:v>
                </c:pt>
                <c:pt idx="1">
                  <c:v>0</c:v>
                </c:pt>
                <c:pt idx="2">
                  <c:v>0</c:v>
                </c:pt>
                <c:pt idx="3">
                  <c:v>1</c:v>
                </c:pt>
                <c:pt idx="4">
                  <c:v>0</c:v>
                </c:pt>
                <c:pt idx="5">
                  <c:v>0</c:v>
                </c:pt>
                <c:pt idx="6">
                  <c:v>0</c:v>
                </c:pt>
                <c:pt idx="7">
                  <c:v>0</c:v>
                </c:pt>
                <c:pt idx="8">
                  <c:v>0</c:v>
                </c:pt>
                <c:pt idx="9">
                  <c:v>1</c:v>
                </c:pt>
                <c:pt idx="10">
                  <c:v>7</c:v>
                </c:pt>
              </c:numCache>
            </c:numRef>
          </c:val>
          <c:extLst>
            <c:ext xmlns:c16="http://schemas.microsoft.com/office/drawing/2014/chart" uri="{C3380CC4-5D6E-409C-BE32-E72D297353CC}">
              <c16:uniqueId val="{0000001E-5DCE-4DF8-9D0F-915F3BF7A7AE}"/>
            </c:ext>
          </c:extLst>
        </c:ser>
        <c:ser>
          <c:idx val="6"/>
          <c:order val="6"/>
          <c:tx>
            <c:strRef>
              <c:f>'Color Coded Graph'!$B$24</c:f>
              <c:strCache>
                <c:ptCount val="1"/>
                <c:pt idx="0">
                  <c:v>Don't Know</c:v>
                </c:pt>
              </c:strCache>
            </c:strRef>
          </c:tx>
          <c:spPr>
            <a:solidFill>
              <a:srgbClr val="FF0000"/>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Graph'!$C$24:$M$24</c:f>
              <c:numCache>
                <c:formatCode>General</c:formatCode>
                <c:ptCount val="11"/>
                <c:pt idx="0">
                  <c:v>0</c:v>
                </c:pt>
                <c:pt idx="1">
                  <c:v>0</c:v>
                </c:pt>
                <c:pt idx="2">
                  <c:v>0</c:v>
                </c:pt>
                <c:pt idx="3">
                  <c:v>0</c:v>
                </c:pt>
                <c:pt idx="4">
                  <c:v>0</c:v>
                </c:pt>
                <c:pt idx="5">
                  <c:v>0</c:v>
                </c:pt>
                <c:pt idx="6">
                  <c:v>0</c:v>
                </c:pt>
                <c:pt idx="7">
                  <c:v>0</c:v>
                </c:pt>
                <c:pt idx="8">
                  <c:v>0</c:v>
                </c:pt>
                <c:pt idx="9">
                  <c:v>0</c:v>
                </c:pt>
                <c:pt idx="10">
                  <c:v>7</c:v>
                </c:pt>
              </c:numCache>
            </c:numRef>
          </c:val>
          <c:extLst>
            <c:ext xmlns:c16="http://schemas.microsoft.com/office/drawing/2014/chart" uri="{C3380CC4-5D6E-409C-BE32-E72D297353CC}">
              <c16:uniqueId val="{0000001F-5DCE-4DF8-9D0F-915F3BF7A7AE}"/>
            </c:ext>
          </c:extLst>
        </c:ser>
        <c:ser>
          <c:idx val="7"/>
          <c:order val="7"/>
          <c:tx>
            <c:strRef>
              <c:f>'Color Coded Graph'!$B$25</c:f>
              <c:strCache>
                <c:ptCount val="1"/>
                <c:pt idx="0">
                  <c:v>More Efficient</c:v>
                </c:pt>
              </c:strCache>
            </c:strRef>
          </c:tx>
          <c:spPr>
            <a:solidFill>
              <a:srgbClr val="FF66FF"/>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Graph'!$C$25:$M$25</c:f>
              <c:numCache>
                <c:formatCode>General</c:formatCode>
                <c:ptCount val="11"/>
                <c:pt idx="0">
                  <c:v>10</c:v>
                </c:pt>
                <c:pt idx="1">
                  <c:v>1</c:v>
                </c:pt>
                <c:pt idx="2">
                  <c:v>0</c:v>
                </c:pt>
                <c:pt idx="3">
                  <c:v>0</c:v>
                </c:pt>
                <c:pt idx="4">
                  <c:v>1</c:v>
                </c:pt>
                <c:pt idx="5">
                  <c:v>0</c:v>
                </c:pt>
                <c:pt idx="6">
                  <c:v>0</c:v>
                </c:pt>
                <c:pt idx="7">
                  <c:v>0</c:v>
                </c:pt>
                <c:pt idx="8">
                  <c:v>0</c:v>
                </c:pt>
                <c:pt idx="9">
                  <c:v>0</c:v>
                </c:pt>
                <c:pt idx="10">
                  <c:v>0</c:v>
                </c:pt>
              </c:numCache>
            </c:numRef>
          </c:val>
          <c:extLst>
            <c:ext xmlns:c16="http://schemas.microsoft.com/office/drawing/2014/chart" uri="{C3380CC4-5D6E-409C-BE32-E72D297353CC}">
              <c16:uniqueId val="{00000020-5DCE-4DF8-9D0F-915F3BF7A7AE}"/>
            </c:ext>
          </c:extLst>
        </c:ser>
        <c:ser>
          <c:idx val="8"/>
          <c:order val="8"/>
          <c:tx>
            <c:strRef>
              <c:f>'Color Coded Graph'!$B$26</c:f>
              <c:strCache>
                <c:ptCount val="1"/>
                <c:pt idx="0">
                  <c:v>Natural/Routine</c:v>
                </c:pt>
              </c:strCache>
            </c:strRef>
          </c:tx>
          <c:spPr>
            <a:solidFill>
              <a:schemeClr val="accent3">
                <a:lumMod val="60000"/>
                <a:lumOff val="40000"/>
              </a:schemeClr>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Graph'!$C$26:$M$26</c:f>
              <c:numCache>
                <c:formatCode>General</c:formatCode>
                <c:ptCount val="11"/>
                <c:pt idx="0">
                  <c:v>0</c:v>
                </c:pt>
                <c:pt idx="1">
                  <c:v>0</c:v>
                </c:pt>
                <c:pt idx="2">
                  <c:v>0</c:v>
                </c:pt>
                <c:pt idx="3">
                  <c:v>0</c:v>
                </c:pt>
                <c:pt idx="4">
                  <c:v>0</c:v>
                </c:pt>
                <c:pt idx="5">
                  <c:v>0</c:v>
                </c:pt>
                <c:pt idx="6">
                  <c:v>0</c:v>
                </c:pt>
                <c:pt idx="7">
                  <c:v>0</c:v>
                </c:pt>
                <c:pt idx="8">
                  <c:v>0</c:v>
                </c:pt>
                <c:pt idx="9">
                  <c:v>0</c:v>
                </c:pt>
                <c:pt idx="10">
                  <c:v>6</c:v>
                </c:pt>
              </c:numCache>
            </c:numRef>
          </c:val>
          <c:extLst>
            <c:ext xmlns:c16="http://schemas.microsoft.com/office/drawing/2014/chart" uri="{C3380CC4-5D6E-409C-BE32-E72D297353CC}">
              <c16:uniqueId val="{00000021-5DCE-4DF8-9D0F-915F3BF7A7AE}"/>
            </c:ext>
          </c:extLst>
        </c:ser>
        <c:ser>
          <c:idx val="10"/>
          <c:order val="9"/>
          <c:tx>
            <c:strRef>
              <c:f>'Color Coded Graph'!$B$27</c:f>
              <c:strCache>
                <c:ptCount val="1"/>
                <c:pt idx="0">
                  <c:v>Thought Had To</c:v>
                </c:pt>
              </c:strCache>
            </c:strRef>
          </c:tx>
          <c:spPr>
            <a:solidFill>
              <a:srgbClr val="FF7C80"/>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Graph'!$C$27:$M$27</c:f>
              <c:numCache>
                <c:formatCode>General</c:formatCode>
                <c:ptCount val="11"/>
                <c:pt idx="0">
                  <c:v>0</c:v>
                </c:pt>
                <c:pt idx="1">
                  <c:v>0</c:v>
                </c:pt>
                <c:pt idx="2">
                  <c:v>0</c:v>
                </c:pt>
                <c:pt idx="3">
                  <c:v>0</c:v>
                </c:pt>
                <c:pt idx="4">
                  <c:v>0</c:v>
                </c:pt>
                <c:pt idx="5">
                  <c:v>0</c:v>
                </c:pt>
                <c:pt idx="6">
                  <c:v>0</c:v>
                </c:pt>
                <c:pt idx="7">
                  <c:v>0</c:v>
                </c:pt>
                <c:pt idx="8">
                  <c:v>0</c:v>
                </c:pt>
                <c:pt idx="9">
                  <c:v>0</c:v>
                </c:pt>
                <c:pt idx="10">
                  <c:v>2</c:v>
                </c:pt>
              </c:numCache>
            </c:numRef>
          </c:val>
          <c:extLst>
            <c:ext xmlns:c16="http://schemas.microsoft.com/office/drawing/2014/chart" uri="{C3380CC4-5D6E-409C-BE32-E72D297353CC}">
              <c16:uniqueId val="{00000023-5DCE-4DF8-9D0F-915F3BF7A7AE}"/>
            </c:ext>
          </c:extLst>
        </c:ser>
        <c:ser>
          <c:idx val="11"/>
          <c:order val="10"/>
          <c:tx>
            <c:strRef>
              <c:f>'Color Coded Graph'!$B$28</c:f>
              <c:strCache>
                <c:ptCount val="1"/>
                <c:pt idx="0">
                  <c:v>Water Level</c:v>
                </c:pt>
              </c:strCache>
            </c:strRef>
          </c:tx>
          <c:spPr>
            <a:solidFill>
              <a:schemeClr val="accent4"/>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Graph'!$C$28:$M$28</c:f>
              <c:numCache>
                <c:formatCode>General</c:formatCode>
                <c:ptCount val="11"/>
                <c:pt idx="0">
                  <c:v>3</c:v>
                </c:pt>
                <c:pt idx="1">
                  <c:v>0</c:v>
                </c:pt>
                <c:pt idx="2">
                  <c:v>1</c:v>
                </c:pt>
                <c:pt idx="3">
                  <c:v>7</c:v>
                </c:pt>
                <c:pt idx="4">
                  <c:v>4</c:v>
                </c:pt>
                <c:pt idx="5">
                  <c:v>1</c:v>
                </c:pt>
                <c:pt idx="6">
                  <c:v>0</c:v>
                </c:pt>
                <c:pt idx="7">
                  <c:v>0</c:v>
                </c:pt>
                <c:pt idx="8">
                  <c:v>0</c:v>
                </c:pt>
                <c:pt idx="9">
                  <c:v>0</c:v>
                </c:pt>
                <c:pt idx="10">
                  <c:v>0</c:v>
                </c:pt>
              </c:numCache>
            </c:numRef>
          </c:val>
          <c:extLst>
            <c:ext xmlns:c16="http://schemas.microsoft.com/office/drawing/2014/chart" uri="{C3380CC4-5D6E-409C-BE32-E72D297353CC}">
              <c16:uniqueId val="{00000024-5DCE-4DF8-9D0F-915F3BF7A7AE}"/>
            </c:ext>
          </c:extLst>
        </c:ser>
        <c:ser>
          <c:idx val="12"/>
          <c:order val="11"/>
          <c:tx>
            <c:strRef>
              <c:f>'Color Coded Graph'!$B$29</c:f>
              <c:strCache>
                <c:ptCount val="1"/>
                <c:pt idx="0">
                  <c:v>No Reason (Description)</c:v>
                </c:pt>
              </c:strCache>
            </c:strRef>
          </c:tx>
          <c:spPr>
            <a:solidFill>
              <a:srgbClr val="66FFFF"/>
            </a:solid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Graph'!$C$29:$M$29</c:f>
              <c:numCache>
                <c:formatCode>General</c:formatCode>
                <c:ptCount val="11"/>
                <c:pt idx="0">
                  <c:v>2</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5-5DCE-4DF8-9D0F-915F3BF7A7AE}"/>
            </c:ext>
          </c:extLst>
        </c:ser>
        <c:dLbls>
          <c:showLegendKey val="0"/>
          <c:showVal val="0"/>
          <c:showCatName val="0"/>
          <c:showSerName val="0"/>
          <c:showPercent val="0"/>
          <c:showBubbleSize val="0"/>
        </c:dLbls>
        <c:gapWidth val="0"/>
        <c:overlap val="19"/>
        <c:axId val="677173928"/>
        <c:axId val="677172288"/>
      </c:barChart>
      <c:catAx>
        <c:axId val="677173928"/>
        <c:scaling>
          <c:orientation val="minMax"/>
        </c:scaling>
        <c:delete val="0"/>
        <c:axPos val="b"/>
        <c:majorGridlines>
          <c:spPr>
            <a:ln w="9525" cap="flat" cmpd="sng" algn="ctr">
              <a:solidFill>
                <a:schemeClr val="bg1">
                  <a:lumMod val="65000"/>
                </a:schemeClr>
              </a:solidFill>
              <a:prstDash val="sysDash"/>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Mean Frequency</a:t>
                </a:r>
                <a:r>
                  <a:rPr lang="en-US" sz="1200" b="1" baseline="0"/>
                  <a:t> of Trials Selecting Close Cup First</a:t>
                </a:r>
                <a:endParaRPr lang="en-US" sz="1200" b="1"/>
              </a:p>
            </c:rich>
          </c:tx>
          <c:layout>
            <c:manualLayout>
              <c:xMode val="edge"/>
              <c:yMode val="edge"/>
              <c:x val="0.41634491612920527"/>
              <c:y val="0.93762735616508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7172288"/>
        <c:crosses val="autoZero"/>
        <c:auto val="1"/>
        <c:lblAlgn val="ctr"/>
        <c:lblOffset val="100"/>
        <c:noMultiLvlLbl val="0"/>
      </c:catAx>
      <c:valAx>
        <c:axId val="67717228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Partcipants (N=125)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7173928"/>
        <c:crosses val="autoZero"/>
        <c:crossBetween val="between"/>
      </c:valAx>
      <c:spPr>
        <a:noFill/>
        <a:ln>
          <a:solidFill>
            <a:schemeClr val="tx1"/>
          </a:solidFill>
        </a:ln>
        <a:effectLst/>
      </c:spPr>
    </c:plotArea>
    <c:legend>
      <c:legendPos val="t"/>
      <c:layout>
        <c:manualLayout>
          <c:xMode val="edge"/>
          <c:yMode val="edge"/>
          <c:x val="7.2195315651999006E-2"/>
          <c:y val="2.8301411668471471E-2"/>
          <c:w val="0.87996321435779656"/>
          <c:h val="0.142463809476976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79218010431891E-2"/>
          <c:y val="3.0898350178500456E-2"/>
          <c:w val="0.81820376636642811"/>
          <c:h val="0.83873733478570844"/>
        </c:manualLayout>
      </c:layout>
      <c:barChart>
        <c:barDir val="col"/>
        <c:grouping val="clustered"/>
        <c:varyColors val="0"/>
        <c:ser>
          <c:idx val="0"/>
          <c:order val="0"/>
          <c:tx>
            <c:strRef>
              <c:f>'Color Coded Graph'!$B$18</c:f>
              <c:strCache>
                <c:ptCount val="1"/>
                <c:pt idx="0">
                  <c:v>Didn't Think</c:v>
                </c:pt>
              </c:strCache>
            </c:strRef>
          </c:tx>
          <c:spPr>
            <a:pattFill prst="openDmnd">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Graph'!$C$18:$M$18</c:f>
              <c:numCache>
                <c:formatCode>General</c:formatCode>
                <c:ptCount val="11"/>
                <c:pt idx="0">
                  <c:v>0</c:v>
                </c:pt>
                <c:pt idx="1">
                  <c:v>0</c:v>
                </c:pt>
                <c:pt idx="2">
                  <c:v>0</c:v>
                </c:pt>
                <c:pt idx="3">
                  <c:v>0</c:v>
                </c:pt>
                <c:pt idx="4">
                  <c:v>0</c:v>
                </c:pt>
                <c:pt idx="5">
                  <c:v>0</c:v>
                </c:pt>
                <c:pt idx="6">
                  <c:v>0</c:v>
                </c:pt>
                <c:pt idx="7">
                  <c:v>0</c:v>
                </c:pt>
                <c:pt idx="8">
                  <c:v>0</c:v>
                </c:pt>
                <c:pt idx="9">
                  <c:v>0</c:v>
                </c:pt>
                <c:pt idx="10">
                  <c:v>5</c:v>
                </c:pt>
              </c:numCache>
            </c:numRef>
          </c:val>
          <c:extLst>
            <c:ext xmlns:c16="http://schemas.microsoft.com/office/drawing/2014/chart" uri="{C3380CC4-5D6E-409C-BE32-E72D297353CC}">
              <c16:uniqueId val="{00000000-56D7-426E-8E2D-40084C6D6837}"/>
            </c:ext>
          </c:extLst>
        </c:ser>
        <c:ser>
          <c:idx val="1"/>
          <c:order val="1"/>
          <c:tx>
            <c:strRef>
              <c:f>'Color Coded Graph'!$B$19</c:f>
              <c:strCache>
                <c:ptCount val="1"/>
                <c:pt idx="0">
                  <c:v>Easier</c:v>
                </c:pt>
              </c:strCache>
            </c:strRef>
          </c:tx>
          <c:spPr>
            <a:pattFill prst="solidDmnd">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Graph'!$C$19:$M$19</c:f>
              <c:numCache>
                <c:formatCode>General</c:formatCode>
                <c:ptCount val="11"/>
                <c:pt idx="0">
                  <c:v>8</c:v>
                </c:pt>
                <c:pt idx="1">
                  <c:v>1</c:v>
                </c:pt>
                <c:pt idx="2">
                  <c:v>0</c:v>
                </c:pt>
                <c:pt idx="3">
                  <c:v>0</c:v>
                </c:pt>
                <c:pt idx="4">
                  <c:v>1</c:v>
                </c:pt>
                <c:pt idx="5">
                  <c:v>0</c:v>
                </c:pt>
                <c:pt idx="6">
                  <c:v>1</c:v>
                </c:pt>
                <c:pt idx="7">
                  <c:v>0</c:v>
                </c:pt>
                <c:pt idx="8">
                  <c:v>0</c:v>
                </c:pt>
                <c:pt idx="9">
                  <c:v>0</c:v>
                </c:pt>
                <c:pt idx="10">
                  <c:v>6</c:v>
                </c:pt>
              </c:numCache>
            </c:numRef>
          </c:val>
          <c:extLst>
            <c:ext xmlns:c16="http://schemas.microsoft.com/office/drawing/2014/chart" uri="{C3380CC4-5D6E-409C-BE32-E72D297353CC}">
              <c16:uniqueId val="{00000001-56D7-426E-8E2D-40084C6D6837}"/>
            </c:ext>
          </c:extLst>
        </c:ser>
        <c:ser>
          <c:idx val="2"/>
          <c:order val="2"/>
          <c:tx>
            <c:strRef>
              <c:f>'Color Coded Graph'!$B$20</c:f>
              <c:strCache>
                <c:ptCount val="1"/>
                <c:pt idx="0">
                  <c:v>Avoid Spill</c:v>
                </c:pt>
              </c:strCache>
            </c:strRef>
          </c:tx>
          <c:spPr>
            <a:pattFill prst="smGrid">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Graph'!$C$20:$M$20</c:f>
              <c:numCache>
                <c:formatCode>General</c:formatCode>
                <c:ptCount val="11"/>
                <c:pt idx="0">
                  <c:v>13</c:v>
                </c:pt>
                <c:pt idx="1">
                  <c:v>1</c:v>
                </c:pt>
                <c:pt idx="2">
                  <c:v>0</c:v>
                </c:pt>
                <c:pt idx="3">
                  <c:v>4</c:v>
                </c:pt>
                <c:pt idx="4">
                  <c:v>2</c:v>
                </c:pt>
                <c:pt idx="5">
                  <c:v>2</c:v>
                </c:pt>
                <c:pt idx="6">
                  <c:v>0</c:v>
                </c:pt>
                <c:pt idx="7">
                  <c:v>0</c:v>
                </c:pt>
                <c:pt idx="8">
                  <c:v>0</c:v>
                </c:pt>
                <c:pt idx="9">
                  <c:v>0</c:v>
                </c:pt>
                <c:pt idx="10">
                  <c:v>0</c:v>
                </c:pt>
              </c:numCache>
            </c:numRef>
          </c:val>
          <c:extLst>
            <c:ext xmlns:c16="http://schemas.microsoft.com/office/drawing/2014/chart" uri="{C3380CC4-5D6E-409C-BE32-E72D297353CC}">
              <c16:uniqueId val="{00000002-56D7-426E-8E2D-40084C6D6837}"/>
            </c:ext>
          </c:extLst>
        </c:ser>
        <c:ser>
          <c:idx val="3"/>
          <c:order val="3"/>
          <c:tx>
            <c:strRef>
              <c:f>'Color Coded Graph'!$B$21</c:f>
              <c:strCache>
                <c:ptCount val="1"/>
                <c:pt idx="0">
                  <c:v>Less Time with Both Cups</c:v>
                </c:pt>
              </c:strCache>
            </c:strRef>
          </c:tx>
          <c:spPr>
            <a:pattFill prst="lgCheck">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Graph'!$C$21:$M$21</c:f>
              <c:numCache>
                <c:formatCode>General</c:formatCode>
                <c:ptCount val="11"/>
                <c:pt idx="0">
                  <c:v>6</c:v>
                </c:pt>
                <c:pt idx="1">
                  <c:v>1</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56D7-426E-8E2D-40084C6D6837}"/>
            </c:ext>
          </c:extLst>
        </c:ser>
        <c:ser>
          <c:idx val="4"/>
          <c:order val="4"/>
          <c:tx>
            <c:strRef>
              <c:f>'Color Coded Graph'!$B$22</c:f>
              <c:strCache>
                <c:ptCount val="1"/>
                <c:pt idx="0">
                  <c:v>Less Distance with Both Cups</c:v>
                </c:pt>
              </c:strCache>
            </c:strRef>
          </c:tx>
          <c:spPr>
            <a:pattFill prst="pct5">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Graph'!$C$22:$M$22</c:f>
              <c:numCache>
                <c:formatCode>General</c:formatCode>
                <c:ptCount val="11"/>
                <c:pt idx="0">
                  <c:v>13</c:v>
                </c:pt>
                <c:pt idx="1">
                  <c:v>0</c:v>
                </c:pt>
                <c:pt idx="2">
                  <c:v>1</c:v>
                </c:pt>
                <c:pt idx="3">
                  <c:v>2</c:v>
                </c:pt>
                <c:pt idx="4">
                  <c:v>0</c:v>
                </c:pt>
                <c:pt idx="5">
                  <c:v>0</c:v>
                </c:pt>
                <c:pt idx="6">
                  <c:v>0</c:v>
                </c:pt>
                <c:pt idx="7">
                  <c:v>0</c:v>
                </c:pt>
                <c:pt idx="8">
                  <c:v>0</c:v>
                </c:pt>
                <c:pt idx="9">
                  <c:v>0</c:v>
                </c:pt>
                <c:pt idx="10">
                  <c:v>3</c:v>
                </c:pt>
              </c:numCache>
            </c:numRef>
          </c:val>
          <c:extLst>
            <c:ext xmlns:c16="http://schemas.microsoft.com/office/drawing/2014/chart" uri="{C3380CC4-5D6E-409C-BE32-E72D297353CC}">
              <c16:uniqueId val="{00000004-56D7-426E-8E2D-40084C6D6837}"/>
            </c:ext>
          </c:extLst>
        </c:ser>
        <c:ser>
          <c:idx val="5"/>
          <c:order val="5"/>
          <c:tx>
            <c:strRef>
              <c:f>'Color Coded Graph'!$B$23</c:f>
              <c:strCache>
                <c:ptCount val="1"/>
                <c:pt idx="0">
                  <c:v>First/On the Way/Closer</c:v>
                </c:pt>
              </c:strCache>
            </c:strRef>
          </c:tx>
          <c:spPr>
            <a:pattFill prst="lgConfetti">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Graph'!$C$23:$M$23</c:f>
              <c:numCache>
                <c:formatCode>General</c:formatCode>
                <c:ptCount val="11"/>
                <c:pt idx="0">
                  <c:v>1</c:v>
                </c:pt>
                <c:pt idx="1">
                  <c:v>0</c:v>
                </c:pt>
                <c:pt idx="2">
                  <c:v>0</c:v>
                </c:pt>
                <c:pt idx="3">
                  <c:v>1</c:v>
                </c:pt>
                <c:pt idx="4">
                  <c:v>0</c:v>
                </c:pt>
                <c:pt idx="5">
                  <c:v>0</c:v>
                </c:pt>
                <c:pt idx="6">
                  <c:v>0</c:v>
                </c:pt>
                <c:pt idx="7">
                  <c:v>0</c:v>
                </c:pt>
                <c:pt idx="8">
                  <c:v>0</c:v>
                </c:pt>
                <c:pt idx="9">
                  <c:v>1</c:v>
                </c:pt>
                <c:pt idx="10">
                  <c:v>7</c:v>
                </c:pt>
              </c:numCache>
            </c:numRef>
          </c:val>
          <c:extLst>
            <c:ext xmlns:c16="http://schemas.microsoft.com/office/drawing/2014/chart" uri="{C3380CC4-5D6E-409C-BE32-E72D297353CC}">
              <c16:uniqueId val="{00000005-56D7-426E-8E2D-40084C6D6837}"/>
            </c:ext>
          </c:extLst>
        </c:ser>
        <c:ser>
          <c:idx val="6"/>
          <c:order val="6"/>
          <c:tx>
            <c:strRef>
              <c:f>'Color Coded Graph'!$B$24</c:f>
              <c:strCache>
                <c:ptCount val="1"/>
                <c:pt idx="0">
                  <c:v>Don't Know</c:v>
                </c:pt>
              </c:strCache>
            </c:strRef>
          </c:tx>
          <c:spPr>
            <a:pattFill prst="dkHorz">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Graph'!$C$24:$M$24</c:f>
              <c:numCache>
                <c:formatCode>General</c:formatCode>
                <c:ptCount val="11"/>
                <c:pt idx="0">
                  <c:v>0</c:v>
                </c:pt>
                <c:pt idx="1">
                  <c:v>0</c:v>
                </c:pt>
                <c:pt idx="2">
                  <c:v>0</c:v>
                </c:pt>
                <c:pt idx="3">
                  <c:v>0</c:v>
                </c:pt>
                <c:pt idx="4">
                  <c:v>0</c:v>
                </c:pt>
                <c:pt idx="5">
                  <c:v>0</c:v>
                </c:pt>
                <c:pt idx="6">
                  <c:v>0</c:v>
                </c:pt>
                <c:pt idx="7">
                  <c:v>0</c:v>
                </c:pt>
                <c:pt idx="8">
                  <c:v>0</c:v>
                </c:pt>
                <c:pt idx="9">
                  <c:v>0</c:v>
                </c:pt>
                <c:pt idx="10">
                  <c:v>7</c:v>
                </c:pt>
              </c:numCache>
            </c:numRef>
          </c:val>
          <c:extLst>
            <c:ext xmlns:c16="http://schemas.microsoft.com/office/drawing/2014/chart" uri="{C3380CC4-5D6E-409C-BE32-E72D297353CC}">
              <c16:uniqueId val="{00000006-56D7-426E-8E2D-40084C6D6837}"/>
            </c:ext>
          </c:extLst>
        </c:ser>
        <c:ser>
          <c:idx val="7"/>
          <c:order val="7"/>
          <c:tx>
            <c:strRef>
              <c:f>'Color Coded Graph'!$B$25</c:f>
              <c:strCache>
                <c:ptCount val="1"/>
                <c:pt idx="0">
                  <c:v>More Efficient</c:v>
                </c:pt>
              </c:strCache>
            </c:strRef>
          </c:tx>
          <c:spPr>
            <a:pattFill prst="pct90">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Graph'!$C$25:$M$25</c:f>
              <c:numCache>
                <c:formatCode>General</c:formatCode>
                <c:ptCount val="11"/>
                <c:pt idx="0">
                  <c:v>10</c:v>
                </c:pt>
                <c:pt idx="1">
                  <c:v>1</c:v>
                </c:pt>
                <c:pt idx="2">
                  <c:v>0</c:v>
                </c:pt>
                <c:pt idx="3">
                  <c:v>0</c:v>
                </c:pt>
                <c:pt idx="4">
                  <c:v>1</c:v>
                </c:pt>
                <c:pt idx="5">
                  <c:v>0</c:v>
                </c:pt>
                <c:pt idx="6">
                  <c:v>0</c:v>
                </c:pt>
                <c:pt idx="7">
                  <c:v>0</c:v>
                </c:pt>
                <c:pt idx="8">
                  <c:v>0</c:v>
                </c:pt>
                <c:pt idx="9">
                  <c:v>0</c:v>
                </c:pt>
                <c:pt idx="10">
                  <c:v>0</c:v>
                </c:pt>
              </c:numCache>
            </c:numRef>
          </c:val>
          <c:extLst>
            <c:ext xmlns:c16="http://schemas.microsoft.com/office/drawing/2014/chart" uri="{C3380CC4-5D6E-409C-BE32-E72D297353CC}">
              <c16:uniqueId val="{00000007-56D7-426E-8E2D-40084C6D6837}"/>
            </c:ext>
          </c:extLst>
        </c:ser>
        <c:ser>
          <c:idx val="8"/>
          <c:order val="8"/>
          <c:tx>
            <c:strRef>
              <c:f>'Color Coded Graph'!$B$26</c:f>
              <c:strCache>
                <c:ptCount val="1"/>
                <c:pt idx="0">
                  <c:v>Natural/Routine</c:v>
                </c:pt>
              </c:strCache>
            </c:strRef>
          </c:tx>
          <c:spPr>
            <a:pattFill prst="zigZag">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Graph'!$C$26:$M$26</c:f>
              <c:numCache>
                <c:formatCode>General</c:formatCode>
                <c:ptCount val="11"/>
                <c:pt idx="0">
                  <c:v>0</c:v>
                </c:pt>
                <c:pt idx="1">
                  <c:v>0</c:v>
                </c:pt>
                <c:pt idx="2">
                  <c:v>0</c:v>
                </c:pt>
                <c:pt idx="3">
                  <c:v>0</c:v>
                </c:pt>
                <c:pt idx="4">
                  <c:v>0</c:v>
                </c:pt>
                <c:pt idx="5">
                  <c:v>0</c:v>
                </c:pt>
                <c:pt idx="6">
                  <c:v>0</c:v>
                </c:pt>
                <c:pt idx="7">
                  <c:v>0</c:v>
                </c:pt>
                <c:pt idx="8">
                  <c:v>0</c:v>
                </c:pt>
                <c:pt idx="9">
                  <c:v>0</c:v>
                </c:pt>
                <c:pt idx="10">
                  <c:v>6</c:v>
                </c:pt>
              </c:numCache>
            </c:numRef>
          </c:val>
          <c:extLst>
            <c:ext xmlns:c16="http://schemas.microsoft.com/office/drawing/2014/chart" uri="{C3380CC4-5D6E-409C-BE32-E72D297353CC}">
              <c16:uniqueId val="{00000008-56D7-426E-8E2D-40084C6D6837}"/>
            </c:ext>
          </c:extLst>
        </c:ser>
        <c:ser>
          <c:idx val="10"/>
          <c:order val="9"/>
          <c:tx>
            <c:strRef>
              <c:f>'Color Coded Graph'!$B$27</c:f>
              <c:strCache>
                <c:ptCount val="1"/>
                <c:pt idx="0">
                  <c:v>Thought Had To</c:v>
                </c:pt>
              </c:strCache>
            </c:strRef>
          </c:tx>
          <c:spPr>
            <a:pattFill prst="horzBrick">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Graph'!$C$27:$M$27</c:f>
              <c:numCache>
                <c:formatCode>General</c:formatCode>
                <c:ptCount val="11"/>
                <c:pt idx="0">
                  <c:v>0</c:v>
                </c:pt>
                <c:pt idx="1">
                  <c:v>0</c:v>
                </c:pt>
                <c:pt idx="2">
                  <c:v>0</c:v>
                </c:pt>
                <c:pt idx="3">
                  <c:v>0</c:v>
                </c:pt>
                <c:pt idx="4">
                  <c:v>0</c:v>
                </c:pt>
                <c:pt idx="5">
                  <c:v>0</c:v>
                </c:pt>
                <c:pt idx="6">
                  <c:v>0</c:v>
                </c:pt>
                <c:pt idx="7">
                  <c:v>0</c:v>
                </c:pt>
                <c:pt idx="8">
                  <c:v>0</c:v>
                </c:pt>
                <c:pt idx="9">
                  <c:v>0</c:v>
                </c:pt>
                <c:pt idx="10">
                  <c:v>2</c:v>
                </c:pt>
              </c:numCache>
            </c:numRef>
          </c:val>
          <c:extLst>
            <c:ext xmlns:c16="http://schemas.microsoft.com/office/drawing/2014/chart" uri="{C3380CC4-5D6E-409C-BE32-E72D297353CC}">
              <c16:uniqueId val="{00000009-56D7-426E-8E2D-40084C6D6837}"/>
            </c:ext>
          </c:extLst>
        </c:ser>
        <c:ser>
          <c:idx val="11"/>
          <c:order val="10"/>
          <c:tx>
            <c:strRef>
              <c:f>'Color Coded Graph'!$B$28</c:f>
              <c:strCache>
                <c:ptCount val="1"/>
                <c:pt idx="0">
                  <c:v>Water Level</c:v>
                </c:pt>
              </c:strCache>
            </c:strRef>
          </c:tx>
          <c:spPr>
            <a:pattFill prst="narHorz">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Graph'!$C$28:$M$28</c:f>
              <c:numCache>
                <c:formatCode>General</c:formatCode>
                <c:ptCount val="11"/>
                <c:pt idx="0">
                  <c:v>3</c:v>
                </c:pt>
                <c:pt idx="1">
                  <c:v>0</c:v>
                </c:pt>
                <c:pt idx="2">
                  <c:v>1</c:v>
                </c:pt>
                <c:pt idx="3">
                  <c:v>7</c:v>
                </c:pt>
                <c:pt idx="4">
                  <c:v>4</c:v>
                </c:pt>
                <c:pt idx="5">
                  <c:v>1</c:v>
                </c:pt>
                <c:pt idx="6">
                  <c:v>0</c:v>
                </c:pt>
                <c:pt idx="7">
                  <c:v>0</c:v>
                </c:pt>
                <c:pt idx="8">
                  <c:v>0</c:v>
                </c:pt>
                <c:pt idx="9">
                  <c:v>0</c:v>
                </c:pt>
                <c:pt idx="10">
                  <c:v>0</c:v>
                </c:pt>
              </c:numCache>
            </c:numRef>
          </c:val>
          <c:extLst>
            <c:ext xmlns:c16="http://schemas.microsoft.com/office/drawing/2014/chart" uri="{C3380CC4-5D6E-409C-BE32-E72D297353CC}">
              <c16:uniqueId val="{0000000A-56D7-426E-8E2D-40084C6D6837}"/>
            </c:ext>
          </c:extLst>
        </c:ser>
        <c:ser>
          <c:idx val="12"/>
          <c:order val="11"/>
          <c:tx>
            <c:strRef>
              <c:f>'Color Coded Graph'!$B$29</c:f>
              <c:strCache>
                <c:ptCount val="1"/>
                <c:pt idx="0">
                  <c:v>No Reason (Description)</c:v>
                </c:pt>
              </c:strCache>
            </c:strRef>
          </c:tx>
          <c:spPr>
            <a:pattFill prst="wdUpDiag">
              <a:fgClr>
                <a:schemeClr val="tx1"/>
              </a:fgClr>
              <a:bgClr>
                <a:schemeClr val="bg1"/>
              </a:bgClr>
            </a:pattFill>
            <a:ln>
              <a:solidFill>
                <a:schemeClr val="dk1"/>
              </a:solidFill>
            </a:ln>
            <a:effectLst/>
          </c:spPr>
          <c:invertIfNegative val="0"/>
          <c:cat>
            <c:strRef>
              <c:f>'Color Coded Graph'!$C$17:$M$17</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'Color Coded Graph'!$C$29:$M$29</c:f>
              <c:numCache>
                <c:formatCode>General</c:formatCode>
                <c:ptCount val="11"/>
                <c:pt idx="0">
                  <c:v>2</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B-56D7-426E-8E2D-40084C6D6837}"/>
            </c:ext>
          </c:extLst>
        </c:ser>
        <c:dLbls>
          <c:showLegendKey val="0"/>
          <c:showVal val="0"/>
          <c:showCatName val="0"/>
          <c:showSerName val="0"/>
          <c:showPercent val="0"/>
          <c:showBubbleSize val="0"/>
        </c:dLbls>
        <c:gapWidth val="0"/>
        <c:overlap val="19"/>
        <c:axId val="677173928"/>
        <c:axId val="677172288"/>
      </c:barChart>
      <c:catAx>
        <c:axId val="677173928"/>
        <c:scaling>
          <c:orientation val="minMax"/>
        </c:scaling>
        <c:delete val="0"/>
        <c:axPos val="b"/>
        <c:majorGridlines>
          <c:spPr>
            <a:ln w="9525" cap="flat" cmpd="sng" algn="ctr">
              <a:solidFill>
                <a:schemeClr val="bg1">
                  <a:lumMod val="65000"/>
                </a:schemeClr>
              </a:solidFill>
              <a:prstDash val="sysDash"/>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Percentage</a:t>
                </a:r>
                <a:r>
                  <a:rPr lang="en-US" sz="1100" b="1" baseline="0"/>
                  <a:t> of Trials Selecting Close Cup First</a:t>
                </a:r>
                <a:endParaRPr lang="en-US" sz="1100" b="1"/>
              </a:p>
            </c:rich>
          </c:tx>
          <c:layout>
            <c:manualLayout>
              <c:xMode val="edge"/>
              <c:yMode val="edge"/>
              <c:x val="0.41634491612920527"/>
              <c:y val="0.93762735616508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72288"/>
        <c:crosses val="autoZero"/>
        <c:auto val="1"/>
        <c:lblAlgn val="ctr"/>
        <c:lblOffset val="100"/>
        <c:noMultiLvlLbl val="0"/>
      </c:catAx>
      <c:valAx>
        <c:axId val="67717228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Partcipants (N=125)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73928"/>
        <c:crosses val="autoZero"/>
        <c:crossBetween val="between"/>
      </c:valAx>
      <c:spPr>
        <a:noFill/>
        <a:ln>
          <a:solidFill>
            <a:schemeClr val="tx1"/>
          </a:solidFill>
        </a:ln>
        <a:effectLst/>
      </c:spPr>
    </c:plotArea>
    <c:legend>
      <c:legendPos val="r"/>
      <c:layout>
        <c:manualLayout>
          <c:xMode val="edge"/>
          <c:yMode val="edge"/>
          <c:x val="0.87604349566752915"/>
          <c:y val="6.3800746389745255E-2"/>
          <c:w val="0.11251990346863028"/>
          <c:h val="0.55638877170209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4363007158197E-2"/>
          <c:y val="0.26033308430650393"/>
          <c:w val="0.90320178759231817"/>
          <c:h val="0.56095892804872183"/>
        </c:manualLayout>
      </c:layout>
      <c:barChart>
        <c:barDir val="col"/>
        <c:grouping val="clustered"/>
        <c:varyColors val="0"/>
        <c:ser>
          <c:idx val="0"/>
          <c:order val="0"/>
          <c:tx>
            <c:strRef>
              <c:f>'Condensed Color Coded Graph'!$A$2</c:f>
              <c:strCache>
                <c:ptCount val="1"/>
                <c:pt idx="0">
                  <c:v>Avoid Spill</c:v>
                </c:pt>
              </c:strCache>
            </c:strRef>
          </c:tx>
          <c:spPr>
            <a:pattFill prst="solidDmnd">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Graph'!$B$2:$L$2</c:f>
              <c:numCache>
                <c:formatCode>General</c:formatCode>
                <c:ptCount val="11"/>
                <c:pt idx="0">
                  <c:v>13</c:v>
                </c:pt>
                <c:pt idx="1">
                  <c:v>1</c:v>
                </c:pt>
                <c:pt idx="2">
                  <c:v>0</c:v>
                </c:pt>
                <c:pt idx="3">
                  <c:v>4</c:v>
                </c:pt>
                <c:pt idx="4">
                  <c:v>2</c:v>
                </c:pt>
                <c:pt idx="5">
                  <c:v>2</c:v>
                </c:pt>
                <c:pt idx="6">
                  <c:v>0</c:v>
                </c:pt>
                <c:pt idx="7">
                  <c:v>0</c:v>
                </c:pt>
                <c:pt idx="8">
                  <c:v>0</c:v>
                </c:pt>
                <c:pt idx="9">
                  <c:v>0</c:v>
                </c:pt>
                <c:pt idx="10">
                  <c:v>0</c:v>
                </c:pt>
              </c:numCache>
            </c:numRef>
          </c:val>
          <c:extLst>
            <c:ext xmlns:c16="http://schemas.microsoft.com/office/drawing/2014/chart" uri="{C3380CC4-5D6E-409C-BE32-E72D297353CC}">
              <c16:uniqueId val="{00000000-64B2-42FB-B8A2-7913DF346066}"/>
            </c:ext>
          </c:extLst>
        </c:ser>
        <c:ser>
          <c:idx val="1"/>
          <c:order val="1"/>
          <c:tx>
            <c:strRef>
              <c:f>'Condensed Color Coded Graph'!$A$3</c:f>
              <c:strCache>
                <c:ptCount val="1"/>
                <c:pt idx="0">
                  <c:v>No Reason (Description)</c:v>
                </c:pt>
              </c:strCache>
            </c:strRef>
          </c:tx>
          <c:spPr>
            <a:pattFill prst="lgGrid">
              <a:fgClr>
                <a:schemeClr val="tx1"/>
              </a:fgClr>
              <a:bgClr>
                <a:schemeClr val="bg1"/>
              </a:bgClr>
            </a:pattFill>
            <a:ln>
              <a:solidFill>
                <a:schemeClr val="tx1"/>
              </a:solidFill>
            </a:ln>
            <a:effectLst/>
          </c:spPr>
          <c:invertIfNegative val="0"/>
          <c:dPt>
            <c:idx val="0"/>
            <c:invertIfNegative val="0"/>
            <c:bubble3D val="0"/>
            <c:spPr>
              <a:pattFill prst="lgGrid">
                <a:fgClr>
                  <a:schemeClr val="tx1"/>
                </a:fgClr>
                <a:bgClr>
                  <a:schemeClr val="bg1"/>
                </a:bgClr>
              </a:pattFill>
              <a:ln>
                <a:solidFill>
                  <a:schemeClr val="tx1"/>
                </a:solidFill>
              </a:ln>
              <a:effectLst/>
            </c:spPr>
            <c:extLst>
              <c:ext xmlns:c16="http://schemas.microsoft.com/office/drawing/2014/chart" uri="{C3380CC4-5D6E-409C-BE32-E72D297353CC}">
                <c16:uniqueId val="{00000000-2EC9-4318-96C3-DC7C261E90F0}"/>
              </c:ext>
            </c:extLst>
          </c:dPt>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Graph'!$B$3:$L$3</c:f>
              <c:numCache>
                <c:formatCode>General</c:formatCode>
                <c:ptCount val="11"/>
                <c:pt idx="0">
                  <c:v>2</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64B2-42FB-B8A2-7913DF346066}"/>
            </c:ext>
          </c:extLst>
        </c:ser>
        <c:ser>
          <c:idx val="2"/>
          <c:order val="2"/>
          <c:tx>
            <c:strRef>
              <c:f>'Condensed Color Coded Graph'!$A$4</c:f>
              <c:strCache>
                <c:ptCount val="1"/>
                <c:pt idx="0">
                  <c:v>Less Time or Distance with Both Cups/More Efficient</c:v>
                </c:pt>
              </c:strCache>
            </c:strRef>
          </c:tx>
          <c:spPr>
            <a:solidFill>
              <a:schemeClr val="bg1"/>
            </a:solid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Graph'!$B$4:$L$4</c:f>
              <c:numCache>
                <c:formatCode>General</c:formatCode>
                <c:ptCount val="11"/>
                <c:pt idx="0">
                  <c:v>29</c:v>
                </c:pt>
                <c:pt idx="1">
                  <c:v>2</c:v>
                </c:pt>
                <c:pt idx="2">
                  <c:v>1</c:v>
                </c:pt>
                <c:pt idx="3">
                  <c:v>2</c:v>
                </c:pt>
                <c:pt idx="4">
                  <c:v>1</c:v>
                </c:pt>
                <c:pt idx="5">
                  <c:v>0</c:v>
                </c:pt>
                <c:pt idx="6">
                  <c:v>0</c:v>
                </c:pt>
                <c:pt idx="7">
                  <c:v>0</c:v>
                </c:pt>
                <c:pt idx="8">
                  <c:v>0</c:v>
                </c:pt>
                <c:pt idx="9">
                  <c:v>0</c:v>
                </c:pt>
                <c:pt idx="10">
                  <c:v>3</c:v>
                </c:pt>
              </c:numCache>
            </c:numRef>
          </c:val>
          <c:extLst>
            <c:ext xmlns:c16="http://schemas.microsoft.com/office/drawing/2014/chart" uri="{C3380CC4-5D6E-409C-BE32-E72D297353CC}">
              <c16:uniqueId val="{00000002-64B2-42FB-B8A2-7913DF346066}"/>
            </c:ext>
          </c:extLst>
        </c:ser>
        <c:ser>
          <c:idx val="3"/>
          <c:order val="3"/>
          <c:tx>
            <c:strRef>
              <c:f>'Condensed Color Coded Graph'!$A$6</c:f>
              <c:strCache>
                <c:ptCount val="1"/>
                <c:pt idx="0">
                  <c:v>First/On the Way/Closer</c:v>
                </c:pt>
              </c:strCache>
            </c:strRef>
          </c:tx>
          <c:spPr>
            <a:pattFill prst="wdUpDiag">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Graph'!$B$6:$L$6</c:f>
              <c:numCache>
                <c:formatCode>General</c:formatCode>
                <c:ptCount val="11"/>
                <c:pt idx="0">
                  <c:v>1</c:v>
                </c:pt>
                <c:pt idx="1">
                  <c:v>0</c:v>
                </c:pt>
                <c:pt idx="2">
                  <c:v>0</c:v>
                </c:pt>
                <c:pt idx="3">
                  <c:v>1</c:v>
                </c:pt>
                <c:pt idx="4">
                  <c:v>0</c:v>
                </c:pt>
                <c:pt idx="5">
                  <c:v>0</c:v>
                </c:pt>
                <c:pt idx="6">
                  <c:v>0</c:v>
                </c:pt>
                <c:pt idx="7">
                  <c:v>0</c:v>
                </c:pt>
                <c:pt idx="8">
                  <c:v>0</c:v>
                </c:pt>
                <c:pt idx="9">
                  <c:v>1</c:v>
                </c:pt>
                <c:pt idx="10">
                  <c:v>7</c:v>
                </c:pt>
              </c:numCache>
            </c:numRef>
          </c:val>
          <c:extLst>
            <c:ext xmlns:c16="http://schemas.microsoft.com/office/drawing/2014/chart" uri="{C3380CC4-5D6E-409C-BE32-E72D297353CC}">
              <c16:uniqueId val="{00000003-64B2-42FB-B8A2-7913DF346066}"/>
            </c:ext>
          </c:extLst>
        </c:ser>
        <c:ser>
          <c:idx val="4"/>
          <c:order val="4"/>
          <c:tx>
            <c:strRef>
              <c:f>'Condensed Color Coded Graph'!$A$7</c:f>
              <c:strCache>
                <c:ptCount val="1"/>
                <c:pt idx="0">
                  <c:v>Easier</c:v>
                </c:pt>
              </c:strCache>
            </c:strRef>
          </c:tx>
          <c:spPr>
            <a:pattFill prst="shingle">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Graph'!$B$7:$L$7</c:f>
              <c:numCache>
                <c:formatCode>General</c:formatCode>
                <c:ptCount val="11"/>
                <c:pt idx="0">
                  <c:v>8</c:v>
                </c:pt>
                <c:pt idx="1">
                  <c:v>1</c:v>
                </c:pt>
                <c:pt idx="2">
                  <c:v>0</c:v>
                </c:pt>
                <c:pt idx="3">
                  <c:v>0</c:v>
                </c:pt>
                <c:pt idx="4">
                  <c:v>1</c:v>
                </c:pt>
                <c:pt idx="5">
                  <c:v>0</c:v>
                </c:pt>
                <c:pt idx="6">
                  <c:v>1</c:v>
                </c:pt>
                <c:pt idx="7">
                  <c:v>0</c:v>
                </c:pt>
                <c:pt idx="8">
                  <c:v>0</c:v>
                </c:pt>
                <c:pt idx="9">
                  <c:v>0</c:v>
                </c:pt>
                <c:pt idx="10">
                  <c:v>6</c:v>
                </c:pt>
              </c:numCache>
            </c:numRef>
          </c:val>
          <c:extLst>
            <c:ext xmlns:c16="http://schemas.microsoft.com/office/drawing/2014/chart" uri="{C3380CC4-5D6E-409C-BE32-E72D297353CC}">
              <c16:uniqueId val="{00000004-64B2-42FB-B8A2-7913DF346066}"/>
            </c:ext>
          </c:extLst>
        </c:ser>
        <c:ser>
          <c:idx val="5"/>
          <c:order val="5"/>
          <c:tx>
            <c:strRef>
              <c:f>'Condensed Color Coded Graph'!$A$5</c:f>
              <c:strCache>
                <c:ptCount val="1"/>
                <c:pt idx="0">
                  <c:v>Thought Had To</c:v>
                </c:pt>
              </c:strCache>
            </c:strRef>
          </c:tx>
          <c:spPr>
            <a:pattFill prst="dashHorz">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Graph'!$B$5:$L$5</c:f>
              <c:numCache>
                <c:formatCode>General</c:formatCode>
                <c:ptCount val="11"/>
                <c:pt idx="0">
                  <c:v>0</c:v>
                </c:pt>
                <c:pt idx="1">
                  <c:v>0</c:v>
                </c:pt>
                <c:pt idx="2">
                  <c:v>0</c:v>
                </c:pt>
                <c:pt idx="3">
                  <c:v>0</c:v>
                </c:pt>
                <c:pt idx="4">
                  <c:v>0</c:v>
                </c:pt>
                <c:pt idx="5">
                  <c:v>0</c:v>
                </c:pt>
                <c:pt idx="6">
                  <c:v>0</c:v>
                </c:pt>
                <c:pt idx="7">
                  <c:v>0</c:v>
                </c:pt>
                <c:pt idx="8">
                  <c:v>0</c:v>
                </c:pt>
                <c:pt idx="9">
                  <c:v>0</c:v>
                </c:pt>
                <c:pt idx="10">
                  <c:v>2</c:v>
                </c:pt>
              </c:numCache>
            </c:numRef>
          </c:val>
          <c:extLst>
            <c:ext xmlns:c16="http://schemas.microsoft.com/office/drawing/2014/chart" uri="{C3380CC4-5D6E-409C-BE32-E72D297353CC}">
              <c16:uniqueId val="{00000005-64B2-42FB-B8A2-7913DF346066}"/>
            </c:ext>
          </c:extLst>
        </c:ser>
        <c:ser>
          <c:idx val="6"/>
          <c:order val="6"/>
          <c:tx>
            <c:strRef>
              <c:f>'Condensed Color Coded Graph'!$A$8</c:f>
              <c:strCache>
                <c:ptCount val="1"/>
                <c:pt idx="0">
                  <c:v>Water Level</c:v>
                </c:pt>
              </c:strCache>
            </c:strRef>
          </c:tx>
          <c:spPr>
            <a:pattFill prst="dkHorz">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Graph'!$B$8:$L$8</c:f>
              <c:numCache>
                <c:formatCode>General</c:formatCode>
                <c:ptCount val="11"/>
                <c:pt idx="0">
                  <c:v>3</c:v>
                </c:pt>
                <c:pt idx="1">
                  <c:v>0</c:v>
                </c:pt>
                <c:pt idx="2">
                  <c:v>1</c:v>
                </c:pt>
                <c:pt idx="3">
                  <c:v>7</c:v>
                </c:pt>
                <c:pt idx="4">
                  <c:v>4</c:v>
                </c:pt>
                <c:pt idx="5">
                  <c:v>1</c:v>
                </c:pt>
                <c:pt idx="6">
                  <c:v>0</c:v>
                </c:pt>
                <c:pt idx="7">
                  <c:v>0</c:v>
                </c:pt>
                <c:pt idx="8">
                  <c:v>0</c:v>
                </c:pt>
                <c:pt idx="9">
                  <c:v>0</c:v>
                </c:pt>
                <c:pt idx="10">
                  <c:v>0</c:v>
                </c:pt>
              </c:numCache>
            </c:numRef>
          </c:val>
          <c:extLst>
            <c:ext xmlns:c16="http://schemas.microsoft.com/office/drawing/2014/chart" uri="{C3380CC4-5D6E-409C-BE32-E72D297353CC}">
              <c16:uniqueId val="{00000006-64B2-42FB-B8A2-7913DF346066}"/>
            </c:ext>
          </c:extLst>
        </c:ser>
        <c:ser>
          <c:idx val="7"/>
          <c:order val="7"/>
          <c:tx>
            <c:strRef>
              <c:f>'Condensed Color Coded Graph'!$A$9</c:f>
              <c:strCache>
                <c:ptCount val="1"/>
                <c:pt idx="0">
                  <c:v>Didn't Think/Don't Know/Natural or Routine</c:v>
                </c:pt>
              </c:strCache>
            </c:strRef>
          </c:tx>
          <c:spPr>
            <a:solidFill>
              <a:schemeClr val="tx1"/>
            </a:solid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Graph'!$B$9:$L$9</c:f>
              <c:numCache>
                <c:formatCode>General</c:formatCode>
                <c:ptCount val="11"/>
                <c:pt idx="0">
                  <c:v>0</c:v>
                </c:pt>
                <c:pt idx="1">
                  <c:v>0</c:v>
                </c:pt>
                <c:pt idx="2">
                  <c:v>0</c:v>
                </c:pt>
                <c:pt idx="3">
                  <c:v>0</c:v>
                </c:pt>
                <c:pt idx="4">
                  <c:v>0</c:v>
                </c:pt>
                <c:pt idx="5">
                  <c:v>0</c:v>
                </c:pt>
                <c:pt idx="6">
                  <c:v>0</c:v>
                </c:pt>
                <c:pt idx="7">
                  <c:v>0</c:v>
                </c:pt>
                <c:pt idx="8">
                  <c:v>0</c:v>
                </c:pt>
                <c:pt idx="9">
                  <c:v>0</c:v>
                </c:pt>
                <c:pt idx="10">
                  <c:v>18</c:v>
                </c:pt>
              </c:numCache>
            </c:numRef>
          </c:val>
          <c:extLst>
            <c:ext xmlns:c16="http://schemas.microsoft.com/office/drawing/2014/chart" uri="{C3380CC4-5D6E-409C-BE32-E72D297353CC}">
              <c16:uniqueId val="{00000007-64B2-42FB-B8A2-7913DF346066}"/>
            </c:ext>
          </c:extLst>
        </c:ser>
        <c:dLbls>
          <c:showLegendKey val="0"/>
          <c:showVal val="0"/>
          <c:showCatName val="0"/>
          <c:showSerName val="0"/>
          <c:showPercent val="0"/>
          <c:showBubbleSize val="0"/>
        </c:dLbls>
        <c:gapWidth val="100"/>
        <c:overlap val="9"/>
        <c:axId val="1098528432"/>
        <c:axId val="1201225376"/>
      </c:barChart>
      <c:catAx>
        <c:axId val="109852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b="0" i="0" baseline="0">
                    <a:solidFill>
                      <a:sysClr val="windowText" lastClr="000000"/>
                    </a:solidFill>
                    <a:effectLst/>
                    <a:latin typeface="Times New Roman" panose="02020603050405020304" pitchFamily="18" charset="0"/>
                    <a:cs typeface="Times New Roman" panose="02020603050405020304" pitchFamily="18" charset="0"/>
                  </a:rPr>
                  <a:t>Mean Frequency of Selecting Close Cup First (%)</a:t>
                </a:r>
                <a:endParaRPr lang="en-US" sz="1600" b="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1225376"/>
        <c:crosses val="autoZero"/>
        <c:auto val="1"/>
        <c:lblAlgn val="ctr"/>
        <c:lblOffset val="100"/>
        <c:noMultiLvlLbl val="0"/>
      </c:catAx>
      <c:valAx>
        <c:axId val="1201225376"/>
        <c:scaling>
          <c:orientation val="minMax"/>
          <c:max val="3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b="0" i="0" baseline="0">
                    <a:solidFill>
                      <a:sysClr val="windowText" lastClr="000000"/>
                    </a:solidFill>
                    <a:effectLst/>
                    <a:latin typeface="Times New Roman" panose="02020603050405020304" pitchFamily="18" charset="0"/>
                    <a:cs typeface="Times New Roman" panose="02020603050405020304" pitchFamily="18" charset="0"/>
                  </a:rPr>
                  <a:t>Number of Partcipants (N=125)</a:t>
                </a:r>
                <a:endParaRPr lang="en-US" sz="1600" b="0">
                  <a:solidFill>
                    <a:sysClr val="windowText" lastClr="000000"/>
                  </a:solidFill>
                  <a:effectLst/>
                  <a:latin typeface="Times New Roman" panose="02020603050405020304" pitchFamily="18" charset="0"/>
                  <a:cs typeface="Times New Roman" panose="02020603050405020304" pitchFamily="18" charset="0"/>
                </a:endParaRPr>
              </a:p>
            </c:rich>
          </c:tx>
          <c:layout>
            <c:manualLayout>
              <c:xMode val="edge"/>
              <c:yMode val="edge"/>
              <c:x val="5.3447646767448443E-3"/>
              <c:y val="0.2641860099348598"/>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98528432"/>
        <c:crosses val="autoZero"/>
        <c:crossBetween val="between"/>
      </c:valAx>
      <c:spPr>
        <a:noFill/>
        <a:ln>
          <a:solidFill>
            <a:schemeClr val="tx1"/>
          </a:solidFill>
        </a:ln>
        <a:effectLst/>
      </c:spPr>
    </c:plotArea>
    <c:legend>
      <c:legendPos val="t"/>
      <c:layout>
        <c:manualLayout>
          <c:xMode val="edge"/>
          <c:yMode val="edge"/>
          <c:x val="7.5146769470517544E-2"/>
          <c:y val="2.496821631256799E-2"/>
          <c:w val="0.88972367743149927"/>
          <c:h val="0.21119878020542529"/>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4363007158197E-2"/>
          <c:y val="0.26033308430650393"/>
          <c:w val="0.90320178759231817"/>
          <c:h val="0.56095892804872183"/>
        </c:manualLayout>
      </c:layout>
      <c:barChart>
        <c:barDir val="col"/>
        <c:grouping val="stacked"/>
        <c:varyColors val="0"/>
        <c:ser>
          <c:idx val="0"/>
          <c:order val="0"/>
          <c:tx>
            <c:strRef>
              <c:f>'Condensed Color Coded Graph'!$A$2</c:f>
              <c:strCache>
                <c:ptCount val="1"/>
                <c:pt idx="0">
                  <c:v>Avoid Spill</c:v>
                </c:pt>
              </c:strCache>
            </c:strRef>
          </c:tx>
          <c:spPr>
            <a:solidFill>
              <a:schemeClr val="bg1"/>
            </a:solid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Graph'!$B$2:$L$2</c:f>
              <c:numCache>
                <c:formatCode>General</c:formatCode>
                <c:ptCount val="11"/>
                <c:pt idx="0">
                  <c:v>13</c:v>
                </c:pt>
                <c:pt idx="1">
                  <c:v>1</c:v>
                </c:pt>
                <c:pt idx="2">
                  <c:v>0</c:v>
                </c:pt>
                <c:pt idx="3">
                  <c:v>4</c:v>
                </c:pt>
                <c:pt idx="4">
                  <c:v>2</c:v>
                </c:pt>
                <c:pt idx="5">
                  <c:v>2</c:v>
                </c:pt>
                <c:pt idx="6">
                  <c:v>0</c:v>
                </c:pt>
                <c:pt idx="7">
                  <c:v>0</c:v>
                </c:pt>
                <c:pt idx="8">
                  <c:v>0</c:v>
                </c:pt>
                <c:pt idx="9">
                  <c:v>0</c:v>
                </c:pt>
                <c:pt idx="10">
                  <c:v>0</c:v>
                </c:pt>
              </c:numCache>
            </c:numRef>
          </c:val>
          <c:extLst>
            <c:ext xmlns:c16="http://schemas.microsoft.com/office/drawing/2014/chart" uri="{C3380CC4-5D6E-409C-BE32-E72D297353CC}">
              <c16:uniqueId val="{00000000-01EA-4892-BED2-D9F97EC77A50}"/>
            </c:ext>
          </c:extLst>
        </c:ser>
        <c:ser>
          <c:idx val="1"/>
          <c:order val="1"/>
          <c:tx>
            <c:strRef>
              <c:f>'Condensed Color Coded Graph'!$A$3</c:f>
              <c:strCache>
                <c:ptCount val="1"/>
                <c:pt idx="0">
                  <c:v>No Reason (Description)</c:v>
                </c:pt>
              </c:strCache>
            </c:strRef>
          </c:tx>
          <c:spPr>
            <a:pattFill prst="wdDnDiag">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Graph'!$B$3:$L$3</c:f>
              <c:numCache>
                <c:formatCode>General</c:formatCode>
                <c:ptCount val="11"/>
                <c:pt idx="0">
                  <c:v>2</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01EA-4892-BED2-D9F97EC77A50}"/>
            </c:ext>
          </c:extLst>
        </c:ser>
        <c:ser>
          <c:idx val="2"/>
          <c:order val="2"/>
          <c:tx>
            <c:strRef>
              <c:f>'Condensed Color Coded Graph'!$A$4</c:f>
              <c:strCache>
                <c:ptCount val="1"/>
                <c:pt idx="0">
                  <c:v>Less Time or Distance with Both Cups/More Efficient</c:v>
                </c:pt>
              </c:strCache>
            </c:strRef>
          </c:tx>
          <c:spPr>
            <a:pattFill prst="pct10">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Graph'!$B$4:$L$4</c:f>
              <c:numCache>
                <c:formatCode>General</c:formatCode>
                <c:ptCount val="11"/>
                <c:pt idx="0">
                  <c:v>29</c:v>
                </c:pt>
                <c:pt idx="1">
                  <c:v>2</c:v>
                </c:pt>
                <c:pt idx="2">
                  <c:v>1</c:v>
                </c:pt>
                <c:pt idx="3">
                  <c:v>2</c:v>
                </c:pt>
                <c:pt idx="4">
                  <c:v>1</c:v>
                </c:pt>
                <c:pt idx="5">
                  <c:v>0</c:v>
                </c:pt>
                <c:pt idx="6">
                  <c:v>0</c:v>
                </c:pt>
                <c:pt idx="7">
                  <c:v>0</c:v>
                </c:pt>
                <c:pt idx="8">
                  <c:v>0</c:v>
                </c:pt>
                <c:pt idx="9">
                  <c:v>0</c:v>
                </c:pt>
                <c:pt idx="10">
                  <c:v>3</c:v>
                </c:pt>
              </c:numCache>
            </c:numRef>
          </c:val>
          <c:extLst>
            <c:ext xmlns:c16="http://schemas.microsoft.com/office/drawing/2014/chart" uri="{C3380CC4-5D6E-409C-BE32-E72D297353CC}">
              <c16:uniqueId val="{00000002-01EA-4892-BED2-D9F97EC77A50}"/>
            </c:ext>
          </c:extLst>
        </c:ser>
        <c:ser>
          <c:idx val="3"/>
          <c:order val="3"/>
          <c:tx>
            <c:strRef>
              <c:f>'Condensed Color Coded Graph'!$A$6</c:f>
              <c:strCache>
                <c:ptCount val="1"/>
                <c:pt idx="0">
                  <c:v>First/On the Way/Closer</c:v>
                </c:pt>
              </c:strCache>
            </c:strRef>
          </c:tx>
          <c:spPr>
            <a:pattFill prst="pct80">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Graph'!$B$6:$L$6</c:f>
              <c:numCache>
                <c:formatCode>General</c:formatCode>
                <c:ptCount val="11"/>
                <c:pt idx="0">
                  <c:v>1</c:v>
                </c:pt>
                <c:pt idx="1">
                  <c:v>0</c:v>
                </c:pt>
                <c:pt idx="2">
                  <c:v>0</c:v>
                </c:pt>
                <c:pt idx="3">
                  <c:v>1</c:v>
                </c:pt>
                <c:pt idx="4">
                  <c:v>0</c:v>
                </c:pt>
                <c:pt idx="5">
                  <c:v>0</c:v>
                </c:pt>
                <c:pt idx="6">
                  <c:v>0</c:v>
                </c:pt>
                <c:pt idx="7">
                  <c:v>0</c:v>
                </c:pt>
                <c:pt idx="8">
                  <c:v>0</c:v>
                </c:pt>
                <c:pt idx="9">
                  <c:v>1</c:v>
                </c:pt>
                <c:pt idx="10">
                  <c:v>7</c:v>
                </c:pt>
              </c:numCache>
            </c:numRef>
          </c:val>
          <c:extLst>
            <c:ext xmlns:c16="http://schemas.microsoft.com/office/drawing/2014/chart" uri="{C3380CC4-5D6E-409C-BE32-E72D297353CC}">
              <c16:uniqueId val="{00000003-01EA-4892-BED2-D9F97EC77A50}"/>
            </c:ext>
          </c:extLst>
        </c:ser>
        <c:ser>
          <c:idx val="4"/>
          <c:order val="4"/>
          <c:tx>
            <c:strRef>
              <c:f>'Condensed Color Coded Graph'!$A$7</c:f>
              <c:strCache>
                <c:ptCount val="1"/>
                <c:pt idx="0">
                  <c:v>Easier</c:v>
                </c:pt>
              </c:strCache>
            </c:strRef>
          </c:tx>
          <c:spPr>
            <a:pattFill prst="lgGrid">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Graph'!$B$7:$L$7</c:f>
              <c:numCache>
                <c:formatCode>General</c:formatCode>
                <c:ptCount val="11"/>
                <c:pt idx="0">
                  <c:v>8</c:v>
                </c:pt>
                <c:pt idx="1">
                  <c:v>1</c:v>
                </c:pt>
                <c:pt idx="2">
                  <c:v>0</c:v>
                </c:pt>
                <c:pt idx="3">
                  <c:v>0</c:v>
                </c:pt>
                <c:pt idx="4">
                  <c:v>1</c:v>
                </c:pt>
                <c:pt idx="5">
                  <c:v>0</c:v>
                </c:pt>
                <c:pt idx="6">
                  <c:v>1</c:v>
                </c:pt>
                <c:pt idx="7">
                  <c:v>0</c:v>
                </c:pt>
                <c:pt idx="8">
                  <c:v>0</c:v>
                </c:pt>
                <c:pt idx="9">
                  <c:v>0</c:v>
                </c:pt>
                <c:pt idx="10">
                  <c:v>6</c:v>
                </c:pt>
              </c:numCache>
            </c:numRef>
          </c:val>
          <c:extLst>
            <c:ext xmlns:c16="http://schemas.microsoft.com/office/drawing/2014/chart" uri="{C3380CC4-5D6E-409C-BE32-E72D297353CC}">
              <c16:uniqueId val="{00000004-01EA-4892-BED2-D9F97EC77A50}"/>
            </c:ext>
          </c:extLst>
        </c:ser>
        <c:ser>
          <c:idx val="5"/>
          <c:order val="5"/>
          <c:tx>
            <c:strRef>
              <c:f>'Condensed Color Coded Graph'!$A$5</c:f>
              <c:strCache>
                <c:ptCount val="1"/>
                <c:pt idx="0">
                  <c:v>Thought Had To</c:v>
                </c:pt>
              </c:strCache>
            </c:strRef>
          </c:tx>
          <c:spPr>
            <a:pattFill prst="solidDmnd">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Graph'!$B$5:$L$5</c:f>
              <c:numCache>
                <c:formatCode>General</c:formatCode>
                <c:ptCount val="11"/>
                <c:pt idx="0">
                  <c:v>0</c:v>
                </c:pt>
                <c:pt idx="1">
                  <c:v>0</c:v>
                </c:pt>
                <c:pt idx="2">
                  <c:v>0</c:v>
                </c:pt>
                <c:pt idx="3">
                  <c:v>0</c:v>
                </c:pt>
                <c:pt idx="4">
                  <c:v>0</c:v>
                </c:pt>
                <c:pt idx="5">
                  <c:v>0</c:v>
                </c:pt>
                <c:pt idx="6">
                  <c:v>0</c:v>
                </c:pt>
                <c:pt idx="7">
                  <c:v>0</c:v>
                </c:pt>
                <c:pt idx="8">
                  <c:v>0</c:v>
                </c:pt>
                <c:pt idx="9">
                  <c:v>0</c:v>
                </c:pt>
                <c:pt idx="10">
                  <c:v>2</c:v>
                </c:pt>
              </c:numCache>
            </c:numRef>
          </c:val>
          <c:extLst>
            <c:ext xmlns:c16="http://schemas.microsoft.com/office/drawing/2014/chart" uri="{C3380CC4-5D6E-409C-BE32-E72D297353CC}">
              <c16:uniqueId val="{00000005-01EA-4892-BED2-D9F97EC77A50}"/>
            </c:ext>
          </c:extLst>
        </c:ser>
        <c:ser>
          <c:idx val="6"/>
          <c:order val="6"/>
          <c:tx>
            <c:strRef>
              <c:f>'Condensed Color Coded Graph'!$A$8</c:f>
              <c:strCache>
                <c:ptCount val="1"/>
                <c:pt idx="0">
                  <c:v>Water Level</c:v>
                </c:pt>
              </c:strCache>
            </c:strRef>
          </c:tx>
          <c:spPr>
            <a:pattFill prst="pct60">
              <a:fgClr>
                <a:schemeClr val="tx1"/>
              </a:fgClr>
              <a:bgClr>
                <a:schemeClr val="bg1"/>
              </a:bgClr>
            </a:patt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Graph'!$B$8:$L$8</c:f>
              <c:numCache>
                <c:formatCode>General</c:formatCode>
                <c:ptCount val="11"/>
                <c:pt idx="0">
                  <c:v>3</c:v>
                </c:pt>
                <c:pt idx="1">
                  <c:v>0</c:v>
                </c:pt>
                <c:pt idx="2">
                  <c:v>1</c:v>
                </c:pt>
                <c:pt idx="3">
                  <c:v>7</c:v>
                </c:pt>
                <c:pt idx="4">
                  <c:v>4</c:v>
                </c:pt>
                <c:pt idx="5">
                  <c:v>1</c:v>
                </c:pt>
                <c:pt idx="6">
                  <c:v>0</c:v>
                </c:pt>
                <c:pt idx="7">
                  <c:v>0</c:v>
                </c:pt>
                <c:pt idx="8">
                  <c:v>0</c:v>
                </c:pt>
                <c:pt idx="9">
                  <c:v>0</c:v>
                </c:pt>
                <c:pt idx="10">
                  <c:v>0</c:v>
                </c:pt>
              </c:numCache>
            </c:numRef>
          </c:val>
          <c:extLst>
            <c:ext xmlns:c16="http://schemas.microsoft.com/office/drawing/2014/chart" uri="{C3380CC4-5D6E-409C-BE32-E72D297353CC}">
              <c16:uniqueId val="{00000006-01EA-4892-BED2-D9F97EC77A50}"/>
            </c:ext>
          </c:extLst>
        </c:ser>
        <c:ser>
          <c:idx val="7"/>
          <c:order val="7"/>
          <c:tx>
            <c:strRef>
              <c:f>'Condensed Color Coded Graph'!$A$9</c:f>
              <c:strCache>
                <c:ptCount val="1"/>
                <c:pt idx="0">
                  <c:v>Didn't Think/Don't Know/Natural or Routine</c:v>
                </c:pt>
              </c:strCache>
            </c:strRef>
          </c:tx>
          <c:spPr>
            <a:solidFill>
              <a:schemeClr val="tx1"/>
            </a:solidFill>
            <a:ln>
              <a:solidFill>
                <a:schemeClr val="tx1"/>
              </a:solidFill>
            </a:ln>
            <a:effectLst/>
          </c:spPr>
          <c:invertIfNegative val="0"/>
          <c:cat>
            <c:strRef>
              <c:f>'Condensed Color Coded Graph'!$B$1:$L$1</c:f>
              <c:strCache>
                <c:ptCount val="11"/>
                <c:pt idx="0">
                  <c:v>0-9</c:v>
                </c:pt>
                <c:pt idx="1">
                  <c:v>10-19</c:v>
                </c:pt>
                <c:pt idx="2">
                  <c:v>20-29</c:v>
                </c:pt>
                <c:pt idx="3">
                  <c:v>30-39</c:v>
                </c:pt>
                <c:pt idx="4">
                  <c:v>40-49</c:v>
                </c:pt>
                <c:pt idx="5">
                  <c:v>50-59</c:v>
                </c:pt>
                <c:pt idx="6">
                  <c:v>60-69</c:v>
                </c:pt>
                <c:pt idx="7">
                  <c:v>70-79</c:v>
                </c:pt>
                <c:pt idx="8">
                  <c:v>80-89</c:v>
                </c:pt>
                <c:pt idx="9">
                  <c:v>90-99</c:v>
                </c:pt>
                <c:pt idx="10">
                  <c:v>100</c:v>
                </c:pt>
              </c:strCache>
            </c:strRef>
          </c:cat>
          <c:val>
            <c:numRef>
              <c:f>'Condensed Color Coded Graph'!$B$9:$L$9</c:f>
              <c:numCache>
                <c:formatCode>General</c:formatCode>
                <c:ptCount val="11"/>
                <c:pt idx="0">
                  <c:v>0</c:v>
                </c:pt>
                <c:pt idx="1">
                  <c:v>0</c:v>
                </c:pt>
                <c:pt idx="2">
                  <c:v>0</c:v>
                </c:pt>
                <c:pt idx="3">
                  <c:v>0</c:v>
                </c:pt>
                <c:pt idx="4">
                  <c:v>0</c:v>
                </c:pt>
                <c:pt idx="5">
                  <c:v>0</c:v>
                </c:pt>
                <c:pt idx="6">
                  <c:v>0</c:v>
                </c:pt>
                <c:pt idx="7">
                  <c:v>0</c:v>
                </c:pt>
                <c:pt idx="8">
                  <c:v>0</c:v>
                </c:pt>
                <c:pt idx="9">
                  <c:v>0</c:v>
                </c:pt>
                <c:pt idx="10">
                  <c:v>18</c:v>
                </c:pt>
              </c:numCache>
            </c:numRef>
          </c:val>
          <c:extLst>
            <c:ext xmlns:c16="http://schemas.microsoft.com/office/drawing/2014/chart" uri="{C3380CC4-5D6E-409C-BE32-E72D297353CC}">
              <c16:uniqueId val="{00000007-01EA-4892-BED2-D9F97EC77A50}"/>
            </c:ext>
          </c:extLst>
        </c:ser>
        <c:dLbls>
          <c:showLegendKey val="0"/>
          <c:showVal val="0"/>
          <c:showCatName val="0"/>
          <c:showSerName val="0"/>
          <c:showPercent val="0"/>
          <c:showBubbleSize val="0"/>
        </c:dLbls>
        <c:gapWidth val="17"/>
        <c:overlap val="100"/>
        <c:axId val="1098528432"/>
        <c:axId val="1201225376"/>
      </c:barChart>
      <c:catAx>
        <c:axId val="109852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b="0" i="0" baseline="0">
                    <a:solidFill>
                      <a:sysClr val="windowText" lastClr="000000"/>
                    </a:solidFill>
                    <a:effectLst/>
                    <a:latin typeface="Times New Roman" panose="02020603050405020304" pitchFamily="18" charset="0"/>
                    <a:cs typeface="Times New Roman" panose="02020603050405020304" pitchFamily="18" charset="0"/>
                  </a:rPr>
                  <a:t>Mean Frequency of Trials Selecting Close Cup First</a:t>
                </a:r>
                <a:endParaRPr lang="en-US" sz="1600" b="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1225376"/>
        <c:crosses val="autoZero"/>
        <c:auto val="1"/>
        <c:lblAlgn val="ctr"/>
        <c:lblOffset val="100"/>
        <c:noMultiLvlLbl val="0"/>
      </c:catAx>
      <c:valAx>
        <c:axId val="1201225376"/>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b="0" i="0" baseline="0">
                    <a:solidFill>
                      <a:sysClr val="windowText" lastClr="000000"/>
                    </a:solidFill>
                    <a:effectLst/>
                    <a:latin typeface="Times New Roman" panose="02020603050405020304" pitchFamily="18" charset="0"/>
                    <a:cs typeface="Times New Roman" panose="02020603050405020304" pitchFamily="18" charset="0"/>
                  </a:rPr>
                  <a:t>Number of Partcipants (N=125)</a:t>
                </a:r>
                <a:endParaRPr lang="en-US" sz="1600" b="0">
                  <a:solidFill>
                    <a:sysClr val="windowText" lastClr="000000"/>
                  </a:solidFill>
                  <a:effectLst/>
                  <a:latin typeface="Times New Roman" panose="02020603050405020304" pitchFamily="18" charset="0"/>
                  <a:cs typeface="Times New Roman" panose="02020603050405020304" pitchFamily="18" charset="0"/>
                </a:endParaRPr>
              </a:p>
            </c:rich>
          </c:tx>
          <c:layout>
            <c:manualLayout>
              <c:xMode val="edge"/>
              <c:yMode val="edge"/>
              <c:x val="5.3447646767448443E-3"/>
              <c:y val="0.2641860099348598"/>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98528432"/>
        <c:crosses val="autoZero"/>
        <c:crossBetween val="between"/>
      </c:valAx>
      <c:spPr>
        <a:noFill/>
        <a:ln>
          <a:solidFill>
            <a:schemeClr val="tx1"/>
          </a:solidFill>
        </a:ln>
        <a:effectLst/>
      </c:spPr>
    </c:plotArea>
    <c:legend>
      <c:legendPos val="t"/>
      <c:layout>
        <c:manualLayout>
          <c:xMode val="edge"/>
          <c:yMode val="edge"/>
          <c:x val="1.8888790395402394E-2"/>
          <c:y val="2.496821631256799E-2"/>
          <c:w val="0.97239857650795436"/>
          <c:h val="0.21263816811994191"/>
        </c:manualLayout>
      </c:layout>
      <c:overlay val="0"/>
      <c:spPr>
        <a:noFill/>
        <a:ln>
          <a:noFill/>
        </a:ln>
        <a:effectLst/>
      </c:spPr>
      <c:txPr>
        <a:bodyPr rot="0" spcFirstLastPara="1" vertOverflow="ellipsis" vert="horz" wrap="square" anchor="ctr" anchorCtr="1"/>
        <a:lstStyle/>
        <a:p>
          <a:pPr>
            <a:defRPr sz="14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566492</xdr:colOff>
      <xdr:row>29</xdr:row>
      <xdr:rowOff>66274</xdr:rowOff>
    </xdr:from>
    <xdr:to>
      <xdr:col>25</xdr:col>
      <xdr:colOff>14432</xdr:colOff>
      <xdr:row>65</xdr:row>
      <xdr:rowOff>43296</xdr:rowOff>
    </xdr:to>
    <xdr:graphicFrame macro="">
      <xdr:nvGraphicFramePr>
        <xdr:cNvPr id="2" name="Chart 1">
          <a:extLst>
            <a:ext uri="{FF2B5EF4-FFF2-40B4-BE49-F238E27FC236}">
              <a16:creationId xmlns:a16="http://schemas.microsoft.com/office/drawing/2014/main" id="{AB62444F-6D92-4993-852A-B214D0301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58</xdr:row>
      <xdr:rowOff>0</xdr:rowOff>
    </xdr:from>
    <xdr:to>
      <xdr:col>44</xdr:col>
      <xdr:colOff>404906</xdr:colOff>
      <xdr:row>82</xdr:row>
      <xdr:rowOff>177250</xdr:rowOff>
    </xdr:to>
    <xdr:graphicFrame macro="">
      <xdr:nvGraphicFramePr>
        <xdr:cNvPr id="3" name="Chart 2">
          <a:extLst>
            <a:ext uri="{FF2B5EF4-FFF2-40B4-BE49-F238E27FC236}">
              <a16:creationId xmlns:a16="http://schemas.microsoft.com/office/drawing/2014/main" id="{94D69B1D-955F-4C51-A573-E7CCF58F7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119590</xdr:colOff>
      <xdr:row>9</xdr:row>
      <xdr:rowOff>164835</xdr:rowOff>
    </xdr:from>
    <xdr:to>
      <xdr:col>15</xdr:col>
      <xdr:colOff>496093</xdr:colOff>
      <xdr:row>34</xdr:row>
      <xdr:rowOff>112447</xdr:rowOff>
    </xdr:to>
    <xdr:graphicFrame macro="">
      <xdr:nvGraphicFramePr>
        <xdr:cNvPr id="2" name="Chart 1">
          <a:extLst>
            <a:ext uri="{FF2B5EF4-FFF2-40B4-BE49-F238E27FC236}">
              <a16:creationId xmlns:a16="http://schemas.microsoft.com/office/drawing/2014/main" id="{BDDA7041-87D4-4BE3-ACB4-FA255E506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369956</xdr:colOff>
      <xdr:row>20</xdr:row>
      <xdr:rowOff>143565</xdr:rowOff>
    </xdr:from>
    <xdr:to>
      <xdr:col>34</xdr:col>
      <xdr:colOff>139068</xdr:colOff>
      <xdr:row>45</xdr:row>
      <xdr:rowOff>94168</xdr:rowOff>
    </xdr:to>
    <xdr:graphicFrame macro="">
      <xdr:nvGraphicFramePr>
        <xdr:cNvPr id="3" name="Chart 2">
          <a:extLst>
            <a:ext uri="{FF2B5EF4-FFF2-40B4-BE49-F238E27FC236}">
              <a16:creationId xmlns:a16="http://schemas.microsoft.com/office/drawing/2014/main" id="{7D91ABEA-27CC-43A4-82D1-8BB126FFB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8"/>
  <sheetViews>
    <sheetView zoomScale="88" workbookViewId="0">
      <pane ySplit="1" topLeftCell="A32" activePane="bottomLeft" state="frozen"/>
      <selection pane="bottomLeft" activeCell="A128" sqref="A128"/>
    </sheetView>
  </sheetViews>
  <sheetFormatPr defaultColWidth="8.7265625" defaultRowHeight="14.5"/>
  <cols>
    <col min="2" max="5" width="5.1796875" customWidth="1"/>
    <col min="6" max="6" width="12.453125" bestFit="1" customWidth="1"/>
    <col min="7" max="7" width="171.1796875" bestFit="1" customWidth="1"/>
    <col min="8" max="13" width="6.1796875" customWidth="1"/>
  </cols>
  <sheetData>
    <row r="1" spans="1:13" s="1" customFormat="1">
      <c r="A1" s="1" t="s">
        <v>0</v>
      </c>
      <c r="B1" s="1" t="s">
        <v>1</v>
      </c>
      <c r="C1" s="1" t="s">
        <v>2</v>
      </c>
      <c r="D1" s="1" t="s">
        <v>517</v>
      </c>
      <c r="E1" s="1" t="s">
        <v>516</v>
      </c>
      <c r="F1" s="1" t="s">
        <v>514</v>
      </c>
      <c r="G1" s="1" t="s">
        <v>515</v>
      </c>
      <c r="H1" s="1" t="s">
        <v>518</v>
      </c>
      <c r="I1" s="1" t="s">
        <v>519</v>
      </c>
      <c r="J1" s="1" t="s">
        <v>520</v>
      </c>
      <c r="K1" s="1" t="s">
        <v>521</v>
      </c>
      <c r="L1" s="1" t="s">
        <v>522</v>
      </c>
      <c r="M1" s="1" t="s">
        <v>523</v>
      </c>
    </row>
    <row r="2" spans="1:13">
      <c r="A2" s="5">
        <v>101</v>
      </c>
      <c r="B2" t="s">
        <v>5</v>
      </c>
      <c r="C2" t="s">
        <v>6</v>
      </c>
      <c r="D2" t="s">
        <v>7</v>
      </c>
      <c r="E2" t="s">
        <v>8</v>
      </c>
      <c r="F2">
        <v>0</v>
      </c>
      <c r="G2" t="s">
        <v>9</v>
      </c>
      <c r="H2" t="s">
        <v>10</v>
      </c>
      <c r="I2" t="s">
        <v>11</v>
      </c>
      <c r="J2" t="s">
        <v>12</v>
      </c>
      <c r="K2" t="s">
        <v>13</v>
      </c>
      <c r="L2">
        <v>10</v>
      </c>
      <c r="M2">
        <v>5</v>
      </c>
    </row>
    <row r="3" spans="1:13">
      <c r="A3" s="5">
        <v>103</v>
      </c>
      <c r="B3" t="s">
        <v>14</v>
      </c>
      <c r="C3" t="s">
        <v>6</v>
      </c>
      <c r="D3" t="s">
        <v>19</v>
      </c>
      <c r="E3" t="s">
        <v>20</v>
      </c>
      <c r="F3">
        <v>0</v>
      </c>
      <c r="G3" t="s">
        <v>21</v>
      </c>
      <c r="H3" t="s">
        <v>22</v>
      </c>
      <c r="I3" t="s">
        <v>23</v>
      </c>
      <c r="J3" t="s">
        <v>12</v>
      </c>
      <c r="K3" t="s">
        <v>24</v>
      </c>
      <c r="L3">
        <v>10</v>
      </c>
      <c r="M3">
        <v>7</v>
      </c>
    </row>
    <row r="4" spans="1:13">
      <c r="A4" s="5">
        <v>110</v>
      </c>
      <c r="B4" t="s">
        <v>14</v>
      </c>
      <c r="C4" t="s">
        <v>6</v>
      </c>
      <c r="D4" t="s">
        <v>55</v>
      </c>
      <c r="E4" t="s">
        <v>56</v>
      </c>
      <c r="F4">
        <v>0</v>
      </c>
      <c r="G4" t="s">
        <v>57</v>
      </c>
      <c r="H4" t="s">
        <v>58</v>
      </c>
      <c r="I4" t="s">
        <v>11</v>
      </c>
      <c r="J4" t="s">
        <v>59</v>
      </c>
      <c r="K4" t="s">
        <v>13</v>
      </c>
      <c r="L4">
        <v>10</v>
      </c>
      <c r="M4">
        <v>8</v>
      </c>
    </row>
    <row r="5" spans="1:13">
      <c r="A5" s="5">
        <v>112</v>
      </c>
      <c r="B5" t="s">
        <v>14</v>
      </c>
      <c r="C5" t="s">
        <v>6</v>
      </c>
      <c r="D5" t="s">
        <v>64</v>
      </c>
      <c r="E5" t="s">
        <v>65</v>
      </c>
      <c r="F5">
        <v>0</v>
      </c>
      <c r="G5" t="s">
        <v>66</v>
      </c>
      <c r="H5" t="s">
        <v>67</v>
      </c>
      <c r="I5" t="s">
        <v>11</v>
      </c>
      <c r="J5" t="s">
        <v>12</v>
      </c>
      <c r="K5" t="s">
        <v>68</v>
      </c>
      <c r="L5">
        <v>9</v>
      </c>
      <c r="M5">
        <v>6</v>
      </c>
    </row>
    <row r="6" spans="1:13">
      <c r="A6" s="5">
        <v>113</v>
      </c>
      <c r="B6" t="s">
        <v>14</v>
      </c>
      <c r="C6" t="s">
        <v>6</v>
      </c>
      <c r="D6" t="s">
        <v>69</v>
      </c>
      <c r="E6" t="s">
        <v>70</v>
      </c>
      <c r="F6">
        <v>0</v>
      </c>
      <c r="G6" t="s">
        <v>71</v>
      </c>
      <c r="H6" t="s">
        <v>72</v>
      </c>
      <c r="I6" t="s">
        <v>11</v>
      </c>
      <c r="J6" t="s">
        <v>73</v>
      </c>
      <c r="K6" t="s">
        <v>74</v>
      </c>
      <c r="L6">
        <v>10</v>
      </c>
      <c r="M6">
        <v>6</v>
      </c>
    </row>
    <row r="7" spans="1:13">
      <c r="A7" s="5">
        <v>117</v>
      </c>
      <c r="B7" t="s">
        <v>14</v>
      </c>
      <c r="C7" t="s">
        <v>6</v>
      </c>
      <c r="D7" t="s">
        <v>88</v>
      </c>
      <c r="E7" t="s">
        <v>33</v>
      </c>
      <c r="F7">
        <v>0</v>
      </c>
      <c r="G7" t="s">
        <v>89</v>
      </c>
      <c r="H7" t="s">
        <v>90</v>
      </c>
      <c r="I7" t="s">
        <v>11</v>
      </c>
      <c r="J7" t="s">
        <v>91</v>
      </c>
      <c r="K7" t="s">
        <v>92</v>
      </c>
      <c r="L7">
        <v>10</v>
      </c>
      <c r="M7">
        <v>3</v>
      </c>
    </row>
    <row r="8" spans="1:13">
      <c r="A8" s="5">
        <v>123</v>
      </c>
      <c r="B8" t="s">
        <v>14</v>
      </c>
      <c r="C8" t="s">
        <v>6</v>
      </c>
      <c r="D8" t="s">
        <v>114</v>
      </c>
      <c r="E8" t="s">
        <v>115</v>
      </c>
      <c r="F8">
        <v>0</v>
      </c>
      <c r="G8" t="s">
        <v>116</v>
      </c>
      <c r="H8" t="s">
        <v>11</v>
      </c>
      <c r="I8" t="s">
        <v>11</v>
      </c>
      <c r="J8" t="s">
        <v>117</v>
      </c>
      <c r="K8" t="s">
        <v>118</v>
      </c>
      <c r="L8">
        <v>8</v>
      </c>
      <c r="M8">
        <v>4</v>
      </c>
    </row>
    <row r="9" spans="1:13">
      <c r="A9" s="5">
        <v>125</v>
      </c>
      <c r="B9" t="s">
        <v>14</v>
      </c>
      <c r="C9" t="s">
        <v>6</v>
      </c>
      <c r="D9" t="s">
        <v>124</v>
      </c>
      <c r="E9" t="s">
        <v>125</v>
      </c>
      <c r="F9">
        <v>0</v>
      </c>
      <c r="G9" t="s">
        <v>126</v>
      </c>
      <c r="H9" t="s">
        <v>127</v>
      </c>
      <c r="I9" t="s">
        <v>11</v>
      </c>
      <c r="J9" t="s">
        <v>3</v>
      </c>
      <c r="K9" t="s">
        <v>87</v>
      </c>
      <c r="L9">
        <v>10</v>
      </c>
      <c r="M9">
        <v>1</v>
      </c>
    </row>
    <row r="10" spans="1:13">
      <c r="A10" s="5">
        <v>130</v>
      </c>
      <c r="B10" t="s">
        <v>5</v>
      </c>
      <c r="C10" t="s">
        <v>6</v>
      </c>
      <c r="D10" t="s">
        <v>143</v>
      </c>
      <c r="E10" t="s">
        <v>144</v>
      </c>
      <c r="F10">
        <v>0</v>
      </c>
      <c r="G10" t="s">
        <v>145</v>
      </c>
      <c r="H10" t="s">
        <v>146</v>
      </c>
      <c r="I10" t="s">
        <v>41</v>
      </c>
      <c r="J10" t="s">
        <v>147</v>
      </c>
      <c r="K10" t="s">
        <v>148</v>
      </c>
      <c r="L10">
        <v>7</v>
      </c>
      <c r="M10">
        <v>3</v>
      </c>
    </row>
    <row r="11" spans="1:13">
      <c r="A11" s="5">
        <v>139</v>
      </c>
      <c r="B11" t="s">
        <v>14</v>
      </c>
      <c r="C11" t="s">
        <v>31</v>
      </c>
      <c r="D11" t="s">
        <v>184</v>
      </c>
      <c r="E11" t="s">
        <v>185</v>
      </c>
      <c r="F11">
        <v>0</v>
      </c>
      <c r="G11" t="s">
        <v>186</v>
      </c>
      <c r="H11" t="s">
        <v>187</v>
      </c>
      <c r="I11" t="s">
        <v>41</v>
      </c>
      <c r="J11" t="s">
        <v>188</v>
      </c>
      <c r="K11" t="s">
        <v>118</v>
      </c>
      <c r="L11">
        <v>9</v>
      </c>
      <c r="M11">
        <v>6</v>
      </c>
    </row>
    <row r="12" spans="1:13">
      <c r="A12" s="5">
        <v>141</v>
      </c>
      <c r="B12" t="s">
        <v>5</v>
      </c>
      <c r="C12" t="s">
        <v>6</v>
      </c>
      <c r="D12" t="s">
        <v>191</v>
      </c>
      <c r="E12" t="s">
        <v>45</v>
      </c>
      <c r="F12">
        <v>0</v>
      </c>
      <c r="G12" t="s">
        <v>192</v>
      </c>
      <c r="H12" t="s">
        <v>193</v>
      </c>
      <c r="I12" t="s">
        <v>41</v>
      </c>
      <c r="J12" t="s">
        <v>12</v>
      </c>
      <c r="K12" t="s">
        <v>194</v>
      </c>
      <c r="L12">
        <v>9</v>
      </c>
      <c r="M12">
        <v>8</v>
      </c>
    </row>
    <row r="13" spans="1:13">
      <c r="A13" s="5">
        <v>142</v>
      </c>
      <c r="B13" t="s">
        <v>5</v>
      </c>
      <c r="C13" t="s">
        <v>6</v>
      </c>
      <c r="D13" t="s">
        <v>195</v>
      </c>
      <c r="E13" t="s">
        <v>196</v>
      </c>
      <c r="F13">
        <v>0</v>
      </c>
      <c r="G13" t="s">
        <v>197</v>
      </c>
      <c r="H13" t="s">
        <v>41</v>
      </c>
      <c r="I13" t="s">
        <v>41</v>
      </c>
      <c r="J13" t="s">
        <v>3</v>
      </c>
      <c r="K13" t="s">
        <v>198</v>
      </c>
      <c r="L13">
        <v>8</v>
      </c>
      <c r="M13">
        <v>3</v>
      </c>
    </row>
    <row r="14" spans="1:13">
      <c r="A14" s="5">
        <v>145</v>
      </c>
      <c r="B14" t="s">
        <v>14</v>
      </c>
      <c r="C14" t="s">
        <v>6</v>
      </c>
      <c r="D14" t="s">
        <v>207</v>
      </c>
      <c r="E14" t="s">
        <v>208</v>
      </c>
      <c r="F14">
        <v>0</v>
      </c>
      <c r="G14" t="s">
        <v>209</v>
      </c>
      <c r="H14" t="s">
        <v>210</v>
      </c>
      <c r="I14" t="s">
        <v>41</v>
      </c>
      <c r="J14" t="s">
        <v>211</v>
      </c>
      <c r="K14" t="s">
        <v>212</v>
      </c>
      <c r="L14">
        <v>10</v>
      </c>
      <c r="M14">
        <v>8</v>
      </c>
    </row>
    <row r="15" spans="1:13">
      <c r="A15" s="5">
        <v>149</v>
      </c>
      <c r="B15" t="s">
        <v>14</v>
      </c>
      <c r="C15" t="s">
        <v>6</v>
      </c>
      <c r="D15" t="s">
        <v>224</v>
      </c>
      <c r="E15" t="s">
        <v>225</v>
      </c>
      <c r="F15">
        <v>0</v>
      </c>
      <c r="G15" t="s">
        <v>226</v>
      </c>
      <c r="H15" t="s">
        <v>227</v>
      </c>
      <c r="I15" t="s">
        <v>11</v>
      </c>
      <c r="J15" t="s">
        <v>228</v>
      </c>
      <c r="K15" t="s">
        <v>229</v>
      </c>
      <c r="L15">
        <v>10</v>
      </c>
      <c r="M15">
        <v>5</v>
      </c>
    </row>
    <row r="16" spans="1:13">
      <c r="A16" s="5">
        <v>153</v>
      </c>
      <c r="B16" t="s">
        <v>5</v>
      </c>
      <c r="C16" t="s">
        <v>6</v>
      </c>
      <c r="D16" t="s">
        <v>245</v>
      </c>
      <c r="E16" t="s">
        <v>246</v>
      </c>
      <c r="F16">
        <v>0</v>
      </c>
      <c r="G16" t="s">
        <v>247</v>
      </c>
      <c r="H16" t="s">
        <v>248</v>
      </c>
      <c r="I16" t="s">
        <v>41</v>
      </c>
      <c r="J16" t="s">
        <v>249</v>
      </c>
      <c r="K16" t="s">
        <v>250</v>
      </c>
      <c r="L16">
        <v>6</v>
      </c>
      <c r="M16">
        <v>4</v>
      </c>
    </row>
    <row r="17" spans="1:13">
      <c r="A17" s="5">
        <v>155</v>
      </c>
      <c r="B17" t="s">
        <v>14</v>
      </c>
      <c r="C17" t="s">
        <v>6</v>
      </c>
      <c r="D17" t="s">
        <v>255</v>
      </c>
      <c r="E17" t="s">
        <v>256</v>
      </c>
      <c r="F17">
        <v>0</v>
      </c>
      <c r="G17" t="s">
        <v>257</v>
      </c>
      <c r="H17" t="s">
        <v>258</v>
      </c>
      <c r="I17" t="s">
        <v>11</v>
      </c>
      <c r="J17" t="s">
        <v>259</v>
      </c>
      <c r="K17" t="s">
        <v>254</v>
      </c>
      <c r="L17">
        <v>10</v>
      </c>
      <c r="M17">
        <v>2</v>
      </c>
    </row>
    <row r="18" spans="1:13">
      <c r="A18" s="5">
        <v>168</v>
      </c>
      <c r="B18" t="s">
        <v>14</v>
      </c>
      <c r="C18" t="s">
        <v>31</v>
      </c>
      <c r="D18" t="s">
        <v>309</v>
      </c>
      <c r="E18" t="s">
        <v>310</v>
      </c>
      <c r="F18">
        <v>0</v>
      </c>
      <c r="G18" t="s">
        <v>311</v>
      </c>
      <c r="H18" t="s">
        <v>227</v>
      </c>
      <c r="I18" t="s">
        <v>41</v>
      </c>
      <c r="J18" t="s">
        <v>183</v>
      </c>
      <c r="K18" t="s">
        <v>110</v>
      </c>
      <c r="L18">
        <v>9</v>
      </c>
      <c r="M18">
        <v>7</v>
      </c>
    </row>
    <row r="19" spans="1:13">
      <c r="A19" s="5">
        <v>169</v>
      </c>
      <c r="B19" t="s">
        <v>5</v>
      </c>
      <c r="C19" t="s">
        <v>6</v>
      </c>
      <c r="D19" t="s">
        <v>312</v>
      </c>
      <c r="E19" t="s">
        <v>313</v>
      </c>
      <c r="F19">
        <v>0</v>
      </c>
      <c r="G19" t="s">
        <v>314</v>
      </c>
      <c r="H19" t="s">
        <v>227</v>
      </c>
      <c r="I19" t="s">
        <v>11</v>
      </c>
      <c r="J19" t="s">
        <v>315</v>
      </c>
      <c r="K19" t="s">
        <v>316</v>
      </c>
      <c r="L19">
        <v>7</v>
      </c>
      <c r="M19">
        <v>8</v>
      </c>
    </row>
    <row r="20" spans="1:13">
      <c r="A20" s="5">
        <v>171</v>
      </c>
      <c r="B20" t="s">
        <v>5</v>
      </c>
      <c r="C20" t="s">
        <v>31</v>
      </c>
      <c r="D20" t="s">
        <v>321</v>
      </c>
      <c r="E20" t="s">
        <v>322</v>
      </c>
      <c r="F20">
        <v>0</v>
      </c>
      <c r="G20" t="s">
        <v>323</v>
      </c>
      <c r="H20" t="s">
        <v>324</v>
      </c>
      <c r="I20" t="s">
        <v>325</v>
      </c>
      <c r="J20" t="s">
        <v>12</v>
      </c>
      <c r="K20" t="s">
        <v>110</v>
      </c>
      <c r="L20">
        <v>7</v>
      </c>
      <c r="M20">
        <v>3</v>
      </c>
    </row>
    <row r="21" spans="1:13">
      <c r="A21" s="5">
        <v>174</v>
      </c>
      <c r="B21" t="s">
        <v>14</v>
      </c>
      <c r="C21" t="s">
        <v>6</v>
      </c>
      <c r="D21" t="s">
        <v>334</v>
      </c>
      <c r="E21" t="s">
        <v>335</v>
      </c>
      <c r="F21">
        <v>0</v>
      </c>
      <c r="G21" t="s">
        <v>336</v>
      </c>
      <c r="H21" t="s">
        <v>337</v>
      </c>
      <c r="I21" t="s">
        <v>11</v>
      </c>
      <c r="J21" t="s">
        <v>338</v>
      </c>
      <c r="K21" t="s">
        <v>339</v>
      </c>
      <c r="L21">
        <v>10</v>
      </c>
      <c r="M21">
        <v>6</v>
      </c>
    </row>
    <row r="22" spans="1:13">
      <c r="A22" s="5">
        <v>176</v>
      </c>
      <c r="B22" t="s">
        <v>14</v>
      </c>
      <c r="C22" t="s">
        <v>6</v>
      </c>
      <c r="D22" t="s">
        <v>344</v>
      </c>
      <c r="E22" t="s">
        <v>33</v>
      </c>
      <c r="F22">
        <v>0</v>
      </c>
      <c r="G22" t="s">
        <v>345</v>
      </c>
      <c r="H22" t="s">
        <v>346</v>
      </c>
      <c r="I22" t="s">
        <v>41</v>
      </c>
      <c r="J22" t="s">
        <v>347</v>
      </c>
      <c r="K22" t="s">
        <v>110</v>
      </c>
      <c r="L22">
        <v>3</v>
      </c>
      <c r="M22">
        <v>4</v>
      </c>
    </row>
    <row r="23" spans="1:13">
      <c r="A23" s="5">
        <v>177</v>
      </c>
      <c r="B23" t="s">
        <v>14</v>
      </c>
      <c r="C23" t="s">
        <v>6</v>
      </c>
      <c r="D23" t="s">
        <v>348</v>
      </c>
      <c r="E23" t="s">
        <v>326</v>
      </c>
      <c r="F23">
        <v>0</v>
      </c>
      <c r="G23" t="s">
        <v>349</v>
      </c>
      <c r="H23" t="s">
        <v>227</v>
      </c>
      <c r="I23" t="s">
        <v>11</v>
      </c>
      <c r="J23" t="s">
        <v>285</v>
      </c>
      <c r="K23" t="s">
        <v>254</v>
      </c>
      <c r="L23">
        <v>9</v>
      </c>
      <c r="M23">
        <v>7</v>
      </c>
    </row>
    <row r="24" spans="1:13">
      <c r="A24" s="5">
        <v>179</v>
      </c>
      <c r="B24" t="s">
        <v>14</v>
      </c>
      <c r="C24" t="s">
        <v>6</v>
      </c>
      <c r="D24" t="s">
        <v>353</v>
      </c>
      <c r="E24" t="s">
        <v>354</v>
      </c>
      <c r="F24">
        <v>0</v>
      </c>
      <c r="G24" t="s">
        <v>355</v>
      </c>
      <c r="H24" t="s">
        <v>328</v>
      </c>
      <c r="I24" t="s">
        <v>11</v>
      </c>
      <c r="J24" t="s">
        <v>12</v>
      </c>
      <c r="K24" t="s">
        <v>110</v>
      </c>
      <c r="L24">
        <v>7</v>
      </c>
      <c r="M24">
        <v>8</v>
      </c>
    </row>
    <row r="25" spans="1:13">
      <c r="A25" s="5">
        <v>180</v>
      </c>
      <c r="B25" t="s">
        <v>5</v>
      </c>
      <c r="C25" t="s">
        <v>6</v>
      </c>
      <c r="D25" t="s">
        <v>87</v>
      </c>
      <c r="E25" t="s">
        <v>356</v>
      </c>
      <c r="F25">
        <v>0</v>
      </c>
      <c r="G25" t="s">
        <v>357</v>
      </c>
      <c r="H25" t="s">
        <v>227</v>
      </c>
      <c r="I25" t="s">
        <v>11</v>
      </c>
      <c r="J25" t="s">
        <v>12</v>
      </c>
      <c r="K25" t="s">
        <v>110</v>
      </c>
      <c r="L25">
        <v>9</v>
      </c>
      <c r="M25">
        <v>3</v>
      </c>
    </row>
    <row r="26" spans="1:13">
      <c r="A26" s="5">
        <v>181</v>
      </c>
      <c r="B26" t="s">
        <v>14</v>
      </c>
      <c r="C26" t="s">
        <v>6</v>
      </c>
      <c r="D26" t="s">
        <v>358</v>
      </c>
      <c r="E26" t="s">
        <v>359</v>
      </c>
      <c r="F26">
        <v>0</v>
      </c>
      <c r="G26" t="s">
        <v>360</v>
      </c>
      <c r="H26" t="s">
        <v>361</v>
      </c>
      <c r="I26" t="s">
        <v>11</v>
      </c>
      <c r="J26" t="s">
        <v>183</v>
      </c>
      <c r="K26" t="s">
        <v>254</v>
      </c>
      <c r="L26">
        <v>7</v>
      </c>
      <c r="M26">
        <v>8</v>
      </c>
    </row>
    <row r="27" spans="1:13">
      <c r="A27" s="5">
        <v>184</v>
      </c>
      <c r="B27" t="s">
        <v>14</v>
      </c>
      <c r="C27" t="s">
        <v>6</v>
      </c>
      <c r="D27" t="s">
        <v>368</v>
      </c>
      <c r="E27" t="s">
        <v>326</v>
      </c>
      <c r="F27">
        <v>0</v>
      </c>
      <c r="G27" t="s">
        <v>369</v>
      </c>
      <c r="H27" t="s">
        <v>370</v>
      </c>
      <c r="I27" t="s">
        <v>11</v>
      </c>
      <c r="J27" t="s">
        <v>12</v>
      </c>
      <c r="K27" t="s">
        <v>110</v>
      </c>
      <c r="L27">
        <v>10</v>
      </c>
      <c r="M27">
        <v>5</v>
      </c>
    </row>
    <row r="28" spans="1:13">
      <c r="A28" s="5">
        <v>185</v>
      </c>
      <c r="B28" t="s">
        <v>5</v>
      </c>
      <c r="C28" t="s">
        <v>31</v>
      </c>
      <c r="D28" t="s">
        <v>371</v>
      </c>
      <c r="E28" t="s">
        <v>326</v>
      </c>
      <c r="F28">
        <v>0</v>
      </c>
      <c r="G28" t="s">
        <v>372</v>
      </c>
      <c r="H28" t="s">
        <v>11</v>
      </c>
      <c r="I28" t="s">
        <v>11</v>
      </c>
      <c r="J28" t="s">
        <v>373</v>
      </c>
      <c r="K28" t="s">
        <v>110</v>
      </c>
      <c r="L28">
        <v>8</v>
      </c>
      <c r="M28">
        <v>2</v>
      </c>
    </row>
    <row r="29" spans="1:13">
      <c r="A29" s="5">
        <v>187</v>
      </c>
      <c r="B29" t="s">
        <v>5</v>
      </c>
      <c r="C29" t="s">
        <v>6</v>
      </c>
      <c r="D29" t="s">
        <v>377</v>
      </c>
      <c r="E29" t="s">
        <v>378</v>
      </c>
      <c r="F29">
        <v>0</v>
      </c>
      <c r="G29" t="s">
        <v>379</v>
      </c>
      <c r="H29" t="s">
        <v>380</v>
      </c>
      <c r="I29" t="s">
        <v>11</v>
      </c>
      <c r="J29" t="s">
        <v>12</v>
      </c>
      <c r="K29" t="s">
        <v>110</v>
      </c>
      <c r="L29">
        <v>9</v>
      </c>
      <c r="M29">
        <v>4</v>
      </c>
    </row>
    <row r="30" spans="1:13">
      <c r="A30" s="5">
        <v>188</v>
      </c>
      <c r="B30" t="s">
        <v>14</v>
      </c>
      <c r="C30" t="s">
        <v>6</v>
      </c>
      <c r="D30" t="s">
        <v>381</v>
      </c>
      <c r="E30" t="s">
        <v>326</v>
      </c>
      <c r="F30">
        <v>0</v>
      </c>
      <c r="G30" t="s">
        <v>382</v>
      </c>
      <c r="H30" t="s">
        <v>11</v>
      </c>
      <c r="I30" t="s">
        <v>11</v>
      </c>
      <c r="J30" t="s">
        <v>183</v>
      </c>
      <c r="K30" t="s">
        <v>87</v>
      </c>
      <c r="L30">
        <v>9</v>
      </c>
      <c r="M30">
        <v>7</v>
      </c>
    </row>
    <row r="31" spans="1:13">
      <c r="A31" s="5">
        <v>189</v>
      </c>
      <c r="B31" t="s">
        <v>14</v>
      </c>
      <c r="C31" t="s">
        <v>6</v>
      </c>
      <c r="D31" t="s">
        <v>383</v>
      </c>
      <c r="E31" t="s">
        <v>351</v>
      </c>
      <c r="F31">
        <v>0</v>
      </c>
      <c r="G31" t="s">
        <v>384</v>
      </c>
      <c r="H31" t="s">
        <v>385</v>
      </c>
      <c r="I31" t="s">
        <v>11</v>
      </c>
      <c r="J31" t="s">
        <v>12</v>
      </c>
      <c r="K31" t="s">
        <v>110</v>
      </c>
      <c r="L31">
        <v>8</v>
      </c>
      <c r="M31">
        <v>6</v>
      </c>
    </row>
    <row r="32" spans="1:13">
      <c r="A32" s="5">
        <v>190</v>
      </c>
      <c r="B32" t="s">
        <v>5</v>
      </c>
      <c r="C32" t="s">
        <v>6</v>
      </c>
      <c r="D32" t="s">
        <v>386</v>
      </c>
      <c r="E32" t="s">
        <v>351</v>
      </c>
      <c r="F32">
        <v>0</v>
      </c>
      <c r="G32" t="s">
        <v>387</v>
      </c>
      <c r="H32" t="s">
        <v>388</v>
      </c>
      <c r="I32" t="s">
        <v>11</v>
      </c>
      <c r="J32" t="s">
        <v>12</v>
      </c>
      <c r="K32" t="s">
        <v>110</v>
      </c>
      <c r="L32">
        <v>10</v>
      </c>
      <c r="M32">
        <v>5</v>
      </c>
    </row>
    <row r="33" spans="1:13">
      <c r="A33" s="5">
        <v>192</v>
      </c>
      <c r="B33" t="s">
        <v>5</v>
      </c>
      <c r="C33" t="s">
        <v>6</v>
      </c>
      <c r="D33" t="s">
        <v>393</v>
      </c>
      <c r="E33" t="s">
        <v>394</v>
      </c>
      <c r="F33">
        <v>0</v>
      </c>
      <c r="G33" t="s">
        <v>395</v>
      </c>
      <c r="H33" t="s">
        <v>396</v>
      </c>
      <c r="I33" t="s">
        <v>11</v>
      </c>
      <c r="J33" t="s">
        <v>3</v>
      </c>
      <c r="K33" t="s">
        <v>397</v>
      </c>
      <c r="L33">
        <v>10</v>
      </c>
      <c r="M33">
        <v>3</v>
      </c>
    </row>
    <row r="34" spans="1:13">
      <c r="A34" s="5">
        <v>194</v>
      </c>
      <c r="B34" t="s">
        <v>5</v>
      </c>
      <c r="C34" t="s">
        <v>6</v>
      </c>
      <c r="D34" t="s">
        <v>402</v>
      </c>
      <c r="E34" t="s">
        <v>403</v>
      </c>
      <c r="F34">
        <v>0</v>
      </c>
      <c r="G34" t="s">
        <v>404</v>
      </c>
      <c r="H34" t="s">
        <v>11</v>
      </c>
      <c r="I34" t="s">
        <v>405</v>
      </c>
      <c r="J34" t="s">
        <v>406</v>
      </c>
      <c r="K34" t="s">
        <v>407</v>
      </c>
      <c r="L34">
        <v>8</v>
      </c>
      <c r="M34">
        <v>1</v>
      </c>
    </row>
    <row r="35" spans="1:13">
      <c r="A35" s="5">
        <v>199</v>
      </c>
      <c r="B35" t="s">
        <v>14</v>
      </c>
      <c r="C35" t="s">
        <v>31</v>
      </c>
      <c r="D35" t="s">
        <v>97</v>
      </c>
      <c r="E35" t="s">
        <v>424</v>
      </c>
      <c r="F35">
        <v>0</v>
      </c>
      <c r="G35" t="s">
        <v>425</v>
      </c>
      <c r="H35" t="s">
        <v>426</v>
      </c>
      <c r="I35" t="s">
        <v>41</v>
      </c>
      <c r="J35" t="s">
        <v>3</v>
      </c>
      <c r="K35" t="s">
        <v>427</v>
      </c>
      <c r="L35">
        <v>8</v>
      </c>
      <c r="M35">
        <v>4</v>
      </c>
    </row>
    <row r="36" spans="1:13">
      <c r="A36" s="5">
        <v>205</v>
      </c>
      <c r="B36" t="s">
        <v>14</v>
      </c>
      <c r="C36" t="s">
        <v>6</v>
      </c>
      <c r="D36" t="s">
        <v>88</v>
      </c>
      <c r="E36" t="s">
        <v>428</v>
      </c>
      <c r="F36">
        <v>0</v>
      </c>
      <c r="G36" t="s">
        <v>444</v>
      </c>
      <c r="H36" t="s">
        <v>41</v>
      </c>
      <c r="I36" t="s">
        <v>41</v>
      </c>
      <c r="J36" t="s">
        <v>3</v>
      </c>
      <c r="K36" t="s">
        <v>329</v>
      </c>
      <c r="L36">
        <v>8</v>
      </c>
      <c r="M36">
        <v>8</v>
      </c>
    </row>
    <row r="37" spans="1:13">
      <c r="A37" s="5">
        <v>206</v>
      </c>
      <c r="B37" t="s">
        <v>5</v>
      </c>
      <c r="C37" t="s">
        <v>6</v>
      </c>
      <c r="D37" t="s">
        <v>445</v>
      </c>
      <c r="E37" t="s">
        <v>335</v>
      </c>
      <c r="F37">
        <v>0</v>
      </c>
      <c r="G37" t="s">
        <v>446</v>
      </c>
      <c r="H37" t="s">
        <v>41</v>
      </c>
      <c r="I37" t="s">
        <v>41</v>
      </c>
      <c r="J37" t="s">
        <v>447</v>
      </c>
      <c r="K37" t="s">
        <v>448</v>
      </c>
      <c r="L37">
        <v>4</v>
      </c>
      <c r="M37">
        <v>3</v>
      </c>
    </row>
    <row r="38" spans="1:13">
      <c r="A38" s="5">
        <v>209</v>
      </c>
      <c r="B38" t="s">
        <v>14</v>
      </c>
      <c r="C38" t="s">
        <v>6</v>
      </c>
      <c r="D38" t="s">
        <v>460</v>
      </c>
      <c r="E38" t="s">
        <v>431</v>
      </c>
      <c r="F38">
        <v>0</v>
      </c>
      <c r="G38" t="s">
        <v>461</v>
      </c>
      <c r="H38" t="s">
        <v>462</v>
      </c>
      <c r="I38" t="s">
        <v>41</v>
      </c>
      <c r="J38" t="s">
        <v>3</v>
      </c>
      <c r="K38" t="s">
        <v>427</v>
      </c>
      <c r="L38">
        <v>10</v>
      </c>
      <c r="M38">
        <v>8</v>
      </c>
    </row>
    <row r="39" spans="1:13">
      <c r="A39" s="5">
        <v>212</v>
      </c>
      <c r="B39" t="s">
        <v>5</v>
      </c>
      <c r="C39" t="s">
        <v>6</v>
      </c>
      <c r="D39" t="s">
        <v>467</v>
      </c>
      <c r="E39" t="s">
        <v>468</v>
      </c>
      <c r="F39">
        <v>0</v>
      </c>
      <c r="G39" t="s">
        <v>469</v>
      </c>
      <c r="H39" t="s">
        <v>457</v>
      </c>
      <c r="I39" t="s">
        <v>41</v>
      </c>
      <c r="J39" t="s">
        <v>3</v>
      </c>
      <c r="K39" t="s">
        <v>470</v>
      </c>
      <c r="L39">
        <v>8</v>
      </c>
      <c r="M39">
        <v>2</v>
      </c>
    </row>
    <row r="40" spans="1:13">
      <c r="A40" s="5">
        <v>217</v>
      </c>
      <c r="B40" t="s">
        <v>14</v>
      </c>
      <c r="C40" t="s">
        <v>6</v>
      </c>
      <c r="D40" t="s">
        <v>484</v>
      </c>
      <c r="E40" t="s">
        <v>485</v>
      </c>
      <c r="F40">
        <v>0</v>
      </c>
      <c r="G40" t="s">
        <v>486</v>
      </c>
      <c r="H40" t="s">
        <v>487</v>
      </c>
      <c r="I40" t="s">
        <v>41</v>
      </c>
      <c r="J40" t="s">
        <v>3</v>
      </c>
      <c r="K40" t="s">
        <v>427</v>
      </c>
      <c r="L40">
        <v>10</v>
      </c>
      <c r="M40">
        <v>4</v>
      </c>
    </row>
    <row r="41" spans="1:13">
      <c r="A41" s="5">
        <v>221</v>
      </c>
      <c r="B41" t="s">
        <v>5</v>
      </c>
      <c r="C41" t="s">
        <v>31</v>
      </c>
      <c r="D41" t="s">
        <v>498</v>
      </c>
      <c r="E41" t="s">
        <v>431</v>
      </c>
      <c r="F41">
        <v>0</v>
      </c>
      <c r="G41" t="s">
        <v>499</v>
      </c>
      <c r="H41" t="s">
        <v>457</v>
      </c>
      <c r="I41" t="s">
        <v>41</v>
      </c>
      <c r="J41" t="s">
        <v>3</v>
      </c>
      <c r="K41" t="s">
        <v>329</v>
      </c>
      <c r="L41">
        <v>9</v>
      </c>
      <c r="M41">
        <v>4</v>
      </c>
    </row>
    <row r="42" spans="1:13">
      <c r="A42" s="5">
        <v>224</v>
      </c>
      <c r="B42" t="s">
        <v>5</v>
      </c>
      <c r="C42" t="s">
        <v>6</v>
      </c>
      <c r="D42" t="s">
        <v>505</v>
      </c>
      <c r="E42" t="s">
        <v>485</v>
      </c>
      <c r="F42">
        <v>0</v>
      </c>
      <c r="G42" t="s">
        <v>506</v>
      </c>
      <c r="H42" t="s">
        <v>507</v>
      </c>
      <c r="I42" t="s">
        <v>508</v>
      </c>
      <c r="J42" t="s">
        <v>509</v>
      </c>
      <c r="K42" t="s">
        <v>510</v>
      </c>
      <c r="L42">
        <v>7</v>
      </c>
      <c r="M42">
        <v>6</v>
      </c>
    </row>
    <row r="43" spans="1:13">
      <c r="A43" s="5">
        <v>107</v>
      </c>
      <c r="B43" t="s">
        <v>14</v>
      </c>
      <c r="C43" t="s">
        <v>6</v>
      </c>
      <c r="D43" t="s">
        <v>44</v>
      </c>
      <c r="E43" t="s">
        <v>45</v>
      </c>
      <c r="F43">
        <v>8.3333333333333329E-2</v>
      </c>
      <c r="G43" t="s">
        <v>46</v>
      </c>
      <c r="H43" t="s">
        <v>41</v>
      </c>
      <c r="I43" t="s">
        <v>11</v>
      </c>
      <c r="J43" t="s">
        <v>47</v>
      </c>
      <c r="K43" t="s">
        <v>13</v>
      </c>
      <c r="L43">
        <v>3</v>
      </c>
      <c r="M43">
        <v>5</v>
      </c>
    </row>
    <row r="44" spans="1:13">
      <c r="A44" s="5">
        <v>119</v>
      </c>
      <c r="B44" t="s">
        <v>14</v>
      </c>
      <c r="C44" t="s">
        <v>6</v>
      </c>
      <c r="D44" t="s">
        <v>97</v>
      </c>
      <c r="E44" t="s">
        <v>98</v>
      </c>
      <c r="F44">
        <v>8.3333333333333329E-2</v>
      </c>
      <c r="G44" t="s">
        <v>99</v>
      </c>
      <c r="H44" t="s">
        <v>100</v>
      </c>
      <c r="I44" t="s">
        <v>11</v>
      </c>
      <c r="J44" t="s">
        <v>3</v>
      </c>
      <c r="K44" t="s">
        <v>101</v>
      </c>
      <c r="L44">
        <v>10</v>
      </c>
      <c r="M44">
        <v>6</v>
      </c>
    </row>
    <row r="45" spans="1:13">
      <c r="A45" s="5">
        <v>120</v>
      </c>
      <c r="B45" t="s">
        <v>5</v>
      </c>
      <c r="C45" t="s">
        <v>6</v>
      </c>
      <c r="D45" t="s">
        <v>102</v>
      </c>
      <c r="E45" t="s">
        <v>103</v>
      </c>
      <c r="F45">
        <v>8.3333333333333329E-2</v>
      </c>
      <c r="G45" t="s">
        <v>104</v>
      </c>
      <c r="H45" t="s">
        <v>41</v>
      </c>
      <c r="I45" t="s">
        <v>41</v>
      </c>
      <c r="J45" t="s">
        <v>105</v>
      </c>
      <c r="K45" t="s">
        <v>87</v>
      </c>
      <c r="L45">
        <v>7</v>
      </c>
      <c r="M45">
        <v>2</v>
      </c>
    </row>
    <row r="46" spans="1:13">
      <c r="A46" s="5">
        <v>136</v>
      </c>
      <c r="B46" t="s">
        <v>5</v>
      </c>
      <c r="C46" t="s">
        <v>31</v>
      </c>
      <c r="D46" t="s">
        <v>172</v>
      </c>
      <c r="E46" t="s">
        <v>56</v>
      </c>
      <c r="F46">
        <v>8.3333333333333329E-2</v>
      </c>
      <c r="G46" t="s">
        <v>173</v>
      </c>
      <c r="H46" t="s">
        <v>11</v>
      </c>
      <c r="I46" t="s">
        <v>41</v>
      </c>
      <c r="J46" t="s">
        <v>3</v>
      </c>
      <c r="K46" t="s">
        <v>4</v>
      </c>
      <c r="L46">
        <v>10</v>
      </c>
      <c r="M46">
        <v>5</v>
      </c>
    </row>
    <row r="47" spans="1:13">
      <c r="A47" s="5">
        <v>151</v>
      </c>
      <c r="B47" t="s">
        <v>14</v>
      </c>
      <c r="C47" t="s">
        <v>6</v>
      </c>
      <c r="D47" t="s">
        <v>236</v>
      </c>
      <c r="E47" t="s">
        <v>237</v>
      </c>
      <c r="F47">
        <v>8.3333333333333329E-2</v>
      </c>
      <c r="G47" t="s">
        <v>238</v>
      </c>
      <c r="H47" t="s">
        <v>239</v>
      </c>
      <c r="I47" t="s">
        <v>41</v>
      </c>
      <c r="J47" t="s">
        <v>12</v>
      </c>
      <c r="K47" t="s">
        <v>110</v>
      </c>
      <c r="L47">
        <v>9</v>
      </c>
      <c r="M47">
        <v>4</v>
      </c>
    </row>
    <row r="48" spans="1:13">
      <c r="A48" s="5">
        <v>152</v>
      </c>
      <c r="B48" t="s">
        <v>5</v>
      </c>
      <c r="C48" t="s">
        <v>6</v>
      </c>
      <c r="D48" t="s">
        <v>240</v>
      </c>
      <c r="E48" t="s">
        <v>241</v>
      </c>
      <c r="F48">
        <v>8.3333333333333329E-2</v>
      </c>
      <c r="G48" t="s">
        <v>242</v>
      </c>
      <c r="H48" t="s">
        <v>243</v>
      </c>
      <c r="I48" t="s">
        <v>41</v>
      </c>
      <c r="J48" t="s">
        <v>12</v>
      </c>
      <c r="K48" t="s">
        <v>244</v>
      </c>
      <c r="L48">
        <v>8</v>
      </c>
      <c r="M48">
        <v>4</v>
      </c>
    </row>
    <row r="49" spans="1:13">
      <c r="A49" s="5">
        <v>159</v>
      </c>
      <c r="B49" t="s">
        <v>14</v>
      </c>
      <c r="C49" t="s">
        <v>6</v>
      </c>
      <c r="D49" t="s">
        <v>272</v>
      </c>
      <c r="E49" t="s">
        <v>273</v>
      </c>
      <c r="F49">
        <v>8.3333333333333329E-2</v>
      </c>
      <c r="G49" t="s">
        <v>274</v>
      </c>
      <c r="H49" t="s">
        <v>11</v>
      </c>
      <c r="I49" t="s">
        <v>41</v>
      </c>
      <c r="J49" t="s">
        <v>183</v>
      </c>
      <c r="K49" t="s">
        <v>118</v>
      </c>
      <c r="L49">
        <v>8</v>
      </c>
      <c r="M49">
        <v>1</v>
      </c>
    </row>
    <row r="50" spans="1:13" ht="15.65" customHeight="1">
      <c r="A50" s="5">
        <v>164</v>
      </c>
      <c r="B50" t="s">
        <v>14</v>
      </c>
      <c r="C50" t="s">
        <v>31</v>
      </c>
      <c r="D50" t="s">
        <v>293</v>
      </c>
      <c r="E50" s="2" t="s">
        <v>294</v>
      </c>
      <c r="F50">
        <v>8.3333333333333329E-2</v>
      </c>
      <c r="G50" t="s">
        <v>295</v>
      </c>
      <c r="H50" t="s">
        <v>227</v>
      </c>
      <c r="I50" t="s">
        <v>11</v>
      </c>
      <c r="J50" t="s">
        <v>161</v>
      </c>
      <c r="K50" t="s">
        <v>296</v>
      </c>
      <c r="L50">
        <v>9</v>
      </c>
      <c r="M50">
        <v>4</v>
      </c>
    </row>
    <row r="51" spans="1:13">
      <c r="A51" s="5">
        <v>167</v>
      </c>
      <c r="B51" t="s">
        <v>14</v>
      </c>
      <c r="C51" t="s">
        <v>6</v>
      </c>
      <c r="D51" t="s">
        <v>306</v>
      </c>
      <c r="E51" t="s">
        <v>307</v>
      </c>
      <c r="F51">
        <v>8.3333333333333329E-2</v>
      </c>
      <c r="G51" t="s">
        <v>308</v>
      </c>
      <c r="H51" t="s">
        <v>227</v>
      </c>
      <c r="I51" t="s">
        <v>11</v>
      </c>
      <c r="J51" t="s">
        <v>12</v>
      </c>
      <c r="K51" t="s">
        <v>87</v>
      </c>
      <c r="L51">
        <v>8</v>
      </c>
      <c r="M51">
        <v>5</v>
      </c>
    </row>
    <row r="52" spans="1:13">
      <c r="A52" s="5">
        <v>170</v>
      </c>
      <c r="B52" t="s">
        <v>14</v>
      </c>
      <c r="C52" t="s">
        <v>6</v>
      </c>
      <c r="D52" t="s">
        <v>317</v>
      </c>
      <c r="E52" t="s">
        <v>318</v>
      </c>
      <c r="F52">
        <v>8.3333333333333329E-2</v>
      </c>
      <c r="G52" t="s">
        <v>319</v>
      </c>
      <c r="H52" t="s">
        <v>320</v>
      </c>
      <c r="I52" t="s">
        <v>11</v>
      </c>
      <c r="J52" t="s">
        <v>12</v>
      </c>
      <c r="K52" t="s">
        <v>87</v>
      </c>
      <c r="L52">
        <v>10</v>
      </c>
      <c r="M52">
        <v>7</v>
      </c>
    </row>
    <row r="53" spans="1:13">
      <c r="A53" s="5">
        <v>178</v>
      </c>
      <c r="B53" t="s">
        <v>14</v>
      </c>
      <c r="C53" t="s">
        <v>6</v>
      </c>
      <c r="D53" t="s">
        <v>350</v>
      </c>
      <c r="E53" t="s">
        <v>351</v>
      </c>
      <c r="F53">
        <v>8.3333333333333329E-2</v>
      </c>
      <c r="G53" t="s">
        <v>352</v>
      </c>
      <c r="H53" t="s">
        <v>227</v>
      </c>
      <c r="I53" t="s">
        <v>11</v>
      </c>
      <c r="J53" t="s">
        <v>12</v>
      </c>
      <c r="K53" t="s">
        <v>110</v>
      </c>
      <c r="L53">
        <v>9</v>
      </c>
      <c r="M53">
        <v>7</v>
      </c>
    </row>
    <row r="54" spans="1:13">
      <c r="A54" s="5">
        <v>208</v>
      </c>
      <c r="B54" t="s">
        <v>14</v>
      </c>
      <c r="C54" t="s">
        <v>139</v>
      </c>
      <c r="D54" t="s">
        <v>454</v>
      </c>
      <c r="E54" t="s">
        <v>455</v>
      </c>
      <c r="F54">
        <v>8.3333333333333329E-2</v>
      </c>
      <c r="G54" t="s">
        <v>456</v>
      </c>
      <c r="H54" t="s">
        <v>457</v>
      </c>
      <c r="I54" t="s">
        <v>458</v>
      </c>
      <c r="J54" t="s">
        <v>3</v>
      </c>
      <c r="K54" t="s">
        <v>459</v>
      </c>
      <c r="L54">
        <v>7</v>
      </c>
      <c r="M54">
        <v>8</v>
      </c>
    </row>
    <row r="55" spans="1:13">
      <c r="A55" s="5">
        <v>216</v>
      </c>
      <c r="B55" t="s">
        <v>14</v>
      </c>
      <c r="C55" t="s">
        <v>6</v>
      </c>
      <c r="D55" t="s">
        <v>481</v>
      </c>
      <c r="E55" t="s">
        <v>196</v>
      </c>
      <c r="F55">
        <v>8.3333333333333329E-2</v>
      </c>
      <c r="G55" t="s">
        <v>482</v>
      </c>
      <c r="H55" t="s">
        <v>483</v>
      </c>
      <c r="I55" t="s">
        <v>41</v>
      </c>
      <c r="J55" t="s">
        <v>3</v>
      </c>
      <c r="K55" t="s">
        <v>459</v>
      </c>
      <c r="L55">
        <v>9</v>
      </c>
      <c r="M55">
        <v>4</v>
      </c>
    </row>
    <row r="56" spans="1:13">
      <c r="A56" s="5">
        <v>218</v>
      </c>
      <c r="B56" t="s">
        <v>14</v>
      </c>
      <c r="C56" t="s">
        <v>6</v>
      </c>
      <c r="D56" t="s">
        <v>488</v>
      </c>
      <c r="E56" t="s">
        <v>489</v>
      </c>
      <c r="F56">
        <v>8.3333333333333329E-2</v>
      </c>
      <c r="G56" t="s">
        <v>490</v>
      </c>
      <c r="H56" t="s">
        <v>457</v>
      </c>
      <c r="I56" t="s">
        <v>41</v>
      </c>
      <c r="J56" t="s">
        <v>3</v>
      </c>
      <c r="K56" t="s">
        <v>427</v>
      </c>
      <c r="L56">
        <v>9</v>
      </c>
      <c r="M56">
        <v>7</v>
      </c>
    </row>
    <row r="57" spans="1:13">
      <c r="A57" s="5">
        <v>225</v>
      </c>
      <c r="B57" t="s">
        <v>14</v>
      </c>
      <c r="C57" t="s">
        <v>6</v>
      </c>
      <c r="D57" t="s">
        <v>511</v>
      </c>
      <c r="E57" t="s">
        <v>485</v>
      </c>
      <c r="F57">
        <v>8.3333333333333329E-2</v>
      </c>
      <c r="G57" t="s">
        <v>512</v>
      </c>
      <c r="H57" t="s">
        <v>41</v>
      </c>
      <c r="I57" t="s">
        <v>41</v>
      </c>
      <c r="J57" t="s">
        <v>513</v>
      </c>
      <c r="K57" t="s">
        <v>254</v>
      </c>
      <c r="L57">
        <v>9</v>
      </c>
      <c r="M57">
        <v>3</v>
      </c>
    </row>
    <row r="58" spans="1:13">
      <c r="A58" s="5">
        <v>137</v>
      </c>
      <c r="B58" t="s">
        <v>14</v>
      </c>
      <c r="C58" t="s">
        <v>6</v>
      </c>
      <c r="D58" t="s">
        <v>174</v>
      </c>
      <c r="E58" t="s">
        <v>175</v>
      </c>
      <c r="F58">
        <v>0.16666666666666666</v>
      </c>
      <c r="G58" t="s">
        <v>176</v>
      </c>
      <c r="H58" t="s">
        <v>177</v>
      </c>
      <c r="I58" t="s">
        <v>41</v>
      </c>
      <c r="J58" t="s">
        <v>178</v>
      </c>
      <c r="K58" t="s">
        <v>13</v>
      </c>
      <c r="L58">
        <v>7</v>
      </c>
      <c r="M58">
        <v>5</v>
      </c>
    </row>
    <row r="59" spans="1:13">
      <c r="A59" s="5">
        <v>175</v>
      </c>
      <c r="B59" t="s">
        <v>14</v>
      </c>
      <c r="C59" t="s">
        <v>6</v>
      </c>
      <c r="D59" t="s">
        <v>340</v>
      </c>
      <c r="E59" t="s">
        <v>341</v>
      </c>
      <c r="F59">
        <v>0.16666666666666666</v>
      </c>
      <c r="G59" t="s">
        <v>342</v>
      </c>
      <c r="H59" t="s">
        <v>227</v>
      </c>
      <c r="I59" t="s">
        <v>11</v>
      </c>
      <c r="J59" t="s">
        <v>343</v>
      </c>
      <c r="K59" t="s">
        <v>110</v>
      </c>
      <c r="L59">
        <v>8</v>
      </c>
      <c r="M59">
        <v>5</v>
      </c>
    </row>
    <row r="60" spans="1:13">
      <c r="A60" s="5">
        <v>183</v>
      </c>
      <c r="B60" t="s">
        <v>14</v>
      </c>
      <c r="C60" t="s">
        <v>6</v>
      </c>
      <c r="D60" t="s">
        <v>364</v>
      </c>
      <c r="E60" t="s">
        <v>326</v>
      </c>
      <c r="F60">
        <v>0.16666666666666666</v>
      </c>
      <c r="G60" t="s">
        <v>365</v>
      </c>
      <c r="H60" t="s">
        <v>366</v>
      </c>
      <c r="I60" t="s">
        <v>11</v>
      </c>
      <c r="J60" t="s">
        <v>367</v>
      </c>
      <c r="K60" t="s">
        <v>254</v>
      </c>
      <c r="L60">
        <v>10</v>
      </c>
      <c r="M60">
        <v>2</v>
      </c>
    </row>
    <row r="61" spans="1:13">
      <c r="A61" s="5">
        <v>198</v>
      </c>
      <c r="B61" t="s">
        <v>5</v>
      </c>
      <c r="C61" t="s">
        <v>6</v>
      </c>
      <c r="D61" t="s">
        <v>419</v>
      </c>
      <c r="E61" t="s">
        <v>420</v>
      </c>
      <c r="F61">
        <v>0.16666666666666666</v>
      </c>
      <c r="G61" t="s">
        <v>421</v>
      </c>
      <c r="H61" t="s">
        <v>422</v>
      </c>
      <c r="I61" t="s">
        <v>11</v>
      </c>
      <c r="J61" t="s">
        <v>12</v>
      </c>
      <c r="K61" t="s">
        <v>423</v>
      </c>
      <c r="L61">
        <v>8</v>
      </c>
      <c r="M61">
        <v>6</v>
      </c>
    </row>
    <row r="62" spans="1:13">
      <c r="A62" s="5">
        <v>162</v>
      </c>
      <c r="B62" t="s">
        <v>14</v>
      </c>
      <c r="C62" t="s">
        <v>6</v>
      </c>
      <c r="D62" t="s">
        <v>87</v>
      </c>
      <c r="E62" t="s">
        <v>283</v>
      </c>
      <c r="F62">
        <v>0.25</v>
      </c>
      <c r="G62" t="s">
        <v>284</v>
      </c>
      <c r="H62" t="s">
        <v>227</v>
      </c>
      <c r="I62" t="s">
        <v>11</v>
      </c>
      <c r="J62" t="s">
        <v>285</v>
      </c>
      <c r="K62" t="s">
        <v>110</v>
      </c>
      <c r="L62">
        <v>9</v>
      </c>
      <c r="M62">
        <v>7</v>
      </c>
    </row>
    <row r="63" spans="1:13">
      <c r="A63" s="5">
        <v>193</v>
      </c>
      <c r="B63" t="s">
        <v>5</v>
      </c>
      <c r="C63" t="s">
        <v>139</v>
      </c>
      <c r="D63" t="s">
        <v>398</v>
      </c>
      <c r="E63" t="s">
        <v>399</v>
      </c>
      <c r="F63">
        <v>0.25</v>
      </c>
      <c r="G63" t="s">
        <v>400</v>
      </c>
      <c r="H63" t="s">
        <v>401</v>
      </c>
      <c r="I63" t="s">
        <v>11</v>
      </c>
      <c r="J63" t="s">
        <v>12</v>
      </c>
      <c r="K63" t="s">
        <v>254</v>
      </c>
      <c r="L63">
        <v>9</v>
      </c>
      <c r="M63">
        <v>2</v>
      </c>
    </row>
    <row r="64" spans="1:13" s="4" customFormat="1"/>
    <row r="65" spans="1:13">
      <c r="A65">
        <v>109</v>
      </c>
      <c r="B65" t="s">
        <v>14</v>
      </c>
      <c r="C65" t="s">
        <v>31</v>
      </c>
      <c r="D65" t="s">
        <v>51</v>
      </c>
      <c r="E65" t="s">
        <v>45</v>
      </c>
      <c r="F65">
        <v>0.33333333333333331</v>
      </c>
      <c r="G65" t="s">
        <v>52</v>
      </c>
      <c r="H65" t="s">
        <v>53</v>
      </c>
      <c r="I65" t="s">
        <v>11</v>
      </c>
      <c r="J65" t="s">
        <v>12</v>
      </c>
      <c r="K65" t="s">
        <v>54</v>
      </c>
      <c r="L65">
        <v>10</v>
      </c>
      <c r="M65">
        <v>4</v>
      </c>
    </row>
    <row r="66" spans="1:13" ht="16.5" customHeight="1">
      <c r="A66">
        <v>124</v>
      </c>
      <c r="B66" t="s">
        <v>14</v>
      </c>
      <c r="C66" t="s">
        <v>6</v>
      </c>
      <c r="D66" t="s">
        <v>119</v>
      </c>
      <c r="E66" t="s">
        <v>120</v>
      </c>
      <c r="F66">
        <v>0.33333333333333331</v>
      </c>
      <c r="G66" t="s">
        <v>121</v>
      </c>
      <c r="H66" t="s">
        <v>122</v>
      </c>
      <c r="I66" t="s">
        <v>41</v>
      </c>
      <c r="J66" t="s">
        <v>12</v>
      </c>
      <c r="K66" t="s">
        <v>123</v>
      </c>
      <c r="L66">
        <v>10</v>
      </c>
      <c r="M66">
        <v>3</v>
      </c>
    </row>
    <row r="67" spans="1:13">
      <c r="A67">
        <v>126</v>
      </c>
      <c r="B67" t="s">
        <v>5</v>
      </c>
      <c r="C67" t="s">
        <v>6</v>
      </c>
      <c r="D67" t="s">
        <v>128</v>
      </c>
      <c r="E67" t="s">
        <v>129</v>
      </c>
      <c r="F67">
        <v>0.33333333333333331</v>
      </c>
      <c r="G67" t="s">
        <v>130</v>
      </c>
      <c r="H67" t="s">
        <v>131</v>
      </c>
      <c r="I67" t="s">
        <v>11</v>
      </c>
      <c r="J67" t="s">
        <v>12</v>
      </c>
      <c r="K67" t="s">
        <v>118</v>
      </c>
      <c r="L67">
        <v>7</v>
      </c>
      <c r="M67">
        <v>4</v>
      </c>
    </row>
    <row r="68" spans="1:13">
      <c r="A68">
        <v>127</v>
      </c>
      <c r="B68" t="s">
        <v>5</v>
      </c>
      <c r="C68" t="s">
        <v>6</v>
      </c>
      <c r="D68" t="s">
        <v>132</v>
      </c>
      <c r="E68" t="s">
        <v>133</v>
      </c>
      <c r="F68">
        <v>0.33333333333333331</v>
      </c>
      <c r="G68" t="s">
        <v>134</v>
      </c>
      <c r="H68" t="s">
        <v>135</v>
      </c>
      <c r="I68" t="s">
        <v>41</v>
      </c>
      <c r="J68" t="s">
        <v>12</v>
      </c>
      <c r="K68" t="s">
        <v>118</v>
      </c>
      <c r="L68">
        <v>9</v>
      </c>
      <c r="M68">
        <v>1</v>
      </c>
    </row>
    <row r="69" spans="1:13">
      <c r="A69">
        <v>129</v>
      </c>
      <c r="B69" t="s">
        <v>5</v>
      </c>
      <c r="C69" t="s">
        <v>139</v>
      </c>
      <c r="D69" t="s">
        <v>140</v>
      </c>
      <c r="E69" t="s">
        <v>45</v>
      </c>
      <c r="F69">
        <v>0.33333333333333331</v>
      </c>
      <c r="G69" t="s">
        <v>141</v>
      </c>
      <c r="H69" t="s">
        <v>142</v>
      </c>
      <c r="I69" t="s">
        <v>41</v>
      </c>
      <c r="J69" t="s">
        <v>3</v>
      </c>
      <c r="K69" t="s">
        <v>101</v>
      </c>
      <c r="L69">
        <v>9</v>
      </c>
      <c r="M69">
        <v>2</v>
      </c>
    </row>
    <row r="70" spans="1:13">
      <c r="A70">
        <v>138</v>
      </c>
      <c r="B70" t="s">
        <v>14</v>
      </c>
      <c r="C70" t="s">
        <v>6</v>
      </c>
      <c r="D70" t="s">
        <v>179</v>
      </c>
      <c r="E70" t="s">
        <v>180</v>
      </c>
      <c r="F70">
        <v>0.33333333333333331</v>
      </c>
      <c r="G70" t="s">
        <v>181</v>
      </c>
      <c r="H70" t="s">
        <v>182</v>
      </c>
      <c r="I70" t="s">
        <v>41</v>
      </c>
      <c r="J70" t="s">
        <v>183</v>
      </c>
      <c r="K70" t="s">
        <v>118</v>
      </c>
      <c r="L70">
        <v>7</v>
      </c>
      <c r="M70">
        <v>4</v>
      </c>
    </row>
    <row r="71" spans="1:13">
      <c r="A71">
        <v>157</v>
      </c>
      <c r="B71" t="s">
        <v>14</v>
      </c>
      <c r="C71" t="s">
        <v>6</v>
      </c>
      <c r="D71" t="s">
        <v>172</v>
      </c>
      <c r="E71" t="s">
        <v>264</v>
      </c>
      <c r="F71">
        <v>0.33333333333333331</v>
      </c>
      <c r="G71" t="s">
        <v>265</v>
      </c>
      <c r="H71" t="s">
        <v>11</v>
      </c>
      <c r="I71" t="s">
        <v>11</v>
      </c>
      <c r="J71" t="s">
        <v>266</v>
      </c>
      <c r="K71" t="s">
        <v>110</v>
      </c>
      <c r="L71">
        <v>9</v>
      </c>
      <c r="M71">
        <v>6</v>
      </c>
    </row>
    <row r="72" spans="1:13">
      <c r="A72">
        <v>160</v>
      </c>
      <c r="B72" t="s">
        <v>14</v>
      </c>
      <c r="C72" t="s">
        <v>6</v>
      </c>
      <c r="D72" t="s">
        <v>275</v>
      </c>
      <c r="E72" t="s">
        <v>276</v>
      </c>
      <c r="F72">
        <v>0.33333333333333331</v>
      </c>
      <c r="G72" t="s">
        <v>277</v>
      </c>
      <c r="H72" t="s">
        <v>41</v>
      </c>
      <c r="I72" t="s">
        <v>41</v>
      </c>
      <c r="J72" t="s">
        <v>278</v>
      </c>
      <c r="K72" t="s">
        <v>110</v>
      </c>
      <c r="L72">
        <v>9</v>
      </c>
      <c r="M72">
        <v>4</v>
      </c>
    </row>
    <row r="73" spans="1:13">
      <c r="A73">
        <v>163</v>
      </c>
      <c r="B73" t="s">
        <v>5</v>
      </c>
      <c r="C73" t="s">
        <v>6</v>
      </c>
      <c r="D73" t="s">
        <v>286</v>
      </c>
      <c r="E73" t="s">
        <v>287</v>
      </c>
      <c r="F73">
        <v>0.33333333333333331</v>
      </c>
      <c r="G73" t="s">
        <v>288</v>
      </c>
      <c r="H73" t="s">
        <v>289</v>
      </c>
      <c r="I73" t="s">
        <v>290</v>
      </c>
      <c r="J73" t="s">
        <v>291</v>
      </c>
      <c r="K73" t="s">
        <v>292</v>
      </c>
      <c r="L73">
        <v>10</v>
      </c>
      <c r="M73">
        <v>8</v>
      </c>
    </row>
    <row r="74" spans="1:13">
      <c r="A74">
        <v>165</v>
      </c>
      <c r="B74" t="s">
        <v>5</v>
      </c>
      <c r="C74" t="s">
        <v>31</v>
      </c>
      <c r="D74" t="s">
        <v>297</v>
      </c>
      <c r="E74" t="s">
        <v>33</v>
      </c>
      <c r="F74">
        <v>0.33333333333333331</v>
      </c>
      <c r="G74" t="s">
        <v>298</v>
      </c>
      <c r="H74" t="s">
        <v>299</v>
      </c>
      <c r="I74" t="s">
        <v>11</v>
      </c>
      <c r="J74" t="s">
        <v>300</v>
      </c>
      <c r="K74" t="s">
        <v>292</v>
      </c>
      <c r="L74">
        <v>7</v>
      </c>
      <c r="M74">
        <v>7</v>
      </c>
    </row>
    <row r="75" spans="1:13">
      <c r="A75">
        <v>186</v>
      </c>
      <c r="B75" t="s">
        <v>5</v>
      </c>
      <c r="C75" t="s">
        <v>6</v>
      </c>
      <c r="D75" t="s">
        <v>374</v>
      </c>
      <c r="E75" t="s">
        <v>326</v>
      </c>
      <c r="F75">
        <v>0.33333333333333331</v>
      </c>
      <c r="G75" t="s">
        <v>375</v>
      </c>
      <c r="H75" t="s">
        <v>376</v>
      </c>
      <c r="I75" t="s">
        <v>11</v>
      </c>
      <c r="J75" t="s">
        <v>12</v>
      </c>
      <c r="K75" t="s">
        <v>110</v>
      </c>
      <c r="L75">
        <v>6</v>
      </c>
      <c r="M75">
        <v>3</v>
      </c>
    </row>
    <row r="76" spans="1:13">
      <c r="A76">
        <v>200</v>
      </c>
      <c r="B76" t="s">
        <v>14</v>
      </c>
      <c r="C76" t="s">
        <v>6</v>
      </c>
      <c r="D76" t="s">
        <v>87</v>
      </c>
      <c r="E76" t="s">
        <v>428</v>
      </c>
      <c r="F76">
        <v>0.33333333333333331</v>
      </c>
      <c r="G76" t="s">
        <v>429</v>
      </c>
      <c r="H76" t="s">
        <v>41</v>
      </c>
      <c r="I76" t="s">
        <v>41</v>
      </c>
      <c r="J76" t="s">
        <v>3</v>
      </c>
      <c r="K76" t="s">
        <v>4</v>
      </c>
      <c r="L76">
        <v>5</v>
      </c>
      <c r="M76">
        <v>6</v>
      </c>
    </row>
    <row r="77" spans="1:13">
      <c r="A77">
        <v>210</v>
      </c>
      <c r="B77" t="s">
        <v>14</v>
      </c>
      <c r="C77" t="s">
        <v>6</v>
      </c>
      <c r="D77" t="s">
        <v>463</v>
      </c>
      <c r="E77" t="s">
        <v>351</v>
      </c>
      <c r="F77">
        <v>0.33333333333333331</v>
      </c>
      <c r="G77" t="s">
        <v>464</v>
      </c>
      <c r="H77" t="s">
        <v>41</v>
      </c>
      <c r="I77" t="s">
        <v>41</v>
      </c>
      <c r="J77" t="s">
        <v>3</v>
      </c>
      <c r="K77" t="s">
        <v>329</v>
      </c>
      <c r="L77">
        <v>8</v>
      </c>
      <c r="M77">
        <v>5</v>
      </c>
    </row>
    <row r="78" spans="1:13">
      <c r="A78">
        <v>211</v>
      </c>
      <c r="B78" t="s">
        <v>14</v>
      </c>
      <c r="C78" t="s">
        <v>6</v>
      </c>
      <c r="D78" t="s">
        <v>465</v>
      </c>
      <c r="E78" t="s">
        <v>431</v>
      </c>
      <c r="F78">
        <v>0.33333333333333331</v>
      </c>
      <c r="G78" t="s">
        <v>466</v>
      </c>
      <c r="H78" t="s">
        <v>457</v>
      </c>
      <c r="I78" t="s">
        <v>41</v>
      </c>
      <c r="J78" t="s">
        <v>3</v>
      </c>
      <c r="K78" t="s">
        <v>329</v>
      </c>
      <c r="L78">
        <v>10</v>
      </c>
      <c r="M78">
        <v>8</v>
      </c>
    </row>
    <row r="79" spans="1:13">
      <c r="A79">
        <v>108</v>
      </c>
      <c r="B79" t="s">
        <v>14</v>
      </c>
      <c r="C79" t="s">
        <v>6</v>
      </c>
      <c r="D79" t="s">
        <v>48</v>
      </c>
      <c r="E79" t="s">
        <v>20</v>
      </c>
      <c r="F79">
        <v>0.41666666666666669</v>
      </c>
      <c r="G79" t="s">
        <v>49</v>
      </c>
      <c r="H79" t="s">
        <v>50</v>
      </c>
      <c r="I79" t="s">
        <v>41</v>
      </c>
      <c r="J79" t="s">
        <v>3</v>
      </c>
      <c r="K79" t="s">
        <v>24</v>
      </c>
      <c r="L79">
        <v>9</v>
      </c>
      <c r="M79">
        <v>6</v>
      </c>
    </row>
    <row r="80" spans="1:13">
      <c r="A80">
        <v>116</v>
      </c>
      <c r="B80" t="s">
        <v>14</v>
      </c>
      <c r="C80" t="s">
        <v>6</v>
      </c>
      <c r="D80" t="s">
        <v>83</v>
      </c>
      <c r="E80" t="s">
        <v>84</v>
      </c>
      <c r="F80">
        <v>0.41666666666666669</v>
      </c>
      <c r="G80" t="s">
        <v>85</v>
      </c>
      <c r="H80" t="s">
        <v>86</v>
      </c>
      <c r="I80" t="s">
        <v>11</v>
      </c>
      <c r="J80" t="s">
        <v>12</v>
      </c>
      <c r="K80" t="s">
        <v>87</v>
      </c>
      <c r="L80">
        <v>6</v>
      </c>
      <c r="M80">
        <v>3</v>
      </c>
    </row>
    <row r="81" spans="1:13">
      <c r="A81">
        <v>122</v>
      </c>
      <c r="B81" t="s">
        <v>5</v>
      </c>
      <c r="C81" t="s">
        <v>6</v>
      </c>
      <c r="D81" t="s">
        <v>97</v>
      </c>
      <c r="E81" t="s">
        <v>111</v>
      </c>
      <c r="F81">
        <v>0.41666666666666669</v>
      </c>
      <c r="G81" t="s">
        <v>112</v>
      </c>
      <c r="H81" t="s">
        <v>11</v>
      </c>
      <c r="I81" t="s">
        <v>41</v>
      </c>
      <c r="J81" t="s">
        <v>113</v>
      </c>
      <c r="K81" t="s">
        <v>110</v>
      </c>
      <c r="L81">
        <v>7</v>
      </c>
      <c r="M81">
        <v>6</v>
      </c>
    </row>
    <row r="82" spans="1:13">
      <c r="A82">
        <v>131</v>
      </c>
      <c r="B82" t="s">
        <v>5</v>
      </c>
      <c r="C82" t="s">
        <v>6</v>
      </c>
      <c r="D82" t="s">
        <v>149</v>
      </c>
      <c r="E82" t="s">
        <v>150</v>
      </c>
      <c r="F82">
        <v>0.41666666666666669</v>
      </c>
      <c r="G82" t="s">
        <v>151</v>
      </c>
      <c r="H82" t="s">
        <v>152</v>
      </c>
      <c r="I82" t="s">
        <v>11</v>
      </c>
      <c r="J82" t="s">
        <v>12</v>
      </c>
      <c r="K82" t="s">
        <v>153</v>
      </c>
      <c r="L82">
        <v>8</v>
      </c>
      <c r="M82">
        <v>3</v>
      </c>
    </row>
    <row r="83" spans="1:13">
      <c r="A83">
        <v>154</v>
      </c>
      <c r="B83" t="s">
        <v>14</v>
      </c>
      <c r="C83" t="s">
        <v>6</v>
      </c>
      <c r="D83" t="s">
        <v>251</v>
      </c>
      <c r="E83" t="s">
        <v>45</v>
      </c>
      <c r="F83">
        <v>0.41666666666666669</v>
      </c>
      <c r="G83" t="s">
        <v>252</v>
      </c>
      <c r="H83" t="s">
        <v>253</v>
      </c>
      <c r="I83" t="s">
        <v>41</v>
      </c>
      <c r="J83" t="s">
        <v>3</v>
      </c>
      <c r="K83" t="s">
        <v>254</v>
      </c>
      <c r="L83">
        <v>10</v>
      </c>
      <c r="M83">
        <v>6</v>
      </c>
    </row>
    <row r="84" spans="1:13">
      <c r="A84">
        <v>161</v>
      </c>
      <c r="B84" t="s">
        <v>14</v>
      </c>
      <c r="C84" t="s">
        <v>6</v>
      </c>
      <c r="D84" t="s">
        <v>279</v>
      </c>
      <c r="E84" t="s">
        <v>280</v>
      </c>
      <c r="F84">
        <v>0.41666666666666669</v>
      </c>
      <c r="G84" t="s">
        <v>281</v>
      </c>
      <c r="H84" t="s">
        <v>11</v>
      </c>
      <c r="I84" t="s">
        <v>41</v>
      </c>
      <c r="J84" t="s">
        <v>282</v>
      </c>
      <c r="K84" t="s">
        <v>110</v>
      </c>
      <c r="L84">
        <v>8</v>
      </c>
      <c r="M84">
        <v>3</v>
      </c>
    </row>
    <row r="85" spans="1:13">
      <c r="A85">
        <v>202</v>
      </c>
      <c r="B85" t="s">
        <v>5</v>
      </c>
      <c r="C85" t="s">
        <v>6</v>
      </c>
      <c r="D85" t="s">
        <v>433</v>
      </c>
      <c r="E85" t="s">
        <v>434</v>
      </c>
      <c r="F85">
        <v>0.41666666666666669</v>
      </c>
      <c r="G85" t="s">
        <v>435</v>
      </c>
      <c r="H85" t="s">
        <v>436</v>
      </c>
      <c r="I85" t="s">
        <v>41</v>
      </c>
      <c r="J85" t="s">
        <v>437</v>
      </c>
      <c r="K85" t="s">
        <v>329</v>
      </c>
      <c r="L85">
        <v>8</v>
      </c>
      <c r="M85">
        <v>3</v>
      </c>
    </row>
    <row r="86" spans="1:13">
      <c r="A86">
        <v>220</v>
      </c>
      <c r="B86" t="s">
        <v>5</v>
      </c>
      <c r="C86" t="s">
        <v>6</v>
      </c>
      <c r="D86" t="s">
        <v>494</v>
      </c>
      <c r="E86" t="s">
        <v>485</v>
      </c>
      <c r="F86">
        <v>0.41666666666666669</v>
      </c>
      <c r="G86" t="s">
        <v>495</v>
      </c>
      <c r="H86" t="s">
        <v>496</v>
      </c>
      <c r="I86" t="s">
        <v>41</v>
      </c>
      <c r="J86" t="s">
        <v>3</v>
      </c>
      <c r="K86" t="s">
        <v>497</v>
      </c>
      <c r="L86">
        <v>6</v>
      </c>
      <c r="M86">
        <v>7</v>
      </c>
    </row>
    <row r="87" spans="1:13">
      <c r="A87">
        <v>150</v>
      </c>
      <c r="B87" t="s">
        <v>14</v>
      </c>
      <c r="C87" t="s">
        <v>6</v>
      </c>
      <c r="D87" t="s">
        <v>230</v>
      </c>
      <c r="E87" t="s">
        <v>231</v>
      </c>
      <c r="F87">
        <v>0.5</v>
      </c>
      <c r="G87" t="s">
        <v>232</v>
      </c>
      <c r="H87" t="s">
        <v>233</v>
      </c>
      <c r="I87" t="s">
        <v>11</v>
      </c>
      <c r="J87" t="s">
        <v>234</v>
      </c>
      <c r="K87" t="s">
        <v>235</v>
      </c>
      <c r="L87">
        <v>9</v>
      </c>
      <c r="M87">
        <v>8</v>
      </c>
    </row>
    <row r="88" spans="1:13">
      <c r="A88">
        <v>156</v>
      </c>
      <c r="B88" t="s">
        <v>5</v>
      </c>
      <c r="C88" t="s">
        <v>6</v>
      </c>
      <c r="D88" t="s">
        <v>260</v>
      </c>
      <c r="E88" t="s">
        <v>261</v>
      </c>
      <c r="F88">
        <v>0.5</v>
      </c>
      <c r="G88" t="s">
        <v>262</v>
      </c>
      <c r="H88" t="s">
        <v>11</v>
      </c>
      <c r="I88" t="s">
        <v>11</v>
      </c>
      <c r="J88" t="s">
        <v>263</v>
      </c>
      <c r="K88" t="s">
        <v>110</v>
      </c>
      <c r="L88">
        <v>9</v>
      </c>
      <c r="M88">
        <v>7</v>
      </c>
    </row>
    <row r="89" spans="1:13">
      <c r="A89">
        <v>204</v>
      </c>
      <c r="B89" t="s">
        <v>14</v>
      </c>
      <c r="C89" t="s">
        <v>6</v>
      </c>
      <c r="D89" t="s">
        <v>441</v>
      </c>
      <c r="E89" t="s">
        <v>351</v>
      </c>
      <c r="F89">
        <v>0.5</v>
      </c>
      <c r="G89" t="s">
        <v>442</v>
      </c>
      <c r="H89" t="s">
        <v>443</v>
      </c>
      <c r="I89" t="s">
        <v>11</v>
      </c>
      <c r="J89" t="s">
        <v>12</v>
      </c>
      <c r="K89" t="s">
        <v>427</v>
      </c>
      <c r="L89">
        <v>9</v>
      </c>
      <c r="M89">
        <v>7</v>
      </c>
    </row>
    <row r="90" spans="1:13">
      <c r="A90">
        <v>213</v>
      </c>
      <c r="B90" t="s">
        <v>5</v>
      </c>
      <c r="C90" t="s">
        <v>6</v>
      </c>
      <c r="D90" t="s">
        <v>471</v>
      </c>
      <c r="E90" t="s">
        <v>431</v>
      </c>
      <c r="F90">
        <v>0.66666666666666663</v>
      </c>
      <c r="G90" t="s">
        <v>472</v>
      </c>
      <c r="H90" t="s">
        <v>473</v>
      </c>
      <c r="I90" t="s">
        <v>474</v>
      </c>
      <c r="J90" t="s">
        <v>3</v>
      </c>
      <c r="K90" t="s">
        <v>427</v>
      </c>
      <c r="L90">
        <v>6</v>
      </c>
      <c r="M90">
        <v>5</v>
      </c>
    </row>
    <row r="91" spans="1:13" s="4" customFormat="1"/>
    <row r="92" spans="1:13">
      <c r="A92" s="6">
        <v>201</v>
      </c>
      <c r="B92" t="s">
        <v>5</v>
      </c>
      <c r="C92" t="s">
        <v>6</v>
      </c>
      <c r="D92" t="s">
        <v>430</v>
      </c>
      <c r="E92" t="s">
        <v>431</v>
      </c>
      <c r="F92">
        <v>0.91666666666666663</v>
      </c>
      <c r="G92" t="s">
        <v>432</v>
      </c>
      <c r="H92" t="s">
        <v>328</v>
      </c>
      <c r="I92" t="s">
        <v>41</v>
      </c>
      <c r="J92" t="s">
        <v>3</v>
      </c>
      <c r="K92" t="s">
        <v>427</v>
      </c>
      <c r="L92">
        <v>5</v>
      </c>
      <c r="M92">
        <v>2</v>
      </c>
    </row>
    <row r="93" spans="1:13">
      <c r="A93" s="6">
        <v>102</v>
      </c>
      <c r="B93" t="s">
        <v>14</v>
      </c>
      <c r="C93" t="s">
        <v>6</v>
      </c>
      <c r="D93" t="s">
        <v>15</v>
      </c>
      <c r="E93" t="s">
        <v>16</v>
      </c>
      <c r="F93">
        <v>1</v>
      </c>
      <c r="G93" t="s">
        <v>17</v>
      </c>
      <c r="H93" t="s">
        <v>11</v>
      </c>
      <c r="I93" t="s">
        <v>11</v>
      </c>
      <c r="J93" t="s">
        <v>12</v>
      </c>
      <c r="K93" t="s">
        <v>18</v>
      </c>
      <c r="L93">
        <v>10</v>
      </c>
      <c r="M93">
        <v>8</v>
      </c>
    </row>
    <row r="94" spans="1:13" ht="14.5" customHeight="1">
      <c r="A94" s="6">
        <v>104</v>
      </c>
      <c r="B94" t="s">
        <v>14</v>
      </c>
      <c r="C94" t="s">
        <v>6</v>
      </c>
      <c r="D94" t="s">
        <v>25</v>
      </c>
      <c r="E94" t="s">
        <v>26</v>
      </c>
      <c r="F94">
        <v>1</v>
      </c>
      <c r="G94" t="s">
        <v>27</v>
      </c>
      <c r="H94" t="s">
        <v>28</v>
      </c>
      <c r="I94" t="s">
        <v>11</v>
      </c>
      <c r="J94" t="s">
        <v>29</v>
      </c>
      <c r="K94" t="s">
        <v>30</v>
      </c>
      <c r="L94">
        <v>9</v>
      </c>
      <c r="M94">
        <v>7</v>
      </c>
    </row>
    <row r="95" spans="1:13">
      <c r="A95" s="6">
        <v>105</v>
      </c>
      <c r="B95" t="s">
        <v>5</v>
      </c>
      <c r="C95" t="s">
        <v>31</v>
      </c>
      <c r="D95" t="s">
        <v>32</v>
      </c>
      <c r="E95" t="s">
        <v>33</v>
      </c>
      <c r="F95">
        <v>1</v>
      </c>
      <c r="G95" t="s">
        <v>34</v>
      </c>
      <c r="H95" t="s">
        <v>35</v>
      </c>
      <c r="I95" t="s">
        <v>11</v>
      </c>
      <c r="J95" t="s">
        <v>12</v>
      </c>
      <c r="K95" t="s">
        <v>36</v>
      </c>
      <c r="L95">
        <v>10</v>
      </c>
      <c r="M95">
        <v>5</v>
      </c>
    </row>
    <row r="96" spans="1:13">
      <c r="A96" s="6">
        <v>106</v>
      </c>
      <c r="B96" t="s">
        <v>14</v>
      </c>
      <c r="C96" t="s">
        <v>6</v>
      </c>
      <c r="D96" t="s">
        <v>37</v>
      </c>
      <c r="E96" t="s">
        <v>38</v>
      </c>
      <c r="F96">
        <v>1</v>
      </c>
      <c r="G96" t="s">
        <v>39</v>
      </c>
      <c r="H96" t="s">
        <v>40</v>
      </c>
      <c r="I96" t="s">
        <v>41</v>
      </c>
      <c r="J96" t="s">
        <v>42</v>
      </c>
      <c r="K96" t="s">
        <v>43</v>
      </c>
      <c r="L96">
        <v>9</v>
      </c>
      <c r="M96">
        <v>6</v>
      </c>
    </row>
    <row r="97" spans="1:13">
      <c r="A97" s="6">
        <v>111</v>
      </c>
      <c r="B97" t="s">
        <v>14</v>
      </c>
      <c r="C97" t="s">
        <v>6</v>
      </c>
      <c r="D97" t="s">
        <v>60</v>
      </c>
      <c r="E97" t="s">
        <v>61</v>
      </c>
      <c r="F97">
        <v>1</v>
      </c>
      <c r="G97" t="s">
        <v>62</v>
      </c>
      <c r="H97" t="s">
        <v>63</v>
      </c>
      <c r="I97" t="s">
        <v>41</v>
      </c>
      <c r="J97" t="s">
        <v>3</v>
      </c>
      <c r="K97" t="s">
        <v>4</v>
      </c>
      <c r="L97">
        <v>8</v>
      </c>
      <c r="M97">
        <v>3</v>
      </c>
    </row>
    <row r="98" spans="1:13">
      <c r="A98" s="6">
        <v>114</v>
      </c>
      <c r="B98" t="s">
        <v>5</v>
      </c>
      <c r="C98" t="s">
        <v>6</v>
      </c>
      <c r="D98" t="s">
        <v>75</v>
      </c>
      <c r="E98" t="s">
        <v>45</v>
      </c>
      <c r="F98">
        <v>1</v>
      </c>
      <c r="G98" t="s">
        <v>76</v>
      </c>
      <c r="H98" t="s">
        <v>11</v>
      </c>
      <c r="I98" t="s">
        <v>11</v>
      </c>
      <c r="J98" t="s">
        <v>77</v>
      </c>
      <c r="K98" t="s">
        <v>78</v>
      </c>
      <c r="L98">
        <v>7</v>
      </c>
      <c r="M98">
        <v>2</v>
      </c>
    </row>
    <row r="99" spans="1:13">
      <c r="A99" s="6">
        <v>115</v>
      </c>
      <c r="B99" t="s">
        <v>5</v>
      </c>
      <c r="C99" t="s">
        <v>6</v>
      </c>
      <c r="D99" t="s">
        <v>79</v>
      </c>
      <c r="E99" t="s">
        <v>80</v>
      </c>
      <c r="F99">
        <v>1</v>
      </c>
      <c r="G99" t="s">
        <v>81</v>
      </c>
      <c r="H99" t="s">
        <v>41</v>
      </c>
      <c r="I99" t="s">
        <v>41</v>
      </c>
      <c r="J99" t="s">
        <v>82</v>
      </c>
      <c r="K99" t="s">
        <v>13</v>
      </c>
      <c r="L99">
        <v>6</v>
      </c>
      <c r="M99">
        <v>8</v>
      </c>
    </row>
    <row r="100" spans="1:13">
      <c r="A100" s="6">
        <v>118</v>
      </c>
      <c r="B100" t="s">
        <v>14</v>
      </c>
      <c r="C100" t="s">
        <v>6</v>
      </c>
      <c r="D100" t="s">
        <v>93</v>
      </c>
      <c r="E100" t="s">
        <v>94</v>
      </c>
      <c r="F100">
        <v>1</v>
      </c>
      <c r="G100" t="s">
        <v>95</v>
      </c>
      <c r="H100" t="s">
        <v>41</v>
      </c>
      <c r="I100" t="s">
        <v>41</v>
      </c>
      <c r="J100" t="s">
        <v>96</v>
      </c>
      <c r="K100" t="s">
        <v>87</v>
      </c>
      <c r="L100">
        <v>4</v>
      </c>
      <c r="M100">
        <v>5</v>
      </c>
    </row>
    <row r="101" spans="1:13">
      <c r="A101" s="6">
        <v>121</v>
      </c>
      <c r="B101" t="s">
        <v>5</v>
      </c>
      <c r="C101" t="s">
        <v>6</v>
      </c>
      <c r="D101" t="s">
        <v>106</v>
      </c>
      <c r="E101" t="s">
        <v>107</v>
      </c>
      <c r="F101">
        <v>1</v>
      </c>
      <c r="G101" t="s">
        <v>108</v>
      </c>
      <c r="H101" t="s">
        <v>109</v>
      </c>
      <c r="I101" t="s">
        <v>11</v>
      </c>
      <c r="J101" t="s">
        <v>3</v>
      </c>
      <c r="K101" t="s">
        <v>110</v>
      </c>
      <c r="L101">
        <v>8</v>
      </c>
      <c r="M101">
        <v>4</v>
      </c>
    </row>
    <row r="102" spans="1:13">
      <c r="A102" s="6">
        <v>128</v>
      </c>
      <c r="B102" t="s">
        <v>14</v>
      </c>
      <c r="C102" t="s">
        <v>6</v>
      </c>
      <c r="D102" t="s">
        <v>97</v>
      </c>
      <c r="E102" t="s">
        <v>136</v>
      </c>
      <c r="F102">
        <v>1</v>
      </c>
      <c r="G102" t="s">
        <v>137</v>
      </c>
      <c r="H102" t="s">
        <v>138</v>
      </c>
      <c r="I102" t="s">
        <v>41</v>
      </c>
      <c r="J102" t="s">
        <v>3</v>
      </c>
      <c r="K102" t="s">
        <v>101</v>
      </c>
      <c r="L102">
        <v>10</v>
      </c>
      <c r="M102">
        <v>6</v>
      </c>
    </row>
    <row r="103" spans="1:13">
      <c r="A103" s="6">
        <v>132</v>
      </c>
      <c r="B103" t="s">
        <v>14</v>
      </c>
      <c r="C103" t="s">
        <v>6</v>
      </c>
      <c r="D103" t="s">
        <v>154</v>
      </c>
      <c r="E103" t="s">
        <v>155</v>
      </c>
      <c r="F103">
        <v>1</v>
      </c>
      <c r="G103" t="s">
        <v>156</v>
      </c>
      <c r="H103" t="s">
        <v>157</v>
      </c>
      <c r="I103" t="s">
        <v>11</v>
      </c>
      <c r="J103" t="s">
        <v>12</v>
      </c>
      <c r="K103" t="s">
        <v>101</v>
      </c>
      <c r="L103">
        <v>9</v>
      </c>
      <c r="M103">
        <v>7</v>
      </c>
    </row>
    <row r="104" spans="1:13">
      <c r="A104" s="6">
        <v>133</v>
      </c>
      <c r="B104" t="s">
        <v>5</v>
      </c>
      <c r="C104" t="s">
        <v>6</v>
      </c>
      <c r="D104" t="s">
        <v>97</v>
      </c>
      <c r="E104" t="s">
        <v>158</v>
      </c>
      <c r="F104">
        <v>1</v>
      </c>
      <c r="G104" t="s">
        <v>159</v>
      </c>
      <c r="H104" t="s">
        <v>160</v>
      </c>
      <c r="I104" t="s">
        <v>11</v>
      </c>
      <c r="J104" t="s">
        <v>161</v>
      </c>
      <c r="K104" t="s">
        <v>162</v>
      </c>
      <c r="L104">
        <v>10</v>
      </c>
      <c r="M104">
        <v>5</v>
      </c>
    </row>
    <row r="105" spans="1:13">
      <c r="A105" s="6">
        <v>134</v>
      </c>
      <c r="B105" t="s">
        <v>14</v>
      </c>
      <c r="C105" t="s">
        <v>6</v>
      </c>
      <c r="D105" t="s">
        <v>163</v>
      </c>
      <c r="E105" t="s">
        <v>164</v>
      </c>
      <c r="F105">
        <v>1</v>
      </c>
      <c r="G105" t="s">
        <v>165</v>
      </c>
      <c r="H105" t="s">
        <v>166</v>
      </c>
      <c r="I105" t="s">
        <v>11</v>
      </c>
      <c r="J105" t="s">
        <v>167</v>
      </c>
      <c r="K105" t="s">
        <v>78</v>
      </c>
      <c r="L105">
        <v>8</v>
      </c>
      <c r="M105">
        <v>3</v>
      </c>
    </row>
    <row r="106" spans="1:13">
      <c r="A106" s="6">
        <v>135</v>
      </c>
      <c r="B106" t="s">
        <v>5</v>
      </c>
      <c r="C106" t="s">
        <v>6</v>
      </c>
      <c r="D106" t="s">
        <v>168</v>
      </c>
      <c r="E106" t="s">
        <v>169</v>
      </c>
      <c r="F106">
        <v>1</v>
      </c>
      <c r="G106" t="s">
        <v>170</v>
      </c>
      <c r="H106" t="s">
        <v>171</v>
      </c>
      <c r="I106" t="s">
        <v>41</v>
      </c>
      <c r="J106" t="s">
        <v>96</v>
      </c>
      <c r="K106" t="s">
        <v>74</v>
      </c>
      <c r="L106">
        <v>9</v>
      </c>
      <c r="M106">
        <v>2</v>
      </c>
    </row>
    <row r="107" spans="1:13">
      <c r="A107" s="6">
        <v>140</v>
      </c>
      <c r="B107" t="s">
        <v>14</v>
      </c>
      <c r="C107" t="s">
        <v>31</v>
      </c>
      <c r="D107" t="s">
        <v>189</v>
      </c>
      <c r="E107" t="s">
        <v>38</v>
      </c>
      <c r="F107">
        <v>1</v>
      </c>
      <c r="G107" t="s">
        <v>190</v>
      </c>
      <c r="H107" t="s">
        <v>41</v>
      </c>
      <c r="I107" t="s">
        <v>41</v>
      </c>
      <c r="J107" t="s">
        <v>3</v>
      </c>
      <c r="K107" t="s">
        <v>87</v>
      </c>
      <c r="L107">
        <v>10</v>
      </c>
      <c r="M107">
        <v>5</v>
      </c>
    </row>
    <row r="108" spans="1:13">
      <c r="A108" s="6">
        <v>143</v>
      </c>
      <c r="B108" t="s">
        <v>14</v>
      </c>
      <c r="C108" t="s">
        <v>6</v>
      </c>
      <c r="D108" t="s">
        <v>199</v>
      </c>
      <c r="E108" t="s">
        <v>200</v>
      </c>
      <c r="F108">
        <v>1</v>
      </c>
      <c r="G108" t="s">
        <v>201</v>
      </c>
      <c r="H108" t="s">
        <v>202</v>
      </c>
      <c r="I108" t="s">
        <v>11</v>
      </c>
      <c r="J108" t="s">
        <v>183</v>
      </c>
      <c r="K108" t="s">
        <v>87</v>
      </c>
      <c r="L108">
        <v>9</v>
      </c>
      <c r="M108">
        <v>2</v>
      </c>
    </row>
    <row r="109" spans="1:13">
      <c r="A109" s="6">
        <v>144</v>
      </c>
      <c r="B109" t="s">
        <v>14</v>
      </c>
      <c r="C109" t="s">
        <v>6</v>
      </c>
      <c r="D109" t="s">
        <v>203</v>
      </c>
      <c r="E109" t="s">
        <v>204</v>
      </c>
      <c r="F109">
        <v>1</v>
      </c>
      <c r="G109" t="s">
        <v>205</v>
      </c>
      <c r="H109" t="s">
        <v>206</v>
      </c>
      <c r="I109" t="s">
        <v>11</v>
      </c>
      <c r="J109" t="s">
        <v>12</v>
      </c>
      <c r="K109" t="s">
        <v>110</v>
      </c>
      <c r="L109">
        <v>10</v>
      </c>
      <c r="M109">
        <v>8</v>
      </c>
    </row>
    <row r="110" spans="1:13">
      <c r="A110" s="6">
        <v>146</v>
      </c>
      <c r="B110" t="s">
        <v>14</v>
      </c>
      <c r="C110" t="s">
        <v>6</v>
      </c>
      <c r="D110" t="s">
        <v>213</v>
      </c>
      <c r="E110" t="s">
        <v>214</v>
      </c>
      <c r="F110">
        <v>1</v>
      </c>
      <c r="G110" t="s">
        <v>215</v>
      </c>
      <c r="H110" t="s">
        <v>11</v>
      </c>
      <c r="I110" t="s">
        <v>11</v>
      </c>
      <c r="J110" t="s">
        <v>12</v>
      </c>
      <c r="K110" t="s">
        <v>216</v>
      </c>
      <c r="L110">
        <v>5</v>
      </c>
      <c r="M110">
        <v>6</v>
      </c>
    </row>
    <row r="111" spans="1:13">
      <c r="A111" s="6">
        <v>147</v>
      </c>
      <c r="B111" t="s">
        <v>5</v>
      </c>
      <c r="C111" t="s">
        <v>6</v>
      </c>
      <c r="D111" t="s">
        <v>217</v>
      </c>
      <c r="E111" t="s">
        <v>200</v>
      </c>
      <c r="F111">
        <v>1</v>
      </c>
      <c r="G111" t="s">
        <v>218</v>
      </c>
      <c r="H111" t="s">
        <v>219</v>
      </c>
      <c r="I111" t="s">
        <v>41</v>
      </c>
      <c r="J111" t="s">
        <v>220</v>
      </c>
      <c r="K111" t="s">
        <v>110</v>
      </c>
      <c r="L111">
        <v>8</v>
      </c>
      <c r="M111">
        <v>2</v>
      </c>
    </row>
    <row r="112" spans="1:13">
      <c r="A112" s="6">
        <v>148</v>
      </c>
      <c r="B112" t="s">
        <v>14</v>
      </c>
      <c r="C112" t="s">
        <v>6</v>
      </c>
      <c r="D112" t="s">
        <v>88</v>
      </c>
      <c r="E112" t="s">
        <v>221</v>
      </c>
      <c r="F112">
        <v>1</v>
      </c>
      <c r="G112" t="s">
        <v>222</v>
      </c>
      <c r="H112" t="s">
        <v>223</v>
      </c>
      <c r="I112" t="s">
        <v>11</v>
      </c>
      <c r="J112" t="s">
        <v>59</v>
      </c>
      <c r="K112" t="s">
        <v>110</v>
      </c>
      <c r="L112">
        <v>7</v>
      </c>
      <c r="M112">
        <v>6</v>
      </c>
    </row>
    <row r="113" spans="1:13">
      <c r="A113" s="6">
        <v>158</v>
      </c>
      <c r="B113" t="s">
        <v>14</v>
      </c>
      <c r="C113" t="s">
        <v>6</v>
      </c>
      <c r="D113" t="s">
        <v>267</v>
      </c>
      <c r="E113" t="s">
        <v>268</v>
      </c>
      <c r="F113">
        <v>1</v>
      </c>
      <c r="G113" t="s">
        <v>269</v>
      </c>
      <c r="H113" t="s">
        <v>11</v>
      </c>
      <c r="I113" t="s">
        <v>11</v>
      </c>
      <c r="J113" t="s">
        <v>270</v>
      </c>
      <c r="K113" t="s">
        <v>271</v>
      </c>
      <c r="L113">
        <v>10</v>
      </c>
      <c r="M113">
        <v>5</v>
      </c>
    </row>
    <row r="114" spans="1:13">
      <c r="A114" s="6">
        <v>166</v>
      </c>
      <c r="B114" t="s">
        <v>14</v>
      </c>
      <c r="C114" t="s">
        <v>6</v>
      </c>
      <c r="D114" t="s">
        <v>301</v>
      </c>
      <c r="E114" t="s">
        <v>302</v>
      </c>
      <c r="F114">
        <v>1</v>
      </c>
      <c r="G114" t="s">
        <v>303</v>
      </c>
      <c r="H114" t="s">
        <v>227</v>
      </c>
      <c r="I114" t="s">
        <v>11</v>
      </c>
      <c r="J114" t="s">
        <v>304</v>
      </c>
      <c r="K114" t="s">
        <v>305</v>
      </c>
      <c r="L114">
        <v>9</v>
      </c>
      <c r="M114">
        <v>10</v>
      </c>
    </row>
    <row r="115" spans="1:13">
      <c r="A115" s="6">
        <v>172</v>
      </c>
      <c r="B115" t="s">
        <v>14</v>
      </c>
      <c r="C115" t="s">
        <v>6</v>
      </c>
      <c r="D115" t="s">
        <v>97</v>
      </c>
      <c r="E115" t="s">
        <v>326</v>
      </c>
      <c r="F115" s="3">
        <v>1</v>
      </c>
      <c r="G115" t="s">
        <v>327</v>
      </c>
      <c r="H115" t="s">
        <v>328</v>
      </c>
      <c r="I115" t="s">
        <v>41</v>
      </c>
      <c r="J115" t="s">
        <v>3</v>
      </c>
      <c r="K115" t="s">
        <v>329</v>
      </c>
      <c r="L115">
        <v>6</v>
      </c>
      <c r="M115">
        <v>6</v>
      </c>
    </row>
    <row r="116" spans="1:13">
      <c r="A116" s="6">
        <v>173</v>
      </c>
      <c r="B116" t="s">
        <v>14</v>
      </c>
      <c r="C116" t="s">
        <v>6</v>
      </c>
      <c r="D116" t="s">
        <v>330</v>
      </c>
      <c r="E116" t="s">
        <v>331</v>
      </c>
      <c r="F116">
        <v>1</v>
      </c>
      <c r="G116" t="s">
        <v>332</v>
      </c>
      <c r="H116" t="s">
        <v>11</v>
      </c>
      <c r="I116" t="s">
        <v>41</v>
      </c>
      <c r="J116" t="s">
        <v>333</v>
      </c>
      <c r="K116" t="s">
        <v>118</v>
      </c>
      <c r="L116">
        <v>7</v>
      </c>
      <c r="M116">
        <v>5</v>
      </c>
    </row>
    <row r="117" spans="1:13">
      <c r="A117" s="6">
        <v>182</v>
      </c>
      <c r="B117" t="s">
        <v>14</v>
      </c>
      <c r="C117" t="s">
        <v>6</v>
      </c>
      <c r="D117" t="s">
        <v>362</v>
      </c>
      <c r="E117" t="s">
        <v>33</v>
      </c>
      <c r="F117">
        <v>1</v>
      </c>
      <c r="G117" t="s">
        <v>363</v>
      </c>
      <c r="H117" t="s">
        <v>11</v>
      </c>
      <c r="I117" t="s">
        <v>11</v>
      </c>
      <c r="J117" t="s">
        <v>12</v>
      </c>
      <c r="K117" t="s">
        <v>110</v>
      </c>
      <c r="L117">
        <v>9</v>
      </c>
      <c r="M117">
        <v>4</v>
      </c>
    </row>
    <row r="118" spans="1:13" ht="16.5" customHeight="1">
      <c r="A118" s="6">
        <v>191</v>
      </c>
      <c r="B118" t="s">
        <v>14</v>
      </c>
      <c r="C118" t="s">
        <v>6</v>
      </c>
      <c r="D118" s="2" t="s">
        <v>389</v>
      </c>
      <c r="E118" t="s">
        <v>390</v>
      </c>
      <c r="F118">
        <v>1</v>
      </c>
      <c r="G118" t="s">
        <v>391</v>
      </c>
      <c r="H118" t="s">
        <v>227</v>
      </c>
      <c r="I118" t="s">
        <v>392</v>
      </c>
      <c r="J118" t="s">
        <v>12</v>
      </c>
      <c r="K118" t="s">
        <v>87</v>
      </c>
      <c r="L118">
        <v>9</v>
      </c>
      <c r="M118">
        <v>4</v>
      </c>
    </row>
    <row r="119" spans="1:13">
      <c r="A119" s="6">
        <v>195</v>
      </c>
      <c r="B119" t="s">
        <v>14</v>
      </c>
      <c r="C119" t="s">
        <v>6</v>
      </c>
      <c r="D119" t="s">
        <v>408</v>
      </c>
      <c r="E119" t="s">
        <v>409</v>
      </c>
      <c r="F119">
        <v>1</v>
      </c>
      <c r="G119" t="s">
        <v>410</v>
      </c>
      <c r="H119" t="s">
        <v>411</v>
      </c>
      <c r="I119" t="s">
        <v>11</v>
      </c>
      <c r="J119" t="s">
        <v>96</v>
      </c>
      <c r="K119" t="s">
        <v>254</v>
      </c>
      <c r="L119">
        <v>8</v>
      </c>
      <c r="M119">
        <v>5</v>
      </c>
    </row>
    <row r="120" spans="1:13">
      <c r="A120" s="6">
        <v>196</v>
      </c>
      <c r="B120" t="s">
        <v>14</v>
      </c>
      <c r="C120" t="s">
        <v>6</v>
      </c>
      <c r="D120" t="s">
        <v>412</v>
      </c>
      <c r="E120" t="s">
        <v>45</v>
      </c>
      <c r="F120">
        <v>1</v>
      </c>
      <c r="G120" t="s">
        <v>413</v>
      </c>
      <c r="H120" t="s">
        <v>414</v>
      </c>
      <c r="I120" t="s">
        <v>41</v>
      </c>
      <c r="J120" t="s">
        <v>12</v>
      </c>
      <c r="K120" t="s">
        <v>254</v>
      </c>
      <c r="L120">
        <v>9</v>
      </c>
      <c r="M120">
        <v>4</v>
      </c>
    </row>
    <row r="121" spans="1:13">
      <c r="A121" s="6">
        <v>197</v>
      </c>
      <c r="B121" t="s">
        <v>14</v>
      </c>
      <c r="C121" t="s">
        <v>6</v>
      </c>
      <c r="D121" t="s">
        <v>415</v>
      </c>
      <c r="E121" t="s">
        <v>196</v>
      </c>
      <c r="F121">
        <v>1</v>
      </c>
      <c r="G121" t="s">
        <v>416</v>
      </c>
      <c r="H121" t="s">
        <v>417</v>
      </c>
      <c r="I121" t="s">
        <v>41</v>
      </c>
      <c r="J121" t="s">
        <v>418</v>
      </c>
      <c r="K121" t="s">
        <v>254</v>
      </c>
      <c r="L121">
        <v>10</v>
      </c>
      <c r="M121">
        <v>6</v>
      </c>
    </row>
    <row r="122" spans="1:13">
      <c r="A122" s="6">
        <v>203</v>
      </c>
      <c r="B122" t="s">
        <v>5</v>
      </c>
      <c r="C122" t="s">
        <v>139</v>
      </c>
      <c r="D122" t="s">
        <v>438</v>
      </c>
      <c r="E122" t="s">
        <v>326</v>
      </c>
      <c r="F122">
        <v>1</v>
      </c>
      <c r="G122" t="s">
        <v>439</v>
      </c>
      <c r="H122" t="s">
        <v>41</v>
      </c>
      <c r="I122" t="s">
        <v>41</v>
      </c>
      <c r="J122" t="s">
        <v>440</v>
      </c>
      <c r="K122" t="s">
        <v>427</v>
      </c>
      <c r="L122">
        <v>10</v>
      </c>
      <c r="M122">
        <v>4</v>
      </c>
    </row>
    <row r="123" spans="1:13">
      <c r="A123" s="6">
        <v>207</v>
      </c>
      <c r="B123" t="s">
        <v>14</v>
      </c>
      <c r="C123" t="s">
        <v>6</v>
      </c>
      <c r="D123" t="s">
        <v>449</v>
      </c>
      <c r="E123" t="s">
        <v>450</v>
      </c>
      <c r="F123">
        <v>1</v>
      </c>
      <c r="G123" t="s">
        <v>451</v>
      </c>
      <c r="H123" t="s">
        <v>452</v>
      </c>
      <c r="I123" t="s">
        <v>41</v>
      </c>
      <c r="J123" t="s">
        <v>453</v>
      </c>
      <c r="K123" t="s">
        <v>329</v>
      </c>
      <c r="L123">
        <v>7</v>
      </c>
      <c r="M123">
        <v>9</v>
      </c>
    </row>
    <row r="124" spans="1:13">
      <c r="A124" s="6">
        <v>214</v>
      </c>
      <c r="B124" t="s">
        <v>14</v>
      </c>
      <c r="C124" t="s">
        <v>6</v>
      </c>
      <c r="D124" t="s">
        <v>475</v>
      </c>
      <c r="E124" t="s">
        <v>476</v>
      </c>
      <c r="F124">
        <v>1</v>
      </c>
      <c r="G124" t="s">
        <v>477</v>
      </c>
      <c r="H124" t="s">
        <v>11</v>
      </c>
      <c r="I124" t="s">
        <v>41</v>
      </c>
      <c r="J124" t="s">
        <v>478</v>
      </c>
      <c r="K124" t="s">
        <v>110</v>
      </c>
      <c r="L124">
        <v>6</v>
      </c>
      <c r="M124">
        <v>5</v>
      </c>
    </row>
    <row r="125" spans="1:13">
      <c r="A125" s="6">
        <v>215</v>
      </c>
      <c r="B125" t="s">
        <v>5</v>
      </c>
      <c r="C125" t="s">
        <v>6</v>
      </c>
      <c r="D125" t="s">
        <v>87</v>
      </c>
      <c r="E125" t="s">
        <v>479</v>
      </c>
      <c r="F125">
        <v>1</v>
      </c>
      <c r="G125" t="s">
        <v>480</v>
      </c>
      <c r="H125" t="s">
        <v>41</v>
      </c>
      <c r="I125" t="s">
        <v>41</v>
      </c>
      <c r="J125" t="s">
        <v>3</v>
      </c>
      <c r="K125" t="s">
        <v>4</v>
      </c>
      <c r="L125">
        <v>8</v>
      </c>
      <c r="M125">
        <v>5</v>
      </c>
    </row>
    <row r="126" spans="1:13">
      <c r="A126" s="6">
        <v>219</v>
      </c>
      <c r="B126" t="s">
        <v>14</v>
      </c>
      <c r="C126" t="s">
        <v>6</v>
      </c>
      <c r="D126" t="s">
        <v>491</v>
      </c>
      <c r="E126" t="s">
        <v>485</v>
      </c>
      <c r="F126">
        <v>1</v>
      </c>
      <c r="G126" t="s">
        <v>492</v>
      </c>
      <c r="H126" t="s">
        <v>41</v>
      </c>
      <c r="I126" t="s">
        <v>41</v>
      </c>
      <c r="J126" t="s">
        <v>493</v>
      </c>
      <c r="K126" t="s">
        <v>427</v>
      </c>
      <c r="L126">
        <v>8</v>
      </c>
      <c r="M126">
        <v>3</v>
      </c>
    </row>
    <row r="127" spans="1:13">
      <c r="A127" s="6">
        <v>222</v>
      </c>
      <c r="B127" t="s">
        <v>14</v>
      </c>
      <c r="C127" t="s">
        <v>6</v>
      </c>
      <c r="D127" t="s">
        <v>97</v>
      </c>
      <c r="E127" t="s">
        <v>485</v>
      </c>
      <c r="F127">
        <v>1</v>
      </c>
      <c r="G127" t="s">
        <v>500</v>
      </c>
      <c r="H127" t="s">
        <v>501</v>
      </c>
      <c r="I127" t="s">
        <v>41</v>
      </c>
      <c r="J127" t="s">
        <v>447</v>
      </c>
      <c r="K127" t="s">
        <v>329</v>
      </c>
      <c r="L127">
        <v>8</v>
      </c>
      <c r="M127">
        <v>7</v>
      </c>
    </row>
    <row r="128" spans="1:13">
      <c r="A128" s="6">
        <v>223</v>
      </c>
      <c r="B128" t="s">
        <v>5</v>
      </c>
      <c r="C128" t="s">
        <v>6</v>
      </c>
      <c r="D128" t="s">
        <v>502</v>
      </c>
      <c r="E128" t="s">
        <v>485</v>
      </c>
      <c r="F128">
        <v>1</v>
      </c>
      <c r="G128" t="s">
        <v>503</v>
      </c>
      <c r="H128" t="s">
        <v>41</v>
      </c>
      <c r="I128" t="s">
        <v>41</v>
      </c>
      <c r="J128" t="s">
        <v>504</v>
      </c>
      <c r="K128" t="s">
        <v>329</v>
      </c>
      <c r="L128">
        <v>9</v>
      </c>
      <c r="M128">
        <v>7</v>
      </c>
    </row>
  </sheetData>
  <sortState xmlns:xlrd2="http://schemas.microsoft.com/office/spreadsheetml/2017/richdata2" ref="A2:M128">
    <sortCondition ref="F2:F128"/>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AE02-6A55-4E1A-AF4F-5A899F9A193A}">
  <dimension ref="A1:G130"/>
  <sheetViews>
    <sheetView workbookViewId="0">
      <selection activeCell="F44" sqref="F44"/>
    </sheetView>
  </sheetViews>
  <sheetFormatPr defaultRowHeight="14.5"/>
  <cols>
    <col min="1" max="1" width="12.453125" bestFit="1" customWidth="1"/>
    <col min="2" max="2" width="6.1796875" customWidth="1"/>
    <col min="3" max="3" width="105.81640625" customWidth="1"/>
  </cols>
  <sheetData>
    <row r="1" spans="1:4">
      <c r="A1" s="1" t="s">
        <v>514</v>
      </c>
      <c r="B1" s="1" t="s">
        <v>520</v>
      </c>
    </row>
    <row r="2" spans="1:4">
      <c r="A2">
        <v>0</v>
      </c>
      <c r="B2" t="s">
        <v>12</v>
      </c>
    </row>
    <row r="3" spans="1:4">
      <c r="A3">
        <v>0</v>
      </c>
      <c r="B3" t="s">
        <v>12</v>
      </c>
    </row>
    <row r="4" spans="1:4">
      <c r="A4">
        <v>0</v>
      </c>
      <c r="B4" t="s">
        <v>59</v>
      </c>
      <c r="D4" s="51">
        <v>1</v>
      </c>
    </row>
    <row r="5" spans="1:4">
      <c r="A5">
        <v>0</v>
      </c>
      <c r="B5" t="s">
        <v>12</v>
      </c>
    </row>
    <row r="6" spans="1:4">
      <c r="A6">
        <v>0</v>
      </c>
      <c r="B6" t="s">
        <v>73</v>
      </c>
    </row>
    <row r="7" spans="1:4">
      <c r="A7">
        <v>0</v>
      </c>
      <c r="B7" t="s">
        <v>91</v>
      </c>
      <c r="D7" s="15">
        <v>1</v>
      </c>
    </row>
    <row r="8" spans="1:4">
      <c r="A8">
        <v>0</v>
      </c>
      <c r="B8" t="s">
        <v>117</v>
      </c>
    </row>
    <row r="9" spans="1:4">
      <c r="A9">
        <v>0</v>
      </c>
      <c r="B9" t="s">
        <v>3</v>
      </c>
    </row>
    <row r="10" spans="1:4">
      <c r="A10">
        <v>0</v>
      </c>
      <c r="B10" t="s">
        <v>147</v>
      </c>
      <c r="D10" s="15">
        <v>1</v>
      </c>
    </row>
    <row r="11" spans="1:4">
      <c r="A11">
        <v>0</v>
      </c>
      <c r="B11" t="s">
        <v>188</v>
      </c>
      <c r="D11" s="15">
        <v>1</v>
      </c>
    </row>
    <row r="12" spans="1:4">
      <c r="A12">
        <v>0</v>
      </c>
      <c r="B12" t="s">
        <v>12</v>
      </c>
    </row>
    <row r="13" spans="1:4">
      <c r="A13">
        <v>0</v>
      </c>
      <c r="B13" t="s">
        <v>3</v>
      </c>
    </row>
    <row r="14" spans="1:4">
      <c r="A14">
        <v>0</v>
      </c>
      <c r="B14" t="s">
        <v>211</v>
      </c>
    </row>
    <row r="15" spans="1:4">
      <c r="A15">
        <v>0</v>
      </c>
      <c r="B15" t="s">
        <v>228</v>
      </c>
    </row>
    <row r="16" spans="1:4">
      <c r="A16">
        <v>0</v>
      </c>
      <c r="B16" t="s">
        <v>249</v>
      </c>
    </row>
    <row r="17" spans="1:4">
      <c r="A17">
        <v>0</v>
      </c>
      <c r="B17" t="s">
        <v>259</v>
      </c>
      <c r="D17" s="15">
        <v>1</v>
      </c>
    </row>
    <row r="18" spans="1:4">
      <c r="A18">
        <v>0</v>
      </c>
      <c r="B18" t="s">
        <v>183</v>
      </c>
      <c r="D18" s="15">
        <v>1</v>
      </c>
    </row>
    <row r="19" spans="1:4">
      <c r="A19">
        <v>0</v>
      </c>
      <c r="B19" t="s">
        <v>315</v>
      </c>
    </row>
    <row r="20" spans="1:4">
      <c r="A20">
        <v>0</v>
      </c>
      <c r="B20" t="s">
        <v>12</v>
      </c>
    </row>
    <row r="21" spans="1:4">
      <c r="A21">
        <v>0</v>
      </c>
      <c r="B21" t="s">
        <v>338</v>
      </c>
      <c r="D21" s="15">
        <v>1</v>
      </c>
    </row>
    <row r="22" spans="1:4">
      <c r="A22">
        <v>0</v>
      </c>
      <c r="B22" t="s">
        <v>347</v>
      </c>
    </row>
    <row r="23" spans="1:4">
      <c r="A23">
        <v>0</v>
      </c>
      <c r="B23" t="s">
        <v>285</v>
      </c>
      <c r="D23" s="15">
        <v>1</v>
      </c>
    </row>
    <row r="24" spans="1:4">
      <c r="A24">
        <v>0</v>
      </c>
      <c r="B24" t="s">
        <v>12</v>
      </c>
    </row>
    <row r="25" spans="1:4">
      <c r="A25">
        <v>0</v>
      </c>
      <c r="B25" t="s">
        <v>12</v>
      </c>
    </row>
    <row r="26" spans="1:4">
      <c r="A26">
        <v>0</v>
      </c>
      <c r="B26" t="s">
        <v>183</v>
      </c>
      <c r="D26" s="15">
        <v>1</v>
      </c>
    </row>
    <row r="27" spans="1:4">
      <c r="A27">
        <v>0</v>
      </c>
      <c r="B27" t="s">
        <v>12</v>
      </c>
    </row>
    <row r="28" spans="1:4">
      <c r="A28">
        <v>0</v>
      </c>
      <c r="B28" t="s">
        <v>373</v>
      </c>
    </row>
    <row r="29" spans="1:4">
      <c r="A29">
        <v>0</v>
      </c>
      <c r="B29" t="s">
        <v>12</v>
      </c>
    </row>
    <row r="30" spans="1:4">
      <c r="A30">
        <v>0</v>
      </c>
      <c r="B30" t="s">
        <v>183</v>
      </c>
      <c r="D30" s="15">
        <v>1</v>
      </c>
    </row>
    <row r="31" spans="1:4">
      <c r="A31">
        <v>0</v>
      </c>
      <c r="B31" t="s">
        <v>12</v>
      </c>
    </row>
    <row r="32" spans="1:4">
      <c r="A32">
        <v>0</v>
      </c>
      <c r="B32" t="s">
        <v>12</v>
      </c>
    </row>
    <row r="33" spans="1:6">
      <c r="A33">
        <v>0</v>
      </c>
      <c r="B33" t="s">
        <v>3</v>
      </c>
    </row>
    <row r="34" spans="1:6">
      <c r="A34">
        <v>0</v>
      </c>
      <c r="B34" t="s">
        <v>406</v>
      </c>
    </row>
    <row r="35" spans="1:6">
      <c r="A35">
        <v>0</v>
      </c>
      <c r="B35" t="s">
        <v>3</v>
      </c>
    </row>
    <row r="36" spans="1:6">
      <c r="A36">
        <v>0</v>
      </c>
      <c r="B36" t="s">
        <v>3</v>
      </c>
    </row>
    <row r="37" spans="1:6">
      <c r="A37">
        <v>0</v>
      </c>
      <c r="B37" t="s">
        <v>447</v>
      </c>
      <c r="D37" s="15">
        <v>1</v>
      </c>
    </row>
    <row r="38" spans="1:6">
      <c r="A38">
        <v>0</v>
      </c>
      <c r="B38" t="s">
        <v>3</v>
      </c>
    </row>
    <row r="39" spans="1:6">
      <c r="A39">
        <v>0</v>
      </c>
      <c r="B39" t="s">
        <v>3</v>
      </c>
    </row>
    <row r="40" spans="1:6">
      <c r="A40">
        <v>0</v>
      </c>
      <c r="B40" t="s">
        <v>3</v>
      </c>
    </row>
    <row r="41" spans="1:6">
      <c r="A41">
        <v>0</v>
      </c>
      <c r="B41" t="s">
        <v>3</v>
      </c>
    </row>
    <row r="42" spans="1:6">
      <c r="A42">
        <v>0</v>
      </c>
      <c r="B42" t="s">
        <v>509</v>
      </c>
    </row>
    <row r="43" spans="1:6">
      <c r="A43">
        <v>8.3333333333333329E-2</v>
      </c>
      <c r="B43" t="s">
        <v>47</v>
      </c>
      <c r="D43" s="15">
        <v>1</v>
      </c>
      <c r="F43">
        <f>COUNTIF(D2:D63,1)</f>
        <v>17</v>
      </c>
    </row>
    <row r="44" spans="1:6">
      <c r="A44">
        <v>8.3333333333333329E-2</v>
      </c>
      <c r="B44" t="s">
        <v>3</v>
      </c>
    </row>
    <row r="45" spans="1:6">
      <c r="A45">
        <v>8.3333333333333329E-2</v>
      </c>
      <c r="B45" t="s">
        <v>105</v>
      </c>
    </row>
    <row r="46" spans="1:6">
      <c r="A46">
        <v>8.3333333333333329E-2</v>
      </c>
      <c r="B46" t="s">
        <v>3</v>
      </c>
    </row>
    <row r="47" spans="1:6">
      <c r="A47">
        <v>8.3333333333333329E-2</v>
      </c>
      <c r="B47" t="s">
        <v>12</v>
      </c>
    </row>
    <row r="48" spans="1:6">
      <c r="A48">
        <v>8.3333333333333329E-2</v>
      </c>
      <c r="B48" t="s">
        <v>12</v>
      </c>
    </row>
    <row r="49" spans="1:4">
      <c r="A49">
        <v>8.3333333333333329E-2</v>
      </c>
      <c r="B49" t="s">
        <v>183</v>
      </c>
      <c r="D49" s="15">
        <v>1</v>
      </c>
    </row>
    <row r="50" spans="1:4">
      <c r="A50">
        <v>8.3333333333333329E-2</v>
      </c>
      <c r="B50" t="s">
        <v>161</v>
      </c>
    </row>
    <row r="51" spans="1:4">
      <c r="A51">
        <v>8.3333333333333329E-2</v>
      </c>
      <c r="B51" t="s">
        <v>12</v>
      </c>
    </row>
    <row r="52" spans="1:4">
      <c r="A52">
        <v>8.3333333333333329E-2</v>
      </c>
      <c r="B52" t="s">
        <v>12</v>
      </c>
    </row>
    <row r="53" spans="1:4">
      <c r="A53">
        <v>8.3333333333333329E-2</v>
      </c>
      <c r="B53" t="s">
        <v>12</v>
      </c>
    </row>
    <row r="54" spans="1:4">
      <c r="A54">
        <v>8.3333333333333329E-2</v>
      </c>
      <c r="B54" t="s">
        <v>3</v>
      </c>
    </row>
    <row r="55" spans="1:4">
      <c r="A55">
        <v>8.3333333333333329E-2</v>
      </c>
      <c r="B55" t="s">
        <v>3</v>
      </c>
    </row>
    <row r="56" spans="1:4">
      <c r="A56">
        <v>8.3333333333333329E-2</v>
      </c>
      <c r="B56" t="s">
        <v>3</v>
      </c>
    </row>
    <row r="57" spans="1:4">
      <c r="A57">
        <v>8.3333333333333329E-2</v>
      </c>
      <c r="B57" t="s">
        <v>513</v>
      </c>
    </row>
    <row r="58" spans="1:4">
      <c r="A58">
        <v>0.16666666666666666</v>
      </c>
      <c r="B58" t="s">
        <v>178</v>
      </c>
      <c r="D58" s="15">
        <v>1</v>
      </c>
    </row>
    <row r="59" spans="1:4">
      <c r="A59">
        <v>0.16666666666666666</v>
      </c>
      <c r="B59" t="s">
        <v>343</v>
      </c>
      <c r="D59" s="15">
        <v>1</v>
      </c>
    </row>
    <row r="60" spans="1:4">
      <c r="A60">
        <v>0.16666666666666666</v>
      </c>
      <c r="B60" t="s">
        <v>367</v>
      </c>
      <c r="D60" s="15">
        <v>1</v>
      </c>
    </row>
    <row r="61" spans="1:4">
      <c r="A61">
        <v>0.16666666666666666</v>
      </c>
      <c r="B61" t="s">
        <v>12</v>
      </c>
    </row>
    <row r="62" spans="1:4">
      <c r="A62">
        <v>0.25</v>
      </c>
      <c r="B62" t="s">
        <v>285</v>
      </c>
      <c r="D62" s="15">
        <v>1</v>
      </c>
    </row>
    <row r="63" spans="1:4">
      <c r="A63">
        <v>0.25</v>
      </c>
      <c r="B63" t="s">
        <v>12</v>
      </c>
    </row>
    <row r="64" spans="1:4">
      <c r="A64" s="4"/>
      <c r="B64" s="4"/>
    </row>
    <row r="65" spans="1:4">
      <c r="A65">
        <v>0.33333333333333331</v>
      </c>
      <c r="B65" t="s">
        <v>12</v>
      </c>
    </row>
    <row r="66" spans="1:4">
      <c r="A66">
        <v>0.33333333333333331</v>
      </c>
      <c r="B66" t="s">
        <v>12</v>
      </c>
    </row>
    <row r="67" spans="1:4">
      <c r="A67">
        <v>0.33333333333333331</v>
      </c>
      <c r="B67" t="s">
        <v>12</v>
      </c>
    </row>
    <row r="68" spans="1:4">
      <c r="A68">
        <v>0.33333333333333331</v>
      </c>
      <c r="B68" t="s">
        <v>12</v>
      </c>
    </row>
    <row r="69" spans="1:4">
      <c r="A69">
        <v>0.33333333333333331</v>
      </c>
      <c r="B69" t="s">
        <v>3</v>
      </c>
    </row>
    <row r="70" spans="1:4">
      <c r="A70">
        <v>0.33333333333333331</v>
      </c>
      <c r="B70" t="s">
        <v>183</v>
      </c>
      <c r="D70" s="15">
        <v>1</v>
      </c>
    </row>
    <row r="71" spans="1:4">
      <c r="A71">
        <v>0.33333333333333331</v>
      </c>
      <c r="B71" t="s">
        <v>266</v>
      </c>
      <c r="D71" s="15">
        <v>1</v>
      </c>
    </row>
    <row r="72" spans="1:4">
      <c r="A72">
        <v>0.33333333333333331</v>
      </c>
      <c r="B72" t="s">
        <v>278</v>
      </c>
    </row>
    <row r="73" spans="1:4">
      <c r="A73">
        <v>0.33333333333333331</v>
      </c>
      <c r="B73" t="s">
        <v>291</v>
      </c>
    </row>
    <row r="74" spans="1:4">
      <c r="A74">
        <v>0.33333333333333331</v>
      </c>
      <c r="B74" t="s">
        <v>300</v>
      </c>
    </row>
    <row r="75" spans="1:4">
      <c r="A75">
        <v>0.33333333333333331</v>
      </c>
      <c r="B75" t="s">
        <v>12</v>
      </c>
    </row>
    <row r="76" spans="1:4">
      <c r="A76">
        <v>0.33333333333333331</v>
      </c>
      <c r="B76" t="s">
        <v>3</v>
      </c>
    </row>
    <row r="77" spans="1:4">
      <c r="A77">
        <v>0.33333333333333331</v>
      </c>
      <c r="B77" t="s">
        <v>3</v>
      </c>
    </row>
    <row r="78" spans="1:4">
      <c r="A78">
        <v>0.33333333333333331</v>
      </c>
      <c r="B78" t="s">
        <v>3</v>
      </c>
    </row>
    <row r="79" spans="1:4">
      <c r="A79">
        <v>0.41666666666666669</v>
      </c>
      <c r="B79" t="s">
        <v>3</v>
      </c>
    </row>
    <row r="80" spans="1:4">
      <c r="A80">
        <v>0.41666666666666669</v>
      </c>
      <c r="B80" t="s">
        <v>12</v>
      </c>
    </row>
    <row r="81" spans="1:4">
      <c r="A81">
        <v>0.41666666666666669</v>
      </c>
      <c r="B81" t="s">
        <v>113</v>
      </c>
      <c r="D81" s="15">
        <v>1</v>
      </c>
    </row>
    <row r="82" spans="1:4">
      <c r="A82">
        <v>0.41666666666666669</v>
      </c>
      <c r="B82" t="s">
        <v>12</v>
      </c>
    </row>
    <row r="83" spans="1:4">
      <c r="A83">
        <v>0.41666666666666669</v>
      </c>
      <c r="B83" t="s">
        <v>3</v>
      </c>
    </row>
    <row r="84" spans="1:4">
      <c r="A84">
        <v>0.41666666666666669</v>
      </c>
      <c r="B84" t="s">
        <v>282</v>
      </c>
    </row>
    <row r="85" spans="1:4">
      <c r="A85">
        <v>0.41666666666666669</v>
      </c>
      <c r="B85" t="s">
        <v>437</v>
      </c>
    </row>
    <row r="86" spans="1:4">
      <c r="A86">
        <v>0.41666666666666669</v>
      </c>
      <c r="B86" t="s">
        <v>3</v>
      </c>
    </row>
    <row r="87" spans="1:4">
      <c r="A87">
        <v>0.5</v>
      </c>
      <c r="B87" t="s">
        <v>234</v>
      </c>
    </row>
    <row r="88" spans="1:4">
      <c r="A88">
        <v>0.5</v>
      </c>
      <c r="B88" t="s">
        <v>263</v>
      </c>
    </row>
    <row r="89" spans="1:4">
      <c r="A89">
        <v>0.5</v>
      </c>
      <c r="B89" t="s">
        <v>12</v>
      </c>
    </row>
    <row r="90" spans="1:4">
      <c r="A90">
        <v>0.66666666666666663</v>
      </c>
      <c r="B90" t="s">
        <v>3</v>
      </c>
    </row>
    <row r="91" spans="1:4">
      <c r="A91" s="4"/>
      <c r="B91" s="4"/>
    </row>
    <row r="92" spans="1:4">
      <c r="A92">
        <v>0.91666666666666663</v>
      </c>
      <c r="B92" t="s">
        <v>3</v>
      </c>
    </row>
    <row r="93" spans="1:4">
      <c r="A93">
        <v>1</v>
      </c>
      <c r="B93" t="s">
        <v>12</v>
      </c>
    </row>
    <row r="94" spans="1:4">
      <c r="A94">
        <v>1</v>
      </c>
      <c r="B94" t="s">
        <v>29</v>
      </c>
    </row>
    <row r="95" spans="1:4">
      <c r="A95">
        <v>1</v>
      </c>
      <c r="B95" t="s">
        <v>12</v>
      </c>
    </row>
    <row r="96" spans="1:4">
      <c r="A96">
        <v>1</v>
      </c>
      <c r="B96" t="s">
        <v>42</v>
      </c>
    </row>
    <row r="97" spans="1:7">
      <c r="A97">
        <v>1</v>
      </c>
      <c r="B97" t="s">
        <v>3</v>
      </c>
    </row>
    <row r="98" spans="1:7">
      <c r="A98">
        <v>1</v>
      </c>
      <c r="B98" t="s">
        <v>77</v>
      </c>
    </row>
    <row r="99" spans="1:7">
      <c r="A99">
        <v>1</v>
      </c>
      <c r="B99" t="s">
        <v>82</v>
      </c>
    </row>
    <row r="100" spans="1:7">
      <c r="A100">
        <v>1</v>
      </c>
      <c r="B100" t="s">
        <v>96</v>
      </c>
      <c r="D100" s="15">
        <v>1</v>
      </c>
    </row>
    <row r="101" spans="1:7">
      <c r="A101">
        <v>1</v>
      </c>
      <c r="B101" t="s">
        <v>3</v>
      </c>
    </row>
    <row r="102" spans="1:7">
      <c r="A102">
        <v>1</v>
      </c>
      <c r="B102" t="s">
        <v>3</v>
      </c>
    </row>
    <row r="103" spans="1:7">
      <c r="A103">
        <v>1</v>
      </c>
      <c r="B103" t="s">
        <v>12</v>
      </c>
    </row>
    <row r="104" spans="1:7">
      <c r="A104">
        <v>1</v>
      </c>
      <c r="B104" t="s">
        <v>161</v>
      </c>
    </row>
    <row r="105" spans="1:7">
      <c r="A105">
        <v>1</v>
      </c>
      <c r="B105" t="s">
        <v>167</v>
      </c>
    </row>
    <row r="106" spans="1:7">
      <c r="A106">
        <v>1</v>
      </c>
      <c r="B106" t="s">
        <v>96</v>
      </c>
      <c r="D106" s="15">
        <v>1</v>
      </c>
    </row>
    <row r="107" spans="1:7">
      <c r="A107">
        <v>1</v>
      </c>
      <c r="B107" t="s">
        <v>3</v>
      </c>
      <c r="G107">
        <f>COUNTIF(D92:D129,1)</f>
        <v>8</v>
      </c>
    </row>
    <row r="108" spans="1:7">
      <c r="A108">
        <v>1</v>
      </c>
      <c r="B108" t="s">
        <v>183</v>
      </c>
      <c r="D108" s="15">
        <v>1</v>
      </c>
    </row>
    <row r="109" spans="1:7">
      <c r="A109">
        <v>1</v>
      </c>
      <c r="B109" t="s">
        <v>12</v>
      </c>
    </row>
    <row r="110" spans="1:7">
      <c r="A110">
        <v>1</v>
      </c>
      <c r="B110" t="s">
        <v>12</v>
      </c>
    </row>
    <row r="111" spans="1:7">
      <c r="A111">
        <v>1</v>
      </c>
      <c r="B111" t="s">
        <v>220</v>
      </c>
      <c r="D111" s="15">
        <v>1</v>
      </c>
    </row>
    <row r="112" spans="1:7">
      <c r="A112">
        <v>1</v>
      </c>
      <c r="B112" t="s">
        <v>59</v>
      </c>
      <c r="D112" s="15">
        <v>1</v>
      </c>
    </row>
    <row r="113" spans="1:4">
      <c r="A113">
        <v>1</v>
      </c>
      <c r="B113" t="s">
        <v>270</v>
      </c>
    </row>
    <row r="114" spans="1:4">
      <c r="A114">
        <v>1</v>
      </c>
      <c r="B114" t="s">
        <v>304</v>
      </c>
      <c r="D114" s="15">
        <v>1</v>
      </c>
    </row>
    <row r="115" spans="1:4">
      <c r="A115" s="50">
        <v>1</v>
      </c>
      <c r="B115" t="s">
        <v>3</v>
      </c>
    </row>
    <row r="116" spans="1:4">
      <c r="A116">
        <v>1</v>
      </c>
      <c r="B116" t="s">
        <v>333</v>
      </c>
    </row>
    <row r="117" spans="1:4">
      <c r="A117">
        <v>1</v>
      </c>
      <c r="B117" t="s">
        <v>12</v>
      </c>
    </row>
    <row r="118" spans="1:4">
      <c r="A118">
        <v>1</v>
      </c>
      <c r="B118" t="s">
        <v>12</v>
      </c>
    </row>
    <row r="119" spans="1:4">
      <c r="A119">
        <v>1</v>
      </c>
      <c r="B119" t="s">
        <v>96</v>
      </c>
      <c r="D119" s="15">
        <v>1</v>
      </c>
    </row>
    <row r="120" spans="1:4">
      <c r="A120">
        <v>1</v>
      </c>
      <c r="B120" t="s">
        <v>12</v>
      </c>
    </row>
    <row r="121" spans="1:4">
      <c r="A121">
        <v>1</v>
      </c>
      <c r="B121" t="s">
        <v>418</v>
      </c>
    </row>
    <row r="122" spans="1:4">
      <c r="A122">
        <v>1</v>
      </c>
      <c r="B122" t="s">
        <v>440</v>
      </c>
    </row>
    <row r="123" spans="1:4">
      <c r="A123">
        <v>1</v>
      </c>
      <c r="B123" t="s">
        <v>453</v>
      </c>
    </row>
    <row r="124" spans="1:4">
      <c r="A124">
        <v>1</v>
      </c>
      <c r="B124" t="s">
        <v>478</v>
      </c>
    </row>
    <row r="125" spans="1:4">
      <c r="A125">
        <v>1</v>
      </c>
      <c r="B125" t="s">
        <v>3</v>
      </c>
    </row>
    <row r="126" spans="1:4">
      <c r="A126">
        <v>1</v>
      </c>
      <c r="B126" t="s">
        <v>493</v>
      </c>
    </row>
    <row r="127" spans="1:4">
      <c r="A127">
        <v>1</v>
      </c>
      <c r="B127" t="s">
        <v>447</v>
      </c>
      <c r="D127" s="15">
        <v>1</v>
      </c>
    </row>
    <row r="128" spans="1:4">
      <c r="A128">
        <v>1</v>
      </c>
      <c r="B128" t="s">
        <v>504</v>
      </c>
    </row>
    <row r="130" spans="4:4">
      <c r="D130">
        <f>COUNTIF(D2:D128,1)</f>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6FAD4-77CB-490B-8D64-CF02E29B4C8F}">
  <dimension ref="A1:W146"/>
  <sheetViews>
    <sheetView topLeftCell="A46" zoomScale="90" zoomScaleNormal="90" workbookViewId="0">
      <selection activeCell="A2" sqref="A2:A57"/>
    </sheetView>
  </sheetViews>
  <sheetFormatPr defaultColWidth="8.7265625" defaultRowHeight="14.5"/>
  <cols>
    <col min="2" max="2" width="4.7265625" customWidth="1"/>
    <col min="3" max="3" width="1.453125" customWidth="1"/>
    <col min="4" max="4" width="2.1796875" customWidth="1"/>
    <col min="5" max="5" width="1" customWidth="1"/>
    <col min="6" max="6" width="0.54296875" customWidth="1"/>
    <col min="7" max="7" width="8.453125" customWidth="1"/>
    <col min="8" max="8" width="2.26953125" customWidth="1"/>
    <col min="9" max="9" width="88.26953125" style="2" customWidth="1"/>
    <col min="10" max="15" width="6.1796875" customWidth="1"/>
    <col min="22" max="22" width="20.1796875" customWidth="1"/>
  </cols>
  <sheetData>
    <row r="1" spans="1:23" s="1" customFormat="1">
      <c r="B1" s="1" t="s">
        <v>0</v>
      </c>
      <c r="C1" s="1" t="s">
        <v>1</v>
      </c>
      <c r="D1" s="1" t="s">
        <v>2</v>
      </c>
      <c r="E1" s="1" t="s">
        <v>517</v>
      </c>
      <c r="F1" s="1" t="s">
        <v>516</v>
      </c>
      <c r="G1" s="1" t="s">
        <v>514</v>
      </c>
      <c r="H1" s="1" t="s">
        <v>529</v>
      </c>
      <c r="I1" s="19" t="s">
        <v>515</v>
      </c>
      <c r="J1" s="1" t="s">
        <v>518</v>
      </c>
      <c r="K1" s="1" t="s">
        <v>519</v>
      </c>
      <c r="L1" s="1" t="s">
        <v>520</v>
      </c>
      <c r="M1" s="1" t="s">
        <v>521</v>
      </c>
      <c r="N1" s="1" t="s">
        <v>522</v>
      </c>
      <c r="O1" s="1" t="s">
        <v>523</v>
      </c>
    </row>
    <row r="2" spans="1:23">
      <c r="A2">
        <v>0</v>
      </c>
      <c r="B2" s="5">
        <v>101</v>
      </c>
      <c r="C2" t="s">
        <v>5</v>
      </c>
      <c r="D2" t="s">
        <v>6</v>
      </c>
      <c r="E2" t="s">
        <v>7</v>
      </c>
      <c r="F2" t="s">
        <v>8</v>
      </c>
      <c r="G2">
        <v>0</v>
      </c>
      <c r="I2" s="20" t="s">
        <v>9</v>
      </c>
      <c r="J2" t="s">
        <v>10</v>
      </c>
      <c r="K2" t="s">
        <v>11</v>
      </c>
      <c r="L2" t="s">
        <v>12</v>
      </c>
      <c r="M2" t="s">
        <v>13</v>
      </c>
      <c r="N2">
        <v>10</v>
      </c>
      <c r="O2">
        <v>5</v>
      </c>
    </row>
    <row r="3" spans="1:23" ht="29">
      <c r="A3">
        <v>1</v>
      </c>
      <c r="B3" s="5">
        <v>103</v>
      </c>
      <c r="C3" t="s">
        <v>14</v>
      </c>
      <c r="D3" t="s">
        <v>6</v>
      </c>
      <c r="E3" t="s">
        <v>19</v>
      </c>
      <c r="F3" t="s">
        <v>20</v>
      </c>
      <c r="G3">
        <v>0</v>
      </c>
      <c r="I3" s="21" t="s">
        <v>21</v>
      </c>
      <c r="J3" t="s">
        <v>22</v>
      </c>
      <c r="K3" t="s">
        <v>23</v>
      </c>
      <c r="L3" t="s">
        <v>12</v>
      </c>
      <c r="M3" t="s">
        <v>24</v>
      </c>
      <c r="N3">
        <v>10</v>
      </c>
      <c r="O3">
        <v>7</v>
      </c>
    </row>
    <row r="4" spans="1:23">
      <c r="A4">
        <v>0</v>
      </c>
      <c r="B4" s="5">
        <v>110</v>
      </c>
      <c r="C4" t="s">
        <v>14</v>
      </c>
      <c r="D4" t="s">
        <v>6</v>
      </c>
      <c r="E4" t="s">
        <v>55</v>
      </c>
      <c r="F4" t="s">
        <v>56</v>
      </c>
      <c r="G4">
        <v>0</v>
      </c>
      <c r="I4" s="36" t="s">
        <v>57</v>
      </c>
      <c r="J4" t="s">
        <v>58</v>
      </c>
      <c r="K4" t="s">
        <v>11</v>
      </c>
      <c r="L4" t="s">
        <v>59</v>
      </c>
      <c r="M4" t="s">
        <v>13</v>
      </c>
      <c r="N4">
        <v>10</v>
      </c>
      <c r="O4">
        <v>8</v>
      </c>
    </row>
    <row r="5" spans="1:23" ht="29">
      <c r="A5">
        <v>0</v>
      </c>
      <c r="B5" s="5">
        <v>112</v>
      </c>
      <c r="C5" t="s">
        <v>14</v>
      </c>
      <c r="D5" t="s">
        <v>6</v>
      </c>
      <c r="E5" t="s">
        <v>64</v>
      </c>
      <c r="F5" t="s">
        <v>65</v>
      </c>
      <c r="G5">
        <v>0</v>
      </c>
      <c r="I5" s="20" t="s">
        <v>66</v>
      </c>
      <c r="J5" t="s">
        <v>67</v>
      </c>
      <c r="K5" t="s">
        <v>11</v>
      </c>
      <c r="L5" t="s">
        <v>12</v>
      </c>
      <c r="M5" t="s">
        <v>68</v>
      </c>
      <c r="N5">
        <v>9</v>
      </c>
      <c r="O5">
        <v>6</v>
      </c>
    </row>
    <row r="6" spans="1:23">
      <c r="A6">
        <v>1</v>
      </c>
      <c r="B6" s="5">
        <v>113</v>
      </c>
      <c r="C6" t="s">
        <v>14</v>
      </c>
      <c r="D6" t="s">
        <v>6</v>
      </c>
      <c r="E6" t="s">
        <v>69</v>
      </c>
      <c r="F6" t="s">
        <v>70</v>
      </c>
      <c r="G6">
        <v>0</v>
      </c>
      <c r="I6" s="22" t="s">
        <v>71</v>
      </c>
      <c r="J6" t="s">
        <v>72</v>
      </c>
      <c r="K6" t="s">
        <v>11</v>
      </c>
      <c r="L6" t="s">
        <v>73</v>
      </c>
      <c r="M6" t="s">
        <v>74</v>
      </c>
      <c r="N6">
        <v>10</v>
      </c>
      <c r="O6">
        <v>6</v>
      </c>
    </row>
    <row r="7" spans="1:23" ht="29">
      <c r="A7">
        <v>1</v>
      </c>
      <c r="B7" s="5">
        <v>117</v>
      </c>
      <c r="C7" t="s">
        <v>14</v>
      </c>
      <c r="D7" t="s">
        <v>6</v>
      </c>
      <c r="E7" t="s">
        <v>88</v>
      </c>
      <c r="F7" t="s">
        <v>33</v>
      </c>
      <c r="G7">
        <v>0</v>
      </c>
      <c r="I7" s="22" t="s">
        <v>89</v>
      </c>
      <c r="J7" t="s">
        <v>90</v>
      </c>
      <c r="K7" t="s">
        <v>11</v>
      </c>
      <c r="L7" t="s">
        <v>91</v>
      </c>
      <c r="M7" t="s">
        <v>92</v>
      </c>
      <c r="N7">
        <v>10</v>
      </c>
      <c r="O7">
        <v>3</v>
      </c>
    </row>
    <row r="8" spans="1:23">
      <c r="A8">
        <v>1</v>
      </c>
      <c r="B8" s="5">
        <v>123</v>
      </c>
      <c r="C8" t="s">
        <v>14</v>
      </c>
      <c r="D8" t="s">
        <v>6</v>
      </c>
      <c r="E8" t="s">
        <v>114</v>
      </c>
      <c r="F8" t="s">
        <v>115</v>
      </c>
      <c r="G8">
        <v>0</v>
      </c>
      <c r="I8" s="23" t="s">
        <v>116</v>
      </c>
      <c r="J8" t="s">
        <v>11</v>
      </c>
      <c r="K8" t="s">
        <v>11</v>
      </c>
      <c r="L8" t="s">
        <v>117</v>
      </c>
      <c r="M8" t="s">
        <v>118</v>
      </c>
      <c r="N8">
        <v>8</v>
      </c>
      <c r="O8">
        <v>4</v>
      </c>
      <c r="Q8" s="15" t="s">
        <v>525</v>
      </c>
      <c r="R8" s="15"/>
      <c r="V8" s="5" t="s">
        <v>578</v>
      </c>
      <c r="W8" s="5">
        <v>13</v>
      </c>
    </row>
    <row r="9" spans="1:23">
      <c r="A9">
        <v>1</v>
      </c>
      <c r="B9" s="5">
        <v>125</v>
      </c>
      <c r="C9" t="s">
        <v>14</v>
      </c>
      <c r="D9" t="s">
        <v>6</v>
      </c>
      <c r="E9" t="s">
        <v>124</v>
      </c>
      <c r="F9" t="s">
        <v>125</v>
      </c>
      <c r="G9">
        <v>0</v>
      </c>
      <c r="I9" s="23" t="s">
        <v>126</v>
      </c>
      <c r="J9" t="s">
        <v>127</v>
      </c>
      <c r="K9" t="s">
        <v>11</v>
      </c>
      <c r="L9" t="s">
        <v>3</v>
      </c>
      <c r="M9" t="s">
        <v>87</v>
      </c>
      <c r="N9">
        <v>10</v>
      </c>
      <c r="O9">
        <v>1</v>
      </c>
      <c r="Q9" s="9" t="s">
        <v>524</v>
      </c>
      <c r="R9" s="9"/>
      <c r="V9" t="s">
        <v>587</v>
      </c>
      <c r="W9">
        <v>2</v>
      </c>
    </row>
    <row r="10" spans="1:23">
      <c r="A10">
        <v>1</v>
      </c>
      <c r="B10" s="5">
        <v>130</v>
      </c>
      <c r="C10" t="s">
        <v>5</v>
      </c>
      <c r="D10" t="s">
        <v>6</v>
      </c>
      <c r="E10" t="s">
        <v>143</v>
      </c>
      <c r="F10" t="s">
        <v>144</v>
      </c>
      <c r="G10">
        <v>0</v>
      </c>
      <c r="I10" s="23" t="s">
        <v>145</v>
      </c>
      <c r="J10" t="s">
        <v>146</v>
      </c>
      <c r="K10" t="s">
        <v>41</v>
      </c>
      <c r="L10" t="s">
        <v>147</v>
      </c>
      <c r="M10" t="s">
        <v>148</v>
      </c>
      <c r="N10">
        <v>7</v>
      </c>
      <c r="O10">
        <v>3</v>
      </c>
      <c r="Q10" s="4" t="s">
        <v>526</v>
      </c>
      <c r="R10" s="4"/>
      <c r="V10" s="5" t="s">
        <v>589</v>
      </c>
      <c r="W10" s="5">
        <v>29</v>
      </c>
    </row>
    <row r="11" spans="1:23">
      <c r="A11">
        <v>1</v>
      </c>
      <c r="B11" s="5">
        <v>139</v>
      </c>
      <c r="C11" t="s">
        <v>14</v>
      </c>
      <c r="D11" t="s">
        <v>31</v>
      </c>
      <c r="E11" t="s">
        <v>184</v>
      </c>
      <c r="F11" t="s">
        <v>185</v>
      </c>
      <c r="G11">
        <v>0</v>
      </c>
      <c r="I11" s="23" t="s">
        <v>186</v>
      </c>
      <c r="J11" t="s">
        <v>187</v>
      </c>
      <c r="K11" t="s">
        <v>41</v>
      </c>
      <c r="L11" t="s">
        <v>188</v>
      </c>
      <c r="M11" t="s">
        <v>118</v>
      </c>
      <c r="N11">
        <v>9</v>
      </c>
      <c r="O11">
        <v>6</v>
      </c>
      <c r="Q11" s="13" t="s">
        <v>530</v>
      </c>
      <c r="R11" s="13"/>
      <c r="V11" t="s">
        <v>585</v>
      </c>
      <c r="W11">
        <v>0</v>
      </c>
    </row>
    <row r="12" spans="1:23">
      <c r="A12">
        <v>1</v>
      </c>
      <c r="B12" s="5">
        <v>141</v>
      </c>
      <c r="C12" t="s">
        <v>5</v>
      </c>
      <c r="D12" t="s">
        <v>6</v>
      </c>
      <c r="E12" t="s">
        <v>191</v>
      </c>
      <c r="F12" t="s">
        <v>45</v>
      </c>
      <c r="G12">
        <v>0</v>
      </c>
      <c r="I12" s="24" t="s">
        <v>192</v>
      </c>
      <c r="J12" t="s">
        <v>193</v>
      </c>
      <c r="K12" t="s">
        <v>41</v>
      </c>
      <c r="L12" t="s">
        <v>12</v>
      </c>
      <c r="M12" t="s">
        <v>194</v>
      </c>
      <c r="N12">
        <v>9</v>
      </c>
      <c r="O12">
        <v>8</v>
      </c>
      <c r="Q12" s="8" t="s">
        <v>531</v>
      </c>
      <c r="R12" s="8"/>
      <c r="V12" t="s">
        <v>581</v>
      </c>
      <c r="W12">
        <v>1</v>
      </c>
    </row>
    <row r="13" spans="1:23">
      <c r="A13">
        <v>0</v>
      </c>
      <c r="B13" s="5">
        <v>142</v>
      </c>
      <c r="C13" t="s">
        <v>5</v>
      </c>
      <c r="D13" t="s">
        <v>6</v>
      </c>
      <c r="E13" t="s">
        <v>195</v>
      </c>
      <c r="F13" t="s">
        <v>196</v>
      </c>
      <c r="G13">
        <v>0</v>
      </c>
      <c r="I13" s="34" t="s">
        <v>197</v>
      </c>
      <c r="J13" t="s">
        <v>41</v>
      </c>
      <c r="K13" t="s">
        <v>41</v>
      </c>
      <c r="L13" t="s">
        <v>3</v>
      </c>
      <c r="M13" t="s">
        <v>198</v>
      </c>
      <c r="N13">
        <v>8</v>
      </c>
      <c r="O13">
        <v>3</v>
      </c>
      <c r="Q13" s="10" t="s">
        <v>533</v>
      </c>
      <c r="R13" s="10"/>
      <c r="V13" t="s">
        <v>577</v>
      </c>
      <c r="W13">
        <v>8</v>
      </c>
    </row>
    <row r="14" spans="1:23">
      <c r="A14">
        <v>1</v>
      </c>
      <c r="B14" s="5">
        <v>145</v>
      </c>
      <c r="C14" t="s">
        <v>14</v>
      </c>
      <c r="D14" t="s">
        <v>6</v>
      </c>
      <c r="E14" t="s">
        <v>207</v>
      </c>
      <c r="F14" t="s">
        <v>208</v>
      </c>
      <c r="G14">
        <v>0</v>
      </c>
      <c r="I14" s="22" t="s">
        <v>209</v>
      </c>
      <c r="J14" t="s">
        <v>210</v>
      </c>
      <c r="K14" t="s">
        <v>41</v>
      </c>
      <c r="L14" t="s">
        <v>211</v>
      </c>
      <c r="M14" t="s">
        <v>212</v>
      </c>
      <c r="N14">
        <v>10</v>
      </c>
      <c r="O14">
        <v>8</v>
      </c>
      <c r="Q14" s="11" t="s">
        <v>527</v>
      </c>
      <c r="R14" s="11"/>
      <c r="V14" t="s">
        <v>586</v>
      </c>
      <c r="W14">
        <v>3</v>
      </c>
    </row>
    <row r="15" spans="1:23">
      <c r="A15">
        <v>1</v>
      </c>
      <c r="B15" s="5">
        <v>149</v>
      </c>
      <c r="C15" t="s">
        <v>14</v>
      </c>
      <c r="D15" t="s">
        <v>6</v>
      </c>
      <c r="E15" t="s">
        <v>224</v>
      </c>
      <c r="F15" t="s">
        <v>225</v>
      </c>
      <c r="G15">
        <v>0</v>
      </c>
      <c r="I15" s="22" t="s">
        <v>226</v>
      </c>
      <c r="J15" t="s">
        <v>227</v>
      </c>
      <c r="K15" t="s">
        <v>11</v>
      </c>
      <c r="L15" t="s">
        <v>228</v>
      </c>
      <c r="M15" t="s">
        <v>229</v>
      </c>
      <c r="N15">
        <v>10</v>
      </c>
      <c r="O15">
        <v>5</v>
      </c>
      <c r="Q15" s="12" t="s">
        <v>528</v>
      </c>
      <c r="R15" s="12"/>
      <c r="V15" t="s">
        <v>590</v>
      </c>
      <c r="W15">
        <v>0</v>
      </c>
    </row>
    <row r="16" spans="1:23">
      <c r="A16">
        <v>1</v>
      </c>
      <c r="B16" s="5">
        <v>153</v>
      </c>
      <c r="C16" t="s">
        <v>5</v>
      </c>
      <c r="D16" t="s">
        <v>6</v>
      </c>
      <c r="E16" t="s">
        <v>245</v>
      </c>
      <c r="F16" t="s">
        <v>246</v>
      </c>
      <c r="G16">
        <v>0</v>
      </c>
      <c r="I16" s="23" t="s">
        <v>247</v>
      </c>
      <c r="J16" t="s">
        <v>248</v>
      </c>
      <c r="K16" t="s">
        <v>41</v>
      </c>
      <c r="L16" t="s">
        <v>249</v>
      </c>
      <c r="M16" t="s">
        <v>250</v>
      </c>
      <c r="N16">
        <v>6</v>
      </c>
      <c r="O16">
        <v>4</v>
      </c>
      <c r="Q16" s="14" t="s">
        <v>532</v>
      </c>
      <c r="R16" s="14"/>
    </row>
    <row r="17" spans="1:18">
      <c r="A17">
        <v>1</v>
      </c>
      <c r="B17" s="5">
        <v>155</v>
      </c>
      <c r="C17" t="s">
        <v>14</v>
      </c>
      <c r="D17" t="s">
        <v>6</v>
      </c>
      <c r="E17" t="s">
        <v>255</v>
      </c>
      <c r="F17" t="s">
        <v>256</v>
      </c>
      <c r="G17">
        <v>0</v>
      </c>
      <c r="I17" s="22" t="s">
        <v>257</v>
      </c>
      <c r="J17" t="s">
        <v>258</v>
      </c>
      <c r="K17" t="s">
        <v>11</v>
      </c>
      <c r="L17" t="s">
        <v>259</v>
      </c>
      <c r="M17" t="s">
        <v>254</v>
      </c>
      <c r="N17">
        <v>10</v>
      </c>
      <c r="O17">
        <v>2</v>
      </c>
      <c r="Q17" s="18" t="s">
        <v>534</v>
      </c>
      <c r="R17" s="18"/>
    </row>
    <row r="18" spans="1:18">
      <c r="A18">
        <v>1</v>
      </c>
      <c r="B18" s="5">
        <v>168</v>
      </c>
      <c r="C18" t="s">
        <v>14</v>
      </c>
      <c r="D18" t="s">
        <v>31</v>
      </c>
      <c r="E18" t="s">
        <v>309</v>
      </c>
      <c r="F18" t="s">
        <v>310</v>
      </c>
      <c r="G18">
        <v>0</v>
      </c>
      <c r="I18" s="21" t="s">
        <v>311</v>
      </c>
      <c r="J18" t="s">
        <v>227</v>
      </c>
      <c r="K18" t="s">
        <v>41</v>
      </c>
      <c r="L18" t="s">
        <v>183</v>
      </c>
      <c r="M18" t="s">
        <v>110</v>
      </c>
      <c r="N18">
        <v>9</v>
      </c>
      <c r="O18">
        <v>7</v>
      </c>
      <c r="Q18" s="29" t="s">
        <v>537</v>
      </c>
      <c r="R18" s="29"/>
    </row>
    <row r="19" spans="1:18">
      <c r="A19">
        <v>1</v>
      </c>
      <c r="B19" s="5">
        <v>169</v>
      </c>
      <c r="C19" t="s">
        <v>5</v>
      </c>
      <c r="D19" t="s">
        <v>6</v>
      </c>
      <c r="E19" t="s">
        <v>312</v>
      </c>
      <c r="F19" t="s">
        <v>313</v>
      </c>
      <c r="G19">
        <v>0</v>
      </c>
      <c r="I19" s="23" t="s">
        <v>314</v>
      </c>
      <c r="J19" t="s">
        <v>227</v>
      </c>
      <c r="K19" t="s">
        <v>11</v>
      </c>
      <c r="L19" t="s">
        <v>315</v>
      </c>
      <c r="M19" t="s">
        <v>316</v>
      </c>
      <c r="N19">
        <v>7</v>
      </c>
      <c r="O19">
        <v>8</v>
      </c>
      <c r="Q19" s="33" t="s">
        <v>535</v>
      </c>
      <c r="R19" s="33"/>
    </row>
    <row r="20" spans="1:18" ht="29">
      <c r="A20">
        <v>1</v>
      </c>
      <c r="B20" s="5">
        <v>171</v>
      </c>
      <c r="C20" t="s">
        <v>5</v>
      </c>
      <c r="D20" t="s">
        <v>31</v>
      </c>
      <c r="E20" t="s">
        <v>321</v>
      </c>
      <c r="F20" t="s">
        <v>322</v>
      </c>
      <c r="G20">
        <v>0</v>
      </c>
      <c r="I20" s="22" t="s">
        <v>323</v>
      </c>
      <c r="J20" t="s">
        <v>324</v>
      </c>
      <c r="K20" t="s">
        <v>325</v>
      </c>
      <c r="L20" t="s">
        <v>12</v>
      </c>
      <c r="M20" t="s">
        <v>110</v>
      </c>
      <c r="N20">
        <v>7</v>
      </c>
      <c r="O20">
        <v>3</v>
      </c>
      <c r="Q20" s="35" t="s">
        <v>538</v>
      </c>
      <c r="R20" s="35"/>
    </row>
    <row r="21" spans="1:18">
      <c r="A21">
        <v>1</v>
      </c>
      <c r="B21" s="5">
        <v>174</v>
      </c>
      <c r="C21" t="s">
        <v>14</v>
      </c>
      <c r="D21" t="s">
        <v>6</v>
      </c>
      <c r="E21" t="s">
        <v>334</v>
      </c>
      <c r="F21" t="s">
        <v>335</v>
      </c>
      <c r="G21">
        <v>0</v>
      </c>
      <c r="I21" s="22" t="s">
        <v>336</v>
      </c>
      <c r="J21" t="s">
        <v>337</v>
      </c>
      <c r="K21" t="s">
        <v>11</v>
      </c>
      <c r="L21" t="s">
        <v>338</v>
      </c>
      <c r="M21" t="s">
        <v>339</v>
      </c>
      <c r="N21">
        <v>10</v>
      </c>
      <c r="O21">
        <v>6</v>
      </c>
    </row>
    <row r="22" spans="1:18">
      <c r="A22">
        <v>1</v>
      </c>
      <c r="B22" s="5">
        <v>176</v>
      </c>
      <c r="C22" t="s">
        <v>14</v>
      </c>
      <c r="D22" t="s">
        <v>6</v>
      </c>
      <c r="E22" t="s">
        <v>344</v>
      </c>
      <c r="F22" t="s">
        <v>33</v>
      </c>
      <c r="G22">
        <v>0</v>
      </c>
      <c r="I22" s="22" t="s">
        <v>345</v>
      </c>
      <c r="J22" t="s">
        <v>346</v>
      </c>
      <c r="K22" t="s">
        <v>41</v>
      </c>
      <c r="L22" t="s">
        <v>347</v>
      </c>
      <c r="M22" t="s">
        <v>110</v>
      </c>
      <c r="N22">
        <v>3</v>
      </c>
      <c r="O22">
        <v>4</v>
      </c>
    </row>
    <row r="23" spans="1:18">
      <c r="A23">
        <v>0</v>
      </c>
      <c r="B23" s="5">
        <v>177</v>
      </c>
      <c r="C23" t="s">
        <v>14</v>
      </c>
      <c r="D23" t="s">
        <v>6</v>
      </c>
      <c r="E23" t="s">
        <v>348</v>
      </c>
      <c r="F23" t="s">
        <v>326</v>
      </c>
      <c r="G23">
        <v>0</v>
      </c>
      <c r="I23" s="36" t="s">
        <v>349</v>
      </c>
      <c r="J23" t="s">
        <v>227</v>
      </c>
      <c r="K23" t="s">
        <v>11</v>
      </c>
      <c r="L23" t="s">
        <v>285</v>
      </c>
      <c r="M23" t="s">
        <v>254</v>
      </c>
      <c r="N23">
        <v>9</v>
      </c>
      <c r="O23">
        <v>7</v>
      </c>
    </row>
    <row r="24" spans="1:18">
      <c r="A24">
        <v>1</v>
      </c>
      <c r="B24" s="5">
        <v>179</v>
      </c>
      <c r="C24" t="s">
        <v>14</v>
      </c>
      <c r="D24" t="s">
        <v>6</v>
      </c>
      <c r="E24" t="s">
        <v>353</v>
      </c>
      <c r="F24" t="s">
        <v>354</v>
      </c>
      <c r="G24">
        <v>0</v>
      </c>
      <c r="I24" s="21" t="s">
        <v>355</v>
      </c>
      <c r="J24" t="s">
        <v>328</v>
      </c>
      <c r="K24" t="s">
        <v>11</v>
      </c>
      <c r="L24" t="s">
        <v>12</v>
      </c>
      <c r="M24" t="s">
        <v>110</v>
      </c>
      <c r="N24">
        <v>7</v>
      </c>
      <c r="O24">
        <v>8</v>
      </c>
    </row>
    <row r="25" spans="1:18">
      <c r="A25">
        <v>1</v>
      </c>
      <c r="B25" s="17">
        <v>180</v>
      </c>
      <c r="C25" t="s">
        <v>5</v>
      </c>
      <c r="D25" t="s">
        <v>6</v>
      </c>
      <c r="E25" t="s">
        <v>87</v>
      </c>
      <c r="F25" t="s">
        <v>356</v>
      </c>
      <c r="G25">
        <v>0</v>
      </c>
      <c r="I25" s="23" t="s">
        <v>357</v>
      </c>
      <c r="J25" t="s">
        <v>227</v>
      </c>
      <c r="K25" t="s">
        <v>11</v>
      </c>
      <c r="L25" t="s">
        <v>12</v>
      </c>
      <c r="M25" t="s">
        <v>110</v>
      </c>
      <c r="N25">
        <v>9</v>
      </c>
      <c r="O25">
        <v>3</v>
      </c>
    </row>
    <row r="26" spans="1:18">
      <c r="A26">
        <v>1</v>
      </c>
      <c r="B26" s="5">
        <v>181</v>
      </c>
      <c r="C26" t="s">
        <v>14</v>
      </c>
      <c r="D26" t="s">
        <v>6</v>
      </c>
      <c r="E26" t="s">
        <v>358</v>
      </c>
      <c r="F26" t="s">
        <v>359</v>
      </c>
      <c r="G26">
        <v>0</v>
      </c>
      <c r="I26" s="21" t="s">
        <v>360</v>
      </c>
      <c r="J26" t="s">
        <v>361</v>
      </c>
      <c r="K26" t="s">
        <v>11</v>
      </c>
      <c r="L26" t="s">
        <v>183</v>
      </c>
      <c r="M26" t="s">
        <v>254</v>
      </c>
      <c r="N26">
        <v>7</v>
      </c>
      <c r="O26">
        <v>8</v>
      </c>
    </row>
    <row r="27" spans="1:18">
      <c r="A27">
        <v>0</v>
      </c>
      <c r="B27" s="5">
        <v>184</v>
      </c>
      <c r="C27" t="s">
        <v>14</v>
      </c>
      <c r="D27" t="s">
        <v>6</v>
      </c>
      <c r="E27" t="s">
        <v>368</v>
      </c>
      <c r="F27" t="s">
        <v>326</v>
      </c>
      <c r="G27">
        <v>0</v>
      </c>
      <c r="I27" s="20" t="s">
        <v>369</v>
      </c>
      <c r="J27" t="s">
        <v>370</v>
      </c>
      <c r="K27" t="s">
        <v>11</v>
      </c>
      <c r="L27" t="s">
        <v>12</v>
      </c>
      <c r="M27" t="s">
        <v>110</v>
      </c>
      <c r="N27">
        <v>10</v>
      </c>
      <c r="O27">
        <v>5</v>
      </c>
    </row>
    <row r="28" spans="1:18">
      <c r="A28">
        <v>1</v>
      </c>
      <c r="B28" s="5">
        <v>185</v>
      </c>
      <c r="C28" t="s">
        <v>5</v>
      </c>
      <c r="D28" t="s">
        <v>31</v>
      </c>
      <c r="E28" t="s">
        <v>371</v>
      </c>
      <c r="F28" t="s">
        <v>326</v>
      </c>
      <c r="G28">
        <v>0</v>
      </c>
      <c r="I28" s="21" t="s">
        <v>372</v>
      </c>
      <c r="J28" t="s">
        <v>11</v>
      </c>
      <c r="K28" t="s">
        <v>11</v>
      </c>
      <c r="L28" t="s">
        <v>373</v>
      </c>
      <c r="M28" t="s">
        <v>110</v>
      </c>
      <c r="N28">
        <v>8</v>
      </c>
      <c r="O28">
        <v>2</v>
      </c>
    </row>
    <row r="29" spans="1:18">
      <c r="A29">
        <v>1</v>
      </c>
      <c r="B29" s="5">
        <v>187</v>
      </c>
      <c r="C29" t="s">
        <v>5</v>
      </c>
      <c r="D29" t="s">
        <v>6</v>
      </c>
      <c r="E29" t="s">
        <v>377</v>
      </c>
      <c r="F29" t="s">
        <v>378</v>
      </c>
      <c r="G29">
        <v>0</v>
      </c>
      <c r="I29" s="22" t="s">
        <v>379</v>
      </c>
      <c r="J29" t="s">
        <v>380</v>
      </c>
      <c r="K29" t="s">
        <v>11</v>
      </c>
      <c r="L29" t="s">
        <v>12</v>
      </c>
      <c r="M29" t="s">
        <v>110</v>
      </c>
      <c r="N29">
        <v>9</v>
      </c>
      <c r="O29">
        <v>4</v>
      </c>
    </row>
    <row r="30" spans="1:18">
      <c r="A30">
        <v>1</v>
      </c>
      <c r="B30" s="5">
        <v>188</v>
      </c>
      <c r="C30" t="s">
        <v>14</v>
      </c>
      <c r="D30" t="s">
        <v>6</v>
      </c>
      <c r="E30" t="s">
        <v>381</v>
      </c>
      <c r="F30" t="s">
        <v>326</v>
      </c>
      <c r="G30">
        <v>0</v>
      </c>
      <c r="I30" s="24" t="s">
        <v>382</v>
      </c>
      <c r="J30" t="s">
        <v>11</v>
      </c>
      <c r="K30" t="s">
        <v>11</v>
      </c>
      <c r="L30" t="s">
        <v>183</v>
      </c>
      <c r="M30" t="s">
        <v>87</v>
      </c>
      <c r="N30">
        <v>9</v>
      </c>
      <c r="O30">
        <v>7</v>
      </c>
    </row>
    <row r="31" spans="1:18">
      <c r="A31">
        <v>1</v>
      </c>
      <c r="B31" s="5">
        <v>189</v>
      </c>
      <c r="C31" t="s">
        <v>14</v>
      </c>
      <c r="D31" t="s">
        <v>6</v>
      </c>
      <c r="E31" t="s">
        <v>383</v>
      </c>
      <c r="F31" t="s">
        <v>351</v>
      </c>
      <c r="G31">
        <v>0</v>
      </c>
      <c r="I31" s="22" t="s">
        <v>384</v>
      </c>
      <c r="J31" t="s">
        <v>385</v>
      </c>
      <c r="K31" t="s">
        <v>11</v>
      </c>
      <c r="L31" t="s">
        <v>12</v>
      </c>
      <c r="M31" t="s">
        <v>110</v>
      </c>
      <c r="N31">
        <v>8</v>
      </c>
      <c r="O31">
        <v>6</v>
      </c>
    </row>
    <row r="32" spans="1:18">
      <c r="A32">
        <v>0</v>
      </c>
      <c r="B32" s="5">
        <v>190</v>
      </c>
      <c r="C32" t="s">
        <v>5</v>
      </c>
      <c r="D32" t="s">
        <v>6</v>
      </c>
      <c r="E32" t="s">
        <v>386</v>
      </c>
      <c r="F32" t="s">
        <v>351</v>
      </c>
      <c r="G32">
        <v>0</v>
      </c>
      <c r="I32" s="20" t="s">
        <v>387</v>
      </c>
      <c r="J32" t="s">
        <v>388</v>
      </c>
      <c r="K32" t="s">
        <v>11</v>
      </c>
      <c r="L32" t="s">
        <v>12</v>
      </c>
      <c r="M32" t="s">
        <v>110</v>
      </c>
      <c r="N32">
        <v>10</v>
      </c>
      <c r="O32">
        <v>5</v>
      </c>
    </row>
    <row r="33" spans="1:15">
      <c r="A33">
        <v>1</v>
      </c>
      <c r="B33" s="5">
        <v>192</v>
      </c>
      <c r="C33" t="s">
        <v>5</v>
      </c>
      <c r="D33" t="s">
        <v>6</v>
      </c>
      <c r="E33" t="s">
        <v>393</v>
      </c>
      <c r="F33" t="s">
        <v>394</v>
      </c>
      <c r="G33">
        <v>0</v>
      </c>
      <c r="I33" s="24" t="s">
        <v>395</v>
      </c>
      <c r="J33" t="s">
        <v>396</v>
      </c>
      <c r="K33" t="s">
        <v>11</v>
      </c>
      <c r="L33" t="s">
        <v>3</v>
      </c>
      <c r="M33" t="s">
        <v>397</v>
      </c>
      <c r="N33">
        <v>10</v>
      </c>
      <c r="O33">
        <v>3</v>
      </c>
    </row>
    <row r="34" spans="1:15">
      <c r="A34">
        <v>1</v>
      </c>
      <c r="B34" s="5">
        <v>194</v>
      </c>
      <c r="C34" t="s">
        <v>5</v>
      </c>
      <c r="D34" t="s">
        <v>6</v>
      </c>
      <c r="E34" t="s">
        <v>402</v>
      </c>
      <c r="F34" t="s">
        <v>403</v>
      </c>
      <c r="G34">
        <v>0</v>
      </c>
      <c r="I34" s="21" t="s">
        <v>404</v>
      </c>
      <c r="J34" t="s">
        <v>11</v>
      </c>
      <c r="K34" t="s">
        <v>405</v>
      </c>
      <c r="L34" t="s">
        <v>406</v>
      </c>
      <c r="M34" t="s">
        <v>407</v>
      </c>
      <c r="N34">
        <v>8</v>
      </c>
      <c r="O34">
        <v>1</v>
      </c>
    </row>
    <row r="35" spans="1:15">
      <c r="A35">
        <v>1</v>
      </c>
      <c r="B35" s="5">
        <v>199</v>
      </c>
      <c r="C35" t="s">
        <v>14</v>
      </c>
      <c r="D35" t="s">
        <v>31</v>
      </c>
      <c r="E35" t="s">
        <v>97</v>
      </c>
      <c r="F35" t="s">
        <v>424</v>
      </c>
      <c r="G35">
        <v>0</v>
      </c>
      <c r="I35" s="22" t="s">
        <v>425</v>
      </c>
      <c r="J35" t="s">
        <v>426</v>
      </c>
      <c r="K35" t="s">
        <v>41</v>
      </c>
      <c r="L35" t="s">
        <v>3</v>
      </c>
      <c r="M35" t="s">
        <v>427</v>
      </c>
      <c r="N35">
        <v>8</v>
      </c>
      <c r="O35">
        <v>4</v>
      </c>
    </row>
    <row r="36" spans="1:15" ht="29">
      <c r="A36">
        <v>1</v>
      </c>
      <c r="B36" s="5">
        <v>205</v>
      </c>
      <c r="C36" t="s">
        <v>14</v>
      </c>
      <c r="D36" t="s">
        <v>6</v>
      </c>
      <c r="E36" t="s">
        <v>88</v>
      </c>
      <c r="F36" t="s">
        <v>428</v>
      </c>
      <c r="G36">
        <v>0</v>
      </c>
      <c r="I36" s="21" t="s">
        <v>444</v>
      </c>
      <c r="J36" t="s">
        <v>41</v>
      </c>
      <c r="K36" t="s">
        <v>41</v>
      </c>
      <c r="L36" t="s">
        <v>3</v>
      </c>
      <c r="M36" t="s">
        <v>329</v>
      </c>
      <c r="N36">
        <v>8</v>
      </c>
      <c r="O36">
        <v>8</v>
      </c>
    </row>
    <row r="37" spans="1:15" ht="29">
      <c r="A37">
        <v>1</v>
      </c>
      <c r="B37" s="5">
        <v>206</v>
      </c>
      <c r="C37" t="s">
        <v>5</v>
      </c>
      <c r="D37" t="s">
        <v>6</v>
      </c>
      <c r="E37" t="s">
        <v>445</v>
      </c>
      <c r="F37" t="s">
        <v>335</v>
      </c>
      <c r="G37">
        <v>0</v>
      </c>
      <c r="I37" s="23" t="s">
        <v>446</v>
      </c>
      <c r="J37" t="s">
        <v>41</v>
      </c>
      <c r="K37" t="s">
        <v>41</v>
      </c>
      <c r="L37" t="s">
        <v>447</v>
      </c>
      <c r="M37" t="s">
        <v>448</v>
      </c>
      <c r="N37">
        <v>4</v>
      </c>
      <c r="O37">
        <v>3</v>
      </c>
    </row>
    <row r="38" spans="1:15" ht="29">
      <c r="A38">
        <v>0</v>
      </c>
      <c r="B38" s="5">
        <v>209</v>
      </c>
      <c r="C38" t="s">
        <v>14</v>
      </c>
      <c r="D38" t="s">
        <v>6</v>
      </c>
      <c r="E38" t="s">
        <v>460</v>
      </c>
      <c r="F38" t="s">
        <v>431</v>
      </c>
      <c r="G38">
        <v>0</v>
      </c>
      <c r="I38" s="20" t="s">
        <v>461</v>
      </c>
      <c r="J38" t="s">
        <v>462</v>
      </c>
      <c r="K38" t="s">
        <v>41</v>
      </c>
      <c r="L38" t="s">
        <v>3</v>
      </c>
      <c r="M38" t="s">
        <v>427</v>
      </c>
      <c r="N38">
        <v>10</v>
      </c>
      <c r="O38">
        <v>8</v>
      </c>
    </row>
    <row r="39" spans="1:15">
      <c r="A39">
        <v>1</v>
      </c>
      <c r="B39" s="5">
        <v>212</v>
      </c>
      <c r="C39" t="s">
        <v>5</v>
      </c>
      <c r="D39" t="s">
        <v>6</v>
      </c>
      <c r="E39" t="s">
        <v>467</v>
      </c>
      <c r="F39" t="s">
        <v>468</v>
      </c>
      <c r="G39">
        <v>0</v>
      </c>
      <c r="I39" s="22" t="s">
        <v>469</v>
      </c>
      <c r="J39" t="s">
        <v>457</v>
      </c>
      <c r="K39" t="s">
        <v>41</v>
      </c>
      <c r="L39" t="s">
        <v>3</v>
      </c>
      <c r="M39" t="s">
        <v>470</v>
      </c>
      <c r="N39">
        <v>8</v>
      </c>
      <c r="O39">
        <v>2</v>
      </c>
    </row>
    <row r="40" spans="1:15">
      <c r="A40">
        <v>1</v>
      </c>
      <c r="B40" s="5">
        <v>217</v>
      </c>
      <c r="C40" t="s">
        <v>14</v>
      </c>
      <c r="D40" t="s">
        <v>6</v>
      </c>
      <c r="E40" t="s">
        <v>484</v>
      </c>
      <c r="F40" t="s">
        <v>485</v>
      </c>
      <c r="G40">
        <v>0</v>
      </c>
      <c r="I40" s="24" t="s">
        <v>486</v>
      </c>
      <c r="J40" t="s">
        <v>487</v>
      </c>
      <c r="K40" t="s">
        <v>41</v>
      </c>
      <c r="L40" t="s">
        <v>3</v>
      </c>
      <c r="M40" t="s">
        <v>427</v>
      </c>
      <c r="N40">
        <v>10</v>
      </c>
      <c r="O40">
        <v>4</v>
      </c>
    </row>
    <row r="41" spans="1:15">
      <c r="A41">
        <v>1</v>
      </c>
      <c r="B41" s="5">
        <v>221</v>
      </c>
      <c r="C41" t="s">
        <v>5</v>
      </c>
      <c r="D41" t="s">
        <v>31</v>
      </c>
      <c r="E41" t="s">
        <v>498</v>
      </c>
      <c r="F41" t="s">
        <v>431</v>
      </c>
      <c r="G41">
        <v>0</v>
      </c>
      <c r="I41" s="23" t="s">
        <v>499</v>
      </c>
      <c r="J41" t="s">
        <v>457</v>
      </c>
      <c r="K41" t="s">
        <v>41</v>
      </c>
      <c r="L41" t="s">
        <v>3</v>
      </c>
      <c r="M41" t="s">
        <v>329</v>
      </c>
      <c r="N41">
        <v>9</v>
      </c>
      <c r="O41">
        <v>4</v>
      </c>
    </row>
    <row r="42" spans="1:15" ht="29">
      <c r="A42">
        <v>0</v>
      </c>
      <c r="B42" s="5">
        <v>224</v>
      </c>
      <c r="C42" t="s">
        <v>5</v>
      </c>
      <c r="D42" t="s">
        <v>6</v>
      </c>
      <c r="E42" t="s">
        <v>505</v>
      </c>
      <c r="F42" t="s">
        <v>485</v>
      </c>
      <c r="G42">
        <v>0</v>
      </c>
      <c r="I42" s="20" t="s">
        <v>506</v>
      </c>
      <c r="J42" t="s">
        <v>507</v>
      </c>
      <c r="K42" t="s">
        <v>508</v>
      </c>
      <c r="L42" t="s">
        <v>509</v>
      </c>
      <c r="M42" t="s">
        <v>510</v>
      </c>
      <c r="N42">
        <v>7</v>
      </c>
      <c r="O42">
        <v>6</v>
      </c>
    </row>
    <row r="43" spans="1:15">
      <c r="A43">
        <v>1</v>
      </c>
      <c r="B43" s="5">
        <v>107</v>
      </c>
      <c r="C43" t="s">
        <v>14</v>
      </c>
      <c r="D43" t="s">
        <v>6</v>
      </c>
      <c r="E43" t="s">
        <v>44</v>
      </c>
      <c r="F43" t="s">
        <v>45</v>
      </c>
      <c r="G43">
        <v>8.3333333333333329E-2</v>
      </c>
      <c r="I43" s="21" t="s">
        <v>46</v>
      </c>
      <c r="J43" t="s">
        <v>41</v>
      </c>
      <c r="K43" t="s">
        <v>11</v>
      </c>
      <c r="L43" t="s">
        <v>47</v>
      </c>
      <c r="M43" t="s">
        <v>13</v>
      </c>
      <c r="N43">
        <v>3</v>
      </c>
      <c r="O43">
        <v>5</v>
      </c>
    </row>
    <row r="44" spans="1:15" ht="29">
      <c r="A44">
        <v>1</v>
      </c>
      <c r="B44" s="5">
        <v>119</v>
      </c>
      <c r="C44" t="s">
        <v>14</v>
      </c>
      <c r="D44" t="s">
        <v>6</v>
      </c>
      <c r="E44" t="s">
        <v>97</v>
      </c>
      <c r="F44" t="s">
        <v>98</v>
      </c>
      <c r="G44">
        <v>8.3333333333333329E-2</v>
      </c>
      <c r="I44" s="21" t="s">
        <v>99</v>
      </c>
      <c r="J44" t="s">
        <v>100</v>
      </c>
      <c r="K44" t="s">
        <v>11</v>
      </c>
      <c r="L44" t="s">
        <v>3</v>
      </c>
      <c r="M44" t="s">
        <v>101</v>
      </c>
      <c r="N44">
        <v>10</v>
      </c>
      <c r="O44">
        <v>6</v>
      </c>
    </row>
    <row r="45" spans="1:15">
      <c r="A45">
        <v>1</v>
      </c>
      <c r="B45" s="5">
        <v>120</v>
      </c>
      <c r="C45" t="s">
        <v>5</v>
      </c>
      <c r="D45" t="s">
        <v>6</v>
      </c>
      <c r="E45" t="s">
        <v>102</v>
      </c>
      <c r="F45" t="s">
        <v>103</v>
      </c>
      <c r="G45">
        <v>8.3333333333333329E-2</v>
      </c>
      <c r="I45" s="21" t="s">
        <v>104</v>
      </c>
      <c r="J45" t="s">
        <v>41</v>
      </c>
      <c r="K45" t="s">
        <v>41</v>
      </c>
      <c r="L45" t="s">
        <v>105</v>
      </c>
      <c r="M45" t="s">
        <v>87</v>
      </c>
      <c r="N45">
        <v>7</v>
      </c>
      <c r="O45">
        <v>2</v>
      </c>
    </row>
    <row r="46" spans="1:15">
      <c r="A46">
        <v>1</v>
      </c>
      <c r="B46" s="5">
        <v>136</v>
      </c>
      <c r="C46" t="s">
        <v>5</v>
      </c>
      <c r="D46" t="s">
        <v>31</v>
      </c>
      <c r="E46" t="s">
        <v>172</v>
      </c>
      <c r="F46" t="s">
        <v>56</v>
      </c>
      <c r="G46">
        <v>8.3333333333333329E-2</v>
      </c>
      <c r="I46" s="22" t="s">
        <v>173</v>
      </c>
      <c r="J46" t="s">
        <v>11</v>
      </c>
      <c r="K46" t="s">
        <v>41</v>
      </c>
      <c r="L46" t="s">
        <v>3</v>
      </c>
      <c r="M46" t="s">
        <v>4</v>
      </c>
      <c r="N46">
        <v>10</v>
      </c>
      <c r="O46">
        <v>5</v>
      </c>
    </row>
    <row r="47" spans="1:15" ht="29">
      <c r="A47">
        <v>1</v>
      </c>
      <c r="B47" s="5">
        <v>151</v>
      </c>
      <c r="C47" t="s">
        <v>14</v>
      </c>
      <c r="D47" t="s">
        <v>6</v>
      </c>
      <c r="E47" t="s">
        <v>236</v>
      </c>
      <c r="F47" t="s">
        <v>237</v>
      </c>
      <c r="G47">
        <v>8.3333333333333329E-2</v>
      </c>
      <c r="I47" s="21" t="s">
        <v>238</v>
      </c>
      <c r="J47" t="s">
        <v>239</v>
      </c>
      <c r="K47" t="s">
        <v>41</v>
      </c>
      <c r="L47" t="s">
        <v>12</v>
      </c>
      <c r="M47" t="s">
        <v>110</v>
      </c>
      <c r="N47">
        <v>9</v>
      </c>
      <c r="O47">
        <v>4</v>
      </c>
    </row>
    <row r="48" spans="1:15">
      <c r="A48">
        <v>1</v>
      </c>
      <c r="B48" s="5">
        <v>152</v>
      </c>
      <c r="C48" t="s">
        <v>5</v>
      </c>
      <c r="D48" t="s">
        <v>6</v>
      </c>
      <c r="E48" t="s">
        <v>240</v>
      </c>
      <c r="F48" t="s">
        <v>241</v>
      </c>
      <c r="G48">
        <v>8.3333333333333329E-2</v>
      </c>
      <c r="I48" s="21" t="s">
        <v>242</v>
      </c>
      <c r="J48" t="s">
        <v>243</v>
      </c>
      <c r="K48" t="s">
        <v>41</v>
      </c>
      <c r="L48" t="s">
        <v>12</v>
      </c>
      <c r="M48" t="s">
        <v>244</v>
      </c>
      <c r="N48">
        <v>8</v>
      </c>
      <c r="O48">
        <v>4</v>
      </c>
    </row>
    <row r="49" spans="1:15">
      <c r="A49">
        <v>1</v>
      </c>
      <c r="B49" s="5">
        <v>159</v>
      </c>
      <c r="C49" t="s">
        <v>14</v>
      </c>
      <c r="D49" t="s">
        <v>6</v>
      </c>
      <c r="E49" t="s">
        <v>272</v>
      </c>
      <c r="F49" t="s">
        <v>273</v>
      </c>
      <c r="G49">
        <v>8.3333333333333329E-2</v>
      </c>
      <c r="I49" s="23" t="s">
        <v>274</v>
      </c>
      <c r="J49" t="s">
        <v>11</v>
      </c>
      <c r="K49" t="s">
        <v>41</v>
      </c>
      <c r="L49" t="s">
        <v>183</v>
      </c>
      <c r="M49" t="s">
        <v>118</v>
      </c>
      <c r="N49">
        <v>8</v>
      </c>
      <c r="O49">
        <v>1</v>
      </c>
    </row>
    <row r="50" spans="1:15" ht="15.65" customHeight="1">
      <c r="A50">
        <v>0</v>
      </c>
      <c r="B50" s="5">
        <v>164</v>
      </c>
      <c r="C50" t="s">
        <v>14</v>
      </c>
      <c r="D50" t="s">
        <v>31</v>
      </c>
      <c r="E50" t="s">
        <v>293</v>
      </c>
      <c r="F50" s="2" t="s">
        <v>294</v>
      </c>
      <c r="G50">
        <v>8.3333333333333329E-2</v>
      </c>
      <c r="I50" s="20" t="s">
        <v>295</v>
      </c>
      <c r="J50" t="s">
        <v>227</v>
      </c>
      <c r="K50" t="s">
        <v>11</v>
      </c>
      <c r="L50" t="s">
        <v>161</v>
      </c>
      <c r="M50" t="s">
        <v>296</v>
      </c>
      <c r="N50">
        <v>9</v>
      </c>
      <c r="O50">
        <v>4</v>
      </c>
    </row>
    <row r="51" spans="1:15">
      <c r="A51">
        <v>0</v>
      </c>
      <c r="B51" s="5">
        <v>167</v>
      </c>
      <c r="C51" t="s">
        <v>14</v>
      </c>
      <c r="D51" t="s">
        <v>6</v>
      </c>
      <c r="E51" t="s">
        <v>306</v>
      </c>
      <c r="F51" t="s">
        <v>307</v>
      </c>
      <c r="G51">
        <v>8.3333333333333329E-2</v>
      </c>
      <c r="I51" s="25" t="s">
        <v>536</v>
      </c>
      <c r="J51" t="s">
        <v>227</v>
      </c>
      <c r="K51" t="s">
        <v>11</v>
      </c>
      <c r="L51" t="s">
        <v>12</v>
      </c>
      <c r="M51" t="s">
        <v>87</v>
      </c>
      <c r="N51">
        <v>8</v>
      </c>
      <c r="O51">
        <v>5</v>
      </c>
    </row>
    <row r="52" spans="1:15" ht="29">
      <c r="A52">
        <v>1</v>
      </c>
      <c r="B52" s="5">
        <v>170</v>
      </c>
      <c r="C52" t="s">
        <v>14</v>
      </c>
      <c r="D52" t="s">
        <v>6</v>
      </c>
      <c r="E52" t="s">
        <v>317</v>
      </c>
      <c r="F52" t="s">
        <v>318</v>
      </c>
      <c r="G52">
        <v>8.3333333333333329E-2</v>
      </c>
      <c r="I52" s="24" t="s">
        <v>319</v>
      </c>
      <c r="J52" t="s">
        <v>320</v>
      </c>
      <c r="K52" t="s">
        <v>11</v>
      </c>
      <c r="L52" t="s">
        <v>12</v>
      </c>
      <c r="M52" t="s">
        <v>87</v>
      </c>
      <c r="N52">
        <v>10</v>
      </c>
      <c r="O52">
        <v>7</v>
      </c>
    </row>
    <row r="53" spans="1:15">
      <c r="A53">
        <v>0</v>
      </c>
      <c r="B53" s="5">
        <v>178</v>
      </c>
      <c r="C53" t="s">
        <v>14</v>
      </c>
      <c r="D53" t="s">
        <v>6</v>
      </c>
      <c r="E53" t="s">
        <v>350</v>
      </c>
      <c r="F53" t="s">
        <v>351</v>
      </c>
      <c r="G53">
        <v>8.3333333333333329E-2</v>
      </c>
      <c r="I53" s="20" t="s">
        <v>352</v>
      </c>
      <c r="J53" t="s">
        <v>227</v>
      </c>
      <c r="K53" t="s">
        <v>11</v>
      </c>
      <c r="L53" t="s">
        <v>12</v>
      </c>
      <c r="M53" t="s">
        <v>110</v>
      </c>
      <c r="N53">
        <v>9</v>
      </c>
      <c r="O53">
        <v>7</v>
      </c>
    </row>
    <row r="54" spans="1:15">
      <c r="A54">
        <v>0</v>
      </c>
      <c r="B54" s="5">
        <v>208</v>
      </c>
      <c r="C54" t="s">
        <v>14</v>
      </c>
      <c r="D54" t="s">
        <v>139</v>
      </c>
      <c r="E54" t="s">
        <v>454</v>
      </c>
      <c r="F54" t="s">
        <v>455</v>
      </c>
      <c r="G54">
        <v>8.3333333333333329E-2</v>
      </c>
      <c r="I54" s="34" t="s">
        <v>456</v>
      </c>
      <c r="J54" t="s">
        <v>457</v>
      </c>
      <c r="K54" t="s">
        <v>458</v>
      </c>
      <c r="L54" t="s">
        <v>3</v>
      </c>
      <c r="M54" t="s">
        <v>459</v>
      </c>
      <c r="N54">
        <v>7</v>
      </c>
      <c r="O54">
        <v>8</v>
      </c>
    </row>
    <row r="55" spans="1:15">
      <c r="A55">
        <v>0</v>
      </c>
      <c r="B55" s="5">
        <v>216</v>
      </c>
      <c r="C55" t="s">
        <v>14</v>
      </c>
      <c r="D55" t="s">
        <v>6</v>
      </c>
      <c r="E55" t="s">
        <v>481</v>
      </c>
      <c r="F55" t="s">
        <v>196</v>
      </c>
      <c r="G55">
        <v>8.3333333333333329E-2</v>
      </c>
      <c r="I55" s="34" t="s">
        <v>482</v>
      </c>
      <c r="J55" t="s">
        <v>483</v>
      </c>
      <c r="K55" t="s">
        <v>41</v>
      </c>
      <c r="L55" t="s">
        <v>3</v>
      </c>
      <c r="M55" t="s">
        <v>459</v>
      </c>
      <c r="N55">
        <v>9</v>
      </c>
      <c r="O55">
        <v>4</v>
      </c>
    </row>
    <row r="56" spans="1:15">
      <c r="A56">
        <v>1</v>
      </c>
      <c r="B56" s="5">
        <v>218</v>
      </c>
      <c r="C56" t="s">
        <v>14</v>
      </c>
      <c r="D56" t="s">
        <v>6</v>
      </c>
      <c r="E56" t="s">
        <v>488</v>
      </c>
      <c r="F56" t="s">
        <v>489</v>
      </c>
      <c r="G56">
        <v>8.3333333333333329E-2</v>
      </c>
      <c r="I56" s="24" t="s">
        <v>490</v>
      </c>
      <c r="J56" t="s">
        <v>457</v>
      </c>
      <c r="K56" t="s">
        <v>41</v>
      </c>
      <c r="L56" t="s">
        <v>3</v>
      </c>
      <c r="M56" t="s">
        <v>427</v>
      </c>
      <c r="N56">
        <v>9</v>
      </c>
      <c r="O56">
        <v>7</v>
      </c>
    </row>
    <row r="57" spans="1:15" ht="29">
      <c r="A57">
        <v>1</v>
      </c>
      <c r="B57" s="5">
        <v>225</v>
      </c>
      <c r="C57" t="s">
        <v>14</v>
      </c>
      <c r="D57" t="s">
        <v>6</v>
      </c>
      <c r="E57" t="s">
        <v>511</v>
      </c>
      <c r="F57" t="s">
        <v>485</v>
      </c>
      <c r="G57">
        <v>8.3333333333333329E-2</v>
      </c>
      <c r="I57" s="21" t="s">
        <v>512</v>
      </c>
      <c r="J57" t="s">
        <v>41</v>
      </c>
      <c r="K57" t="s">
        <v>41</v>
      </c>
      <c r="L57" t="s">
        <v>513</v>
      </c>
      <c r="M57" t="s">
        <v>254</v>
      </c>
      <c r="N57">
        <v>9</v>
      </c>
      <c r="O57">
        <v>3</v>
      </c>
    </row>
    <row r="58" spans="1:15" s="39" customFormat="1">
      <c r="B58" s="38"/>
      <c r="I58" s="40"/>
    </row>
    <row r="59" spans="1:15">
      <c r="B59" s="37">
        <v>137</v>
      </c>
      <c r="C59" t="s">
        <v>14</v>
      </c>
      <c r="D59" t="s">
        <v>6</v>
      </c>
      <c r="E59" t="s">
        <v>174</v>
      </c>
      <c r="F59" t="s">
        <v>175</v>
      </c>
      <c r="G59">
        <v>0.16666666666666666</v>
      </c>
      <c r="I59" s="24" t="s">
        <v>176</v>
      </c>
      <c r="J59" t="s">
        <v>177</v>
      </c>
      <c r="K59" t="s">
        <v>41</v>
      </c>
      <c r="L59" t="s">
        <v>178</v>
      </c>
      <c r="M59" t="s">
        <v>13</v>
      </c>
      <c r="N59">
        <v>7</v>
      </c>
      <c r="O59">
        <v>5</v>
      </c>
    </row>
    <row r="60" spans="1:15">
      <c r="B60" s="5">
        <v>175</v>
      </c>
      <c r="C60" t="s">
        <v>14</v>
      </c>
      <c r="D60" t="s">
        <v>6</v>
      </c>
      <c r="E60" t="s">
        <v>340</v>
      </c>
      <c r="F60" t="s">
        <v>341</v>
      </c>
      <c r="G60">
        <v>0.16666666666666666</v>
      </c>
      <c r="I60" s="21" t="s">
        <v>342</v>
      </c>
      <c r="J60" t="s">
        <v>227</v>
      </c>
      <c r="K60" t="s">
        <v>11</v>
      </c>
      <c r="L60" t="s">
        <v>343</v>
      </c>
      <c r="M60" t="s">
        <v>110</v>
      </c>
      <c r="N60">
        <v>8</v>
      </c>
      <c r="O60">
        <v>5</v>
      </c>
    </row>
    <row r="61" spans="1:15" ht="29">
      <c r="B61" s="5">
        <v>183</v>
      </c>
      <c r="C61" t="s">
        <v>14</v>
      </c>
      <c r="D61" t="s">
        <v>6</v>
      </c>
      <c r="E61" t="s">
        <v>364</v>
      </c>
      <c r="F61" t="s">
        <v>326</v>
      </c>
      <c r="G61">
        <v>0.16666666666666666</v>
      </c>
      <c r="I61" s="20" t="s">
        <v>365</v>
      </c>
      <c r="J61" t="s">
        <v>366</v>
      </c>
      <c r="K61" t="s">
        <v>11</v>
      </c>
      <c r="L61" t="s">
        <v>367</v>
      </c>
      <c r="M61" t="s">
        <v>254</v>
      </c>
      <c r="N61">
        <v>10</v>
      </c>
      <c r="O61">
        <v>2</v>
      </c>
    </row>
    <row r="62" spans="1:15" ht="29">
      <c r="B62" s="5">
        <v>198</v>
      </c>
      <c r="C62" t="s">
        <v>5</v>
      </c>
      <c r="D62" t="s">
        <v>6</v>
      </c>
      <c r="E62" t="s">
        <v>419</v>
      </c>
      <c r="F62" t="s">
        <v>420</v>
      </c>
      <c r="G62">
        <v>0.16666666666666666</v>
      </c>
      <c r="I62" s="23" t="s">
        <v>421</v>
      </c>
      <c r="J62" t="s">
        <v>422</v>
      </c>
      <c r="K62" t="s">
        <v>11</v>
      </c>
      <c r="L62" t="s">
        <v>12</v>
      </c>
      <c r="M62" t="s">
        <v>423</v>
      </c>
      <c r="N62">
        <v>8</v>
      </c>
      <c r="O62">
        <v>6</v>
      </c>
    </row>
    <row r="63" spans="1:15" ht="29">
      <c r="B63" s="5">
        <v>162</v>
      </c>
      <c r="C63" t="s">
        <v>14</v>
      </c>
      <c r="D63" t="s">
        <v>6</v>
      </c>
      <c r="E63" t="s">
        <v>87</v>
      </c>
      <c r="F63" t="s">
        <v>283</v>
      </c>
      <c r="G63">
        <v>0.25</v>
      </c>
      <c r="I63" s="34" t="s">
        <v>284</v>
      </c>
      <c r="J63" t="s">
        <v>227</v>
      </c>
      <c r="K63" t="s">
        <v>11</v>
      </c>
      <c r="L63" t="s">
        <v>285</v>
      </c>
      <c r="M63" t="s">
        <v>110</v>
      </c>
      <c r="N63">
        <v>9</v>
      </c>
      <c r="O63">
        <v>7</v>
      </c>
    </row>
    <row r="64" spans="1:15" ht="29">
      <c r="B64" s="5">
        <v>193</v>
      </c>
      <c r="C64" t="s">
        <v>5</v>
      </c>
      <c r="D64" t="s">
        <v>139</v>
      </c>
      <c r="E64" t="s">
        <v>398</v>
      </c>
      <c r="F64" t="s">
        <v>399</v>
      </c>
      <c r="G64">
        <v>0.25</v>
      </c>
      <c r="I64" s="22" t="s">
        <v>400</v>
      </c>
      <c r="J64" t="s">
        <v>401</v>
      </c>
      <c r="K64" t="s">
        <v>11</v>
      </c>
      <c r="L64" t="s">
        <v>12</v>
      </c>
      <c r="M64" t="s">
        <v>254</v>
      </c>
      <c r="N64">
        <v>9</v>
      </c>
      <c r="O64">
        <v>2</v>
      </c>
    </row>
    <row r="65" spans="2:18" s="31" customFormat="1">
      <c r="I65" s="32"/>
    </row>
    <row r="66" spans="2:18" ht="29">
      <c r="B66">
        <v>109</v>
      </c>
      <c r="C66" t="s">
        <v>14</v>
      </c>
      <c r="D66" t="s">
        <v>31</v>
      </c>
      <c r="E66" t="s">
        <v>51</v>
      </c>
      <c r="F66" t="s">
        <v>45</v>
      </c>
      <c r="G66">
        <v>0.33333333333333331</v>
      </c>
      <c r="I66" s="34" t="s">
        <v>52</v>
      </c>
      <c r="J66" t="s">
        <v>53</v>
      </c>
      <c r="K66" t="s">
        <v>11</v>
      </c>
      <c r="L66" t="s">
        <v>12</v>
      </c>
      <c r="M66" t="s">
        <v>54</v>
      </c>
      <c r="N66">
        <v>10</v>
      </c>
      <c r="O66">
        <v>4</v>
      </c>
    </row>
    <row r="67" spans="2:18" ht="16.5" customHeight="1">
      <c r="B67">
        <v>124</v>
      </c>
      <c r="C67" t="s">
        <v>14</v>
      </c>
      <c r="D67" t="s">
        <v>6</v>
      </c>
      <c r="E67" t="s">
        <v>119</v>
      </c>
      <c r="F67" t="s">
        <v>120</v>
      </c>
      <c r="G67">
        <v>0.33333333333333331</v>
      </c>
      <c r="I67" s="34" t="s">
        <v>121</v>
      </c>
      <c r="J67" t="s">
        <v>122</v>
      </c>
      <c r="K67" t="s">
        <v>41</v>
      </c>
      <c r="L67" t="s">
        <v>12</v>
      </c>
      <c r="M67" t="s">
        <v>123</v>
      </c>
      <c r="N67">
        <v>10</v>
      </c>
      <c r="O67">
        <v>3</v>
      </c>
    </row>
    <row r="68" spans="2:18" ht="29">
      <c r="B68">
        <v>126</v>
      </c>
      <c r="C68" t="s">
        <v>5</v>
      </c>
      <c r="D68" t="s">
        <v>6</v>
      </c>
      <c r="E68" t="s">
        <v>128</v>
      </c>
      <c r="F68" t="s">
        <v>129</v>
      </c>
      <c r="G68">
        <v>0.33333333333333331</v>
      </c>
      <c r="I68" s="25" t="s">
        <v>130</v>
      </c>
      <c r="J68" t="s">
        <v>131</v>
      </c>
      <c r="K68" t="s">
        <v>11</v>
      </c>
      <c r="L68" t="s">
        <v>12</v>
      </c>
      <c r="M68" t="s">
        <v>118</v>
      </c>
      <c r="N68">
        <v>7</v>
      </c>
      <c r="O68">
        <v>4</v>
      </c>
    </row>
    <row r="69" spans="2:18">
      <c r="B69">
        <v>127</v>
      </c>
      <c r="C69" t="s">
        <v>5</v>
      </c>
      <c r="D69" t="s">
        <v>6</v>
      </c>
      <c r="E69" t="s">
        <v>132</v>
      </c>
      <c r="F69" t="s">
        <v>133</v>
      </c>
      <c r="G69">
        <v>0.33333333333333331</v>
      </c>
      <c r="I69" s="21" t="s">
        <v>134</v>
      </c>
      <c r="J69" t="s">
        <v>135</v>
      </c>
      <c r="K69" t="s">
        <v>41</v>
      </c>
      <c r="L69" t="s">
        <v>12</v>
      </c>
      <c r="M69" t="s">
        <v>118</v>
      </c>
      <c r="N69">
        <v>9</v>
      </c>
      <c r="O69">
        <v>1</v>
      </c>
    </row>
    <row r="70" spans="2:18">
      <c r="B70">
        <v>129</v>
      </c>
      <c r="C70" t="s">
        <v>5</v>
      </c>
      <c r="D70" t="s">
        <v>139</v>
      </c>
      <c r="E70" t="s">
        <v>140</v>
      </c>
      <c r="F70" t="s">
        <v>45</v>
      </c>
      <c r="G70">
        <v>0.33333333333333331</v>
      </c>
      <c r="I70" s="21" t="s">
        <v>141</v>
      </c>
      <c r="J70" t="s">
        <v>142</v>
      </c>
      <c r="K70" t="s">
        <v>41</v>
      </c>
      <c r="L70" t="s">
        <v>3</v>
      </c>
      <c r="M70" t="s">
        <v>101</v>
      </c>
      <c r="N70">
        <v>9</v>
      </c>
      <c r="O70">
        <v>2</v>
      </c>
    </row>
    <row r="71" spans="2:18">
      <c r="B71">
        <v>138</v>
      </c>
      <c r="C71" t="s">
        <v>14</v>
      </c>
      <c r="D71" t="s">
        <v>6</v>
      </c>
      <c r="E71" t="s">
        <v>179</v>
      </c>
      <c r="F71" t="s">
        <v>180</v>
      </c>
      <c r="G71">
        <v>0.33333333333333331</v>
      </c>
      <c r="I71" s="21" t="s">
        <v>181</v>
      </c>
      <c r="J71" t="s">
        <v>182</v>
      </c>
      <c r="K71" t="s">
        <v>41</v>
      </c>
      <c r="L71" t="s">
        <v>183</v>
      </c>
      <c r="M71" t="s">
        <v>118</v>
      </c>
      <c r="N71">
        <v>7</v>
      </c>
      <c r="O71">
        <v>4</v>
      </c>
    </row>
    <row r="72" spans="2:18" ht="29">
      <c r="B72">
        <v>157</v>
      </c>
      <c r="C72" t="s">
        <v>14</v>
      </c>
      <c r="D72" t="s">
        <v>6</v>
      </c>
      <c r="E72" t="s">
        <v>172</v>
      </c>
      <c r="F72" t="s">
        <v>264</v>
      </c>
      <c r="G72">
        <v>0.33333333333333331</v>
      </c>
      <c r="I72" s="34" t="s">
        <v>265</v>
      </c>
      <c r="J72" t="s">
        <v>11</v>
      </c>
      <c r="K72" t="s">
        <v>11</v>
      </c>
      <c r="L72" t="s">
        <v>266</v>
      </c>
      <c r="M72" t="s">
        <v>110</v>
      </c>
      <c r="N72">
        <v>9</v>
      </c>
      <c r="O72">
        <v>6</v>
      </c>
    </row>
    <row r="73" spans="2:18">
      <c r="B73">
        <v>160</v>
      </c>
      <c r="C73" t="s">
        <v>14</v>
      </c>
      <c r="D73" t="s">
        <v>6</v>
      </c>
      <c r="E73" t="s">
        <v>275</v>
      </c>
      <c r="F73" t="s">
        <v>276</v>
      </c>
      <c r="G73">
        <v>0.33333333333333331</v>
      </c>
      <c r="I73" s="21" t="s">
        <v>277</v>
      </c>
      <c r="J73" t="s">
        <v>41</v>
      </c>
      <c r="K73" t="s">
        <v>41</v>
      </c>
      <c r="L73" t="s">
        <v>278</v>
      </c>
      <c r="M73" t="s">
        <v>110</v>
      </c>
      <c r="N73">
        <v>9</v>
      </c>
      <c r="O73">
        <v>4</v>
      </c>
    </row>
    <row r="74" spans="2:18" ht="29">
      <c r="B74">
        <v>163</v>
      </c>
      <c r="C74" t="s">
        <v>5</v>
      </c>
      <c r="D74" t="s">
        <v>6</v>
      </c>
      <c r="E74" t="s">
        <v>286</v>
      </c>
      <c r="F74" t="s">
        <v>287</v>
      </c>
      <c r="G74">
        <v>0.33333333333333331</v>
      </c>
      <c r="I74" s="22" t="s">
        <v>288</v>
      </c>
      <c r="J74" t="s">
        <v>289</v>
      </c>
      <c r="K74" t="s">
        <v>290</v>
      </c>
      <c r="L74" t="s">
        <v>291</v>
      </c>
      <c r="M74" t="s">
        <v>292</v>
      </c>
      <c r="N74">
        <v>10</v>
      </c>
      <c r="O74">
        <v>8</v>
      </c>
      <c r="Q74" s="15" t="s">
        <v>525</v>
      </c>
      <c r="R74" s="15"/>
    </row>
    <row r="75" spans="2:18" ht="29">
      <c r="B75">
        <v>165</v>
      </c>
      <c r="C75" t="s">
        <v>5</v>
      </c>
      <c r="D75" t="s">
        <v>31</v>
      </c>
      <c r="E75" t="s">
        <v>297</v>
      </c>
      <c r="F75" t="s">
        <v>33</v>
      </c>
      <c r="G75">
        <v>0.33333333333333331</v>
      </c>
      <c r="I75" s="34" t="s">
        <v>298</v>
      </c>
      <c r="J75" t="s">
        <v>299</v>
      </c>
      <c r="K75" t="s">
        <v>11</v>
      </c>
      <c r="L75" t="s">
        <v>300</v>
      </c>
      <c r="M75" t="s">
        <v>292</v>
      </c>
      <c r="N75">
        <v>7</v>
      </c>
      <c r="O75">
        <v>7</v>
      </c>
      <c r="Q75" s="9" t="s">
        <v>524</v>
      </c>
      <c r="R75" s="9"/>
    </row>
    <row r="76" spans="2:18" ht="29">
      <c r="B76">
        <v>186</v>
      </c>
      <c r="C76" t="s">
        <v>5</v>
      </c>
      <c r="D76" t="s">
        <v>6</v>
      </c>
      <c r="E76" t="s">
        <v>374</v>
      </c>
      <c r="F76" t="s">
        <v>326</v>
      </c>
      <c r="G76">
        <v>0.33333333333333331</v>
      </c>
      <c r="I76" s="34" t="s">
        <v>375</v>
      </c>
      <c r="J76" t="s">
        <v>376</v>
      </c>
      <c r="K76" t="s">
        <v>11</v>
      </c>
      <c r="L76" t="s">
        <v>12</v>
      </c>
      <c r="M76" t="s">
        <v>110</v>
      </c>
      <c r="N76">
        <v>6</v>
      </c>
      <c r="O76">
        <v>3</v>
      </c>
      <c r="Q76" s="4" t="s">
        <v>526</v>
      </c>
      <c r="R76" s="4"/>
    </row>
    <row r="77" spans="2:18">
      <c r="B77">
        <v>200</v>
      </c>
      <c r="C77" t="s">
        <v>14</v>
      </c>
      <c r="D77" t="s">
        <v>6</v>
      </c>
      <c r="E77" t="s">
        <v>87</v>
      </c>
      <c r="F77" t="s">
        <v>428</v>
      </c>
      <c r="G77">
        <v>0.33333333333333331</v>
      </c>
      <c r="I77" s="22" t="s">
        <v>429</v>
      </c>
      <c r="J77" t="s">
        <v>41</v>
      </c>
      <c r="K77" t="s">
        <v>41</v>
      </c>
      <c r="L77" t="s">
        <v>3</v>
      </c>
      <c r="M77" t="s">
        <v>4</v>
      </c>
      <c r="N77">
        <v>5</v>
      </c>
      <c r="O77">
        <v>6</v>
      </c>
      <c r="Q77" s="13" t="s">
        <v>530</v>
      </c>
      <c r="R77" s="13"/>
    </row>
    <row r="78" spans="2:18">
      <c r="B78">
        <v>210</v>
      </c>
      <c r="C78" t="s">
        <v>14</v>
      </c>
      <c r="D78" t="s">
        <v>6</v>
      </c>
      <c r="E78" t="s">
        <v>463</v>
      </c>
      <c r="F78" t="s">
        <v>351</v>
      </c>
      <c r="G78">
        <v>0.33333333333333331</v>
      </c>
      <c r="I78" s="34" t="s">
        <v>464</v>
      </c>
      <c r="J78" t="s">
        <v>41</v>
      </c>
      <c r="K78" t="s">
        <v>41</v>
      </c>
      <c r="L78" t="s">
        <v>3</v>
      </c>
      <c r="M78" t="s">
        <v>329</v>
      </c>
      <c r="N78">
        <v>8</v>
      </c>
      <c r="O78">
        <v>5</v>
      </c>
      <c r="Q78" s="8" t="s">
        <v>531</v>
      </c>
      <c r="R78" s="8"/>
    </row>
    <row r="79" spans="2:18" ht="29">
      <c r="B79">
        <v>211</v>
      </c>
      <c r="C79" t="s">
        <v>14</v>
      </c>
      <c r="D79" t="s">
        <v>6</v>
      </c>
      <c r="E79" t="s">
        <v>465</v>
      </c>
      <c r="F79" t="s">
        <v>431</v>
      </c>
      <c r="G79">
        <v>0.33333333333333331</v>
      </c>
      <c r="I79" s="34" t="s">
        <v>466</v>
      </c>
      <c r="J79" t="s">
        <v>457</v>
      </c>
      <c r="K79" t="s">
        <v>41</v>
      </c>
      <c r="L79" t="s">
        <v>3</v>
      </c>
      <c r="M79" t="s">
        <v>329</v>
      </c>
      <c r="N79">
        <v>10</v>
      </c>
      <c r="O79">
        <v>8</v>
      </c>
      <c r="Q79" s="10" t="s">
        <v>533</v>
      </c>
      <c r="R79" s="10"/>
    </row>
    <row r="80" spans="2:18" s="39" customFormat="1">
      <c r="I80" s="40"/>
    </row>
    <row r="81" spans="2:18" ht="29">
      <c r="B81">
        <v>108</v>
      </c>
      <c r="C81" t="s">
        <v>14</v>
      </c>
      <c r="D81" t="s">
        <v>6</v>
      </c>
      <c r="E81" t="s">
        <v>48</v>
      </c>
      <c r="F81" t="s">
        <v>20</v>
      </c>
      <c r="G81">
        <v>0.41666666666666669</v>
      </c>
      <c r="I81" s="34" t="s">
        <v>49</v>
      </c>
      <c r="J81" t="s">
        <v>50</v>
      </c>
      <c r="K81" t="s">
        <v>41</v>
      </c>
      <c r="L81" t="s">
        <v>3</v>
      </c>
      <c r="M81" t="s">
        <v>24</v>
      </c>
      <c r="N81">
        <v>9</v>
      </c>
      <c r="O81">
        <v>6</v>
      </c>
      <c r="Q81" s="11" t="s">
        <v>527</v>
      </c>
      <c r="R81" s="11"/>
    </row>
    <row r="82" spans="2:18" ht="29">
      <c r="B82">
        <v>116</v>
      </c>
      <c r="C82" t="s">
        <v>14</v>
      </c>
      <c r="D82" t="s">
        <v>6</v>
      </c>
      <c r="E82" t="s">
        <v>83</v>
      </c>
      <c r="F82" t="s">
        <v>84</v>
      </c>
      <c r="G82">
        <v>0.41666666666666669</v>
      </c>
      <c r="I82" s="34" t="s">
        <v>85</v>
      </c>
      <c r="J82" t="s">
        <v>86</v>
      </c>
      <c r="K82" t="s">
        <v>11</v>
      </c>
      <c r="L82" t="s">
        <v>12</v>
      </c>
      <c r="M82" t="s">
        <v>87</v>
      </c>
      <c r="N82">
        <v>6</v>
      </c>
      <c r="O82">
        <v>3</v>
      </c>
      <c r="Q82" s="12" t="s">
        <v>528</v>
      </c>
      <c r="R82" s="12"/>
    </row>
    <row r="83" spans="2:18">
      <c r="B83">
        <v>122</v>
      </c>
      <c r="C83" t="s">
        <v>5</v>
      </c>
      <c r="D83" t="s">
        <v>6</v>
      </c>
      <c r="E83" t="s">
        <v>97</v>
      </c>
      <c r="F83" t="s">
        <v>111</v>
      </c>
      <c r="G83">
        <v>0.41666666666666669</v>
      </c>
      <c r="I83" s="21" t="s">
        <v>112</v>
      </c>
      <c r="J83" t="s">
        <v>11</v>
      </c>
      <c r="K83" t="s">
        <v>41</v>
      </c>
      <c r="L83" t="s">
        <v>113</v>
      </c>
      <c r="M83" t="s">
        <v>110</v>
      </c>
      <c r="N83">
        <v>7</v>
      </c>
      <c r="O83">
        <v>6</v>
      </c>
      <c r="Q83" s="14" t="s">
        <v>532</v>
      </c>
      <c r="R83" s="14"/>
    </row>
    <row r="84" spans="2:18">
      <c r="B84">
        <v>131</v>
      </c>
      <c r="C84" t="s">
        <v>5</v>
      </c>
      <c r="D84" t="s">
        <v>6</v>
      </c>
      <c r="E84" t="s">
        <v>149</v>
      </c>
      <c r="F84" t="s">
        <v>150</v>
      </c>
      <c r="G84">
        <v>0.41666666666666669</v>
      </c>
      <c r="I84" s="23" t="s">
        <v>151</v>
      </c>
      <c r="J84" t="s">
        <v>152</v>
      </c>
      <c r="K84" t="s">
        <v>11</v>
      </c>
      <c r="L84" t="s">
        <v>12</v>
      </c>
      <c r="M84" t="s">
        <v>153</v>
      </c>
      <c r="N84">
        <v>8</v>
      </c>
      <c r="O84">
        <v>3</v>
      </c>
      <c r="Q84" s="18" t="s">
        <v>534</v>
      </c>
      <c r="R84" s="18"/>
    </row>
    <row r="85" spans="2:18">
      <c r="B85">
        <v>154</v>
      </c>
      <c r="C85" t="s">
        <v>14</v>
      </c>
      <c r="D85" t="s">
        <v>6</v>
      </c>
      <c r="E85" t="s">
        <v>251</v>
      </c>
      <c r="F85" t="s">
        <v>45</v>
      </c>
      <c r="G85">
        <v>0.41666666666666669</v>
      </c>
      <c r="I85" s="34" t="s">
        <v>252</v>
      </c>
      <c r="J85" t="s">
        <v>253</v>
      </c>
      <c r="K85" t="s">
        <v>41</v>
      </c>
      <c r="L85" t="s">
        <v>3</v>
      </c>
      <c r="M85" t="s">
        <v>254</v>
      </c>
      <c r="N85">
        <v>10</v>
      </c>
      <c r="O85">
        <v>6</v>
      </c>
      <c r="Q85" s="29" t="s">
        <v>537</v>
      </c>
      <c r="R85" s="29"/>
    </row>
    <row r="86" spans="2:18">
      <c r="B86">
        <v>161</v>
      </c>
      <c r="C86" t="s">
        <v>14</v>
      </c>
      <c r="D86" t="s">
        <v>6</v>
      </c>
      <c r="E86" t="s">
        <v>279</v>
      </c>
      <c r="F86" t="s">
        <v>280</v>
      </c>
      <c r="G86">
        <v>0.41666666666666669</v>
      </c>
      <c r="I86" s="34" t="s">
        <v>281</v>
      </c>
      <c r="J86" t="s">
        <v>11</v>
      </c>
      <c r="K86" t="s">
        <v>41</v>
      </c>
      <c r="L86" t="s">
        <v>282</v>
      </c>
      <c r="M86" t="s">
        <v>110</v>
      </c>
      <c r="N86">
        <v>8</v>
      </c>
      <c r="O86">
        <v>3</v>
      </c>
      <c r="Q86" s="33" t="s">
        <v>535</v>
      </c>
      <c r="R86" s="33"/>
    </row>
    <row r="87" spans="2:18">
      <c r="B87">
        <v>202</v>
      </c>
      <c r="C87" t="s">
        <v>5</v>
      </c>
      <c r="D87" t="s">
        <v>6</v>
      </c>
      <c r="E87" t="s">
        <v>433</v>
      </c>
      <c r="F87" t="s">
        <v>434</v>
      </c>
      <c r="G87">
        <v>0.41666666666666669</v>
      </c>
      <c r="I87" s="20" t="s">
        <v>435</v>
      </c>
      <c r="J87" t="s">
        <v>436</v>
      </c>
      <c r="K87" t="s">
        <v>41</v>
      </c>
      <c r="L87" t="s">
        <v>437</v>
      </c>
      <c r="M87" t="s">
        <v>329</v>
      </c>
      <c r="N87">
        <v>8</v>
      </c>
      <c r="O87">
        <v>3</v>
      </c>
      <c r="Q87" s="35" t="s">
        <v>538</v>
      </c>
      <c r="R87" s="35"/>
    </row>
    <row r="88" spans="2:18" ht="29">
      <c r="B88">
        <v>220</v>
      </c>
      <c r="C88" t="s">
        <v>5</v>
      </c>
      <c r="D88" t="s">
        <v>6</v>
      </c>
      <c r="E88" t="s">
        <v>494</v>
      </c>
      <c r="F88" t="s">
        <v>485</v>
      </c>
      <c r="G88">
        <v>0.41666666666666669</v>
      </c>
      <c r="I88" s="21" t="s">
        <v>495</v>
      </c>
      <c r="J88" t="s">
        <v>496</v>
      </c>
      <c r="K88" t="s">
        <v>41</v>
      </c>
      <c r="L88" t="s">
        <v>3</v>
      </c>
      <c r="M88" t="s">
        <v>497</v>
      </c>
      <c r="N88">
        <v>6</v>
      </c>
      <c r="O88">
        <v>7</v>
      </c>
    </row>
    <row r="89" spans="2:18" s="39" customFormat="1">
      <c r="I89" s="40"/>
    </row>
    <row r="90" spans="2:18" ht="29">
      <c r="B90">
        <v>150</v>
      </c>
      <c r="C90" t="s">
        <v>14</v>
      </c>
      <c r="D90" t="s">
        <v>6</v>
      </c>
      <c r="E90" t="s">
        <v>230</v>
      </c>
      <c r="F90" t="s">
        <v>231</v>
      </c>
      <c r="G90">
        <v>0.5</v>
      </c>
      <c r="I90" s="21" t="s">
        <v>232</v>
      </c>
      <c r="J90" t="s">
        <v>233</v>
      </c>
      <c r="K90" t="s">
        <v>11</v>
      </c>
      <c r="L90" t="s">
        <v>234</v>
      </c>
      <c r="M90" t="s">
        <v>235</v>
      </c>
      <c r="N90">
        <v>9</v>
      </c>
      <c r="O90">
        <v>8</v>
      </c>
    </row>
    <row r="91" spans="2:18" ht="29">
      <c r="B91">
        <v>156</v>
      </c>
      <c r="C91" t="s">
        <v>5</v>
      </c>
      <c r="D91" t="s">
        <v>6</v>
      </c>
      <c r="E91" t="s">
        <v>260</v>
      </c>
      <c r="F91" t="s">
        <v>261</v>
      </c>
      <c r="G91">
        <v>0.5</v>
      </c>
      <c r="I91" s="21" t="s">
        <v>262</v>
      </c>
      <c r="J91" t="s">
        <v>11</v>
      </c>
      <c r="K91" t="s">
        <v>11</v>
      </c>
      <c r="L91" t="s">
        <v>263</v>
      </c>
      <c r="M91" t="s">
        <v>110</v>
      </c>
      <c r="N91">
        <v>9</v>
      </c>
      <c r="O91">
        <v>7</v>
      </c>
    </row>
    <row r="92" spans="2:18" ht="29">
      <c r="B92">
        <v>204</v>
      </c>
      <c r="C92" t="s">
        <v>14</v>
      </c>
      <c r="D92" t="s">
        <v>6</v>
      </c>
      <c r="E92" t="s">
        <v>441</v>
      </c>
      <c r="F92" t="s">
        <v>351</v>
      </c>
      <c r="G92">
        <v>0.5</v>
      </c>
      <c r="I92" s="34" t="s">
        <v>442</v>
      </c>
      <c r="J92" t="s">
        <v>443</v>
      </c>
      <c r="K92" t="s">
        <v>11</v>
      </c>
      <c r="L92" t="s">
        <v>12</v>
      </c>
      <c r="M92" t="s">
        <v>427</v>
      </c>
      <c r="N92">
        <v>9</v>
      </c>
      <c r="O92">
        <v>7</v>
      </c>
    </row>
    <row r="93" spans="2:18">
      <c r="B93">
        <v>213</v>
      </c>
      <c r="C93" t="s">
        <v>5</v>
      </c>
      <c r="D93" t="s">
        <v>6</v>
      </c>
      <c r="E93" t="s">
        <v>471</v>
      </c>
      <c r="F93" t="s">
        <v>431</v>
      </c>
      <c r="G93">
        <v>0.66666666666666663</v>
      </c>
      <c r="I93" s="20" t="s">
        <v>472</v>
      </c>
      <c r="J93" t="s">
        <v>473</v>
      </c>
      <c r="K93" t="s">
        <v>474</v>
      </c>
      <c r="L93" t="s">
        <v>3</v>
      </c>
      <c r="M93" t="s">
        <v>427</v>
      </c>
      <c r="N93">
        <v>6</v>
      </c>
      <c r="O93">
        <v>5</v>
      </c>
    </row>
    <row r="94" spans="2:18" s="31" customFormat="1">
      <c r="I94" s="32"/>
    </row>
    <row r="95" spans="2:18">
      <c r="B95" s="6">
        <v>201</v>
      </c>
      <c r="C95" t="s">
        <v>5</v>
      </c>
      <c r="D95" t="s">
        <v>6</v>
      </c>
      <c r="E95" t="s">
        <v>430</v>
      </c>
      <c r="F95" t="s">
        <v>431</v>
      </c>
      <c r="G95">
        <v>0.91666666666666663</v>
      </c>
      <c r="I95" s="25" t="s">
        <v>432</v>
      </c>
      <c r="J95" t="s">
        <v>328</v>
      </c>
      <c r="K95" t="s">
        <v>41</v>
      </c>
      <c r="L95" t="s">
        <v>3</v>
      </c>
      <c r="M95" t="s">
        <v>427</v>
      </c>
      <c r="N95">
        <v>5</v>
      </c>
      <c r="O95">
        <v>2</v>
      </c>
    </row>
    <row r="96" spans="2:18">
      <c r="B96" s="6">
        <v>102</v>
      </c>
      <c r="C96" t="s">
        <v>14</v>
      </c>
      <c r="D96" t="s">
        <v>6</v>
      </c>
      <c r="E96" t="s">
        <v>15</v>
      </c>
      <c r="F96" t="s">
        <v>16</v>
      </c>
      <c r="G96">
        <v>1</v>
      </c>
      <c r="I96" s="26" t="s">
        <v>17</v>
      </c>
      <c r="J96" t="s">
        <v>11</v>
      </c>
      <c r="K96" t="s">
        <v>11</v>
      </c>
      <c r="L96" t="s">
        <v>12</v>
      </c>
      <c r="M96" t="s">
        <v>18</v>
      </c>
      <c r="N96">
        <v>10</v>
      </c>
      <c r="O96">
        <v>8</v>
      </c>
    </row>
    <row r="97" spans="1:15" ht="14.5" customHeight="1">
      <c r="B97" s="6">
        <v>104</v>
      </c>
      <c r="C97" t="s">
        <v>14</v>
      </c>
      <c r="D97" t="s">
        <v>6</v>
      </c>
      <c r="E97" t="s">
        <v>25</v>
      </c>
      <c r="F97" t="s">
        <v>26</v>
      </c>
      <c r="G97">
        <v>1</v>
      </c>
      <c r="I97" s="26" t="s">
        <v>27</v>
      </c>
      <c r="J97" t="s">
        <v>28</v>
      </c>
      <c r="K97" t="s">
        <v>11</v>
      </c>
      <c r="L97" t="s">
        <v>29</v>
      </c>
      <c r="M97" t="s">
        <v>30</v>
      </c>
      <c r="N97">
        <v>9</v>
      </c>
      <c r="O97">
        <v>7</v>
      </c>
    </row>
    <row r="98" spans="1:15" ht="29">
      <c r="B98" s="6">
        <v>105</v>
      </c>
      <c r="C98" t="s">
        <v>5</v>
      </c>
      <c r="D98" t="s">
        <v>31</v>
      </c>
      <c r="E98" t="s">
        <v>32</v>
      </c>
      <c r="F98" t="s">
        <v>33</v>
      </c>
      <c r="G98">
        <v>1</v>
      </c>
      <c r="I98" s="26" t="s">
        <v>34</v>
      </c>
      <c r="J98" t="s">
        <v>35</v>
      </c>
      <c r="K98" t="s">
        <v>11</v>
      </c>
      <c r="L98" t="s">
        <v>12</v>
      </c>
      <c r="M98" t="s">
        <v>36</v>
      </c>
      <c r="N98">
        <v>10</v>
      </c>
      <c r="O98">
        <v>5</v>
      </c>
    </row>
    <row r="99" spans="1:15">
      <c r="B99" s="6">
        <v>106</v>
      </c>
      <c r="C99" t="s">
        <v>14</v>
      </c>
      <c r="D99" t="s">
        <v>6</v>
      </c>
      <c r="E99" t="s">
        <v>37</v>
      </c>
      <c r="F99" t="s">
        <v>38</v>
      </c>
      <c r="G99">
        <v>1</v>
      </c>
      <c r="I99" s="20" t="s">
        <v>39</v>
      </c>
      <c r="J99" t="s">
        <v>40</v>
      </c>
      <c r="K99" t="s">
        <v>41</v>
      </c>
      <c r="L99" t="s">
        <v>42</v>
      </c>
      <c r="M99" t="s">
        <v>43</v>
      </c>
      <c r="N99">
        <v>9</v>
      </c>
      <c r="O99">
        <v>6</v>
      </c>
    </row>
    <row r="100" spans="1:15">
      <c r="B100" s="6">
        <v>111</v>
      </c>
      <c r="C100" t="s">
        <v>14</v>
      </c>
      <c r="D100" t="s">
        <v>6</v>
      </c>
      <c r="E100" t="s">
        <v>60</v>
      </c>
      <c r="F100" t="s">
        <v>61</v>
      </c>
      <c r="G100">
        <v>1</v>
      </c>
      <c r="I100" s="25" t="s">
        <v>62</v>
      </c>
      <c r="J100" t="s">
        <v>63</v>
      </c>
      <c r="K100" t="s">
        <v>41</v>
      </c>
      <c r="L100" t="s">
        <v>3</v>
      </c>
      <c r="M100" t="s">
        <v>4</v>
      </c>
      <c r="N100">
        <v>8</v>
      </c>
      <c r="O100">
        <v>3</v>
      </c>
    </row>
    <row r="101" spans="1:15">
      <c r="B101" s="6">
        <v>114</v>
      </c>
      <c r="C101" t="s">
        <v>5</v>
      </c>
      <c r="D101" t="s">
        <v>6</v>
      </c>
      <c r="E101" t="s">
        <v>75</v>
      </c>
      <c r="F101" t="s">
        <v>45</v>
      </c>
      <c r="G101">
        <v>1</v>
      </c>
      <c r="I101" s="20" t="s">
        <v>76</v>
      </c>
      <c r="J101" t="s">
        <v>11</v>
      </c>
      <c r="K101" t="s">
        <v>11</v>
      </c>
      <c r="L101" t="s">
        <v>77</v>
      </c>
      <c r="M101" t="s">
        <v>78</v>
      </c>
      <c r="N101">
        <v>7</v>
      </c>
      <c r="O101">
        <v>2</v>
      </c>
    </row>
    <row r="102" spans="1:15">
      <c r="B102" s="6">
        <v>115</v>
      </c>
      <c r="C102" t="s">
        <v>5</v>
      </c>
      <c r="D102" t="s">
        <v>6</v>
      </c>
      <c r="E102" t="s">
        <v>79</v>
      </c>
      <c r="F102" t="s">
        <v>80</v>
      </c>
      <c r="G102">
        <v>1</v>
      </c>
      <c r="I102" s="27" t="s">
        <v>81</v>
      </c>
      <c r="J102" t="s">
        <v>41</v>
      </c>
      <c r="K102" t="s">
        <v>41</v>
      </c>
      <c r="L102" t="s">
        <v>82</v>
      </c>
      <c r="M102" t="s">
        <v>13</v>
      </c>
      <c r="N102">
        <v>6</v>
      </c>
      <c r="O102">
        <v>8</v>
      </c>
    </row>
    <row r="103" spans="1:15" ht="29">
      <c r="B103" s="6">
        <v>118</v>
      </c>
      <c r="C103" t="s">
        <v>14</v>
      </c>
      <c r="D103" t="s">
        <v>6</v>
      </c>
      <c r="E103" t="s">
        <v>93</v>
      </c>
      <c r="F103" t="s">
        <v>94</v>
      </c>
      <c r="G103">
        <v>1</v>
      </c>
      <c r="I103" s="25" t="s">
        <v>95</v>
      </c>
      <c r="J103" t="s">
        <v>41</v>
      </c>
      <c r="K103" t="s">
        <v>41</v>
      </c>
      <c r="L103" t="s">
        <v>96</v>
      </c>
      <c r="M103" t="s">
        <v>87</v>
      </c>
      <c r="N103">
        <v>4</v>
      </c>
      <c r="O103">
        <v>5</v>
      </c>
    </row>
    <row r="104" spans="1:15">
      <c r="B104" s="6">
        <v>121</v>
      </c>
      <c r="C104" t="s">
        <v>5</v>
      </c>
      <c r="D104" t="s">
        <v>6</v>
      </c>
      <c r="E104" t="s">
        <v>106</v>
      </c>
      <c r="F104" t="s">
        <v>107</v>
      </c>
      <c r="G104">
        <v>1</v>
      </c>
      <c r="I104" s="27" t="s">
        <v>108</v>
      </c>
      <c r="J104" t="s">
        <v>109</v>
      </c>
      <c r="K104" t="s">
        <v>11</v>
      </c>
      <c r="L104" t="s">
        <v>3</v>
      </c>
      <c r="M104" t="s">
        <v>110</v>
      </c>
      <c r="N104">
        <v>8</v>
      </c>
      <c r="O104">
        <v>4</v>
      </c>
    </row>
    <row r="105" spans="1:15">
      <c r="B105" s="6">
        <v>128</v>
      </c>
      <c r="C105" t="s">
        <v>14</v>
      </c>
      <c r="D105" t="s">
        <v>6</v>
      </c>
      <c r="E105" t="s">
        <v>97</v>
      </c>
      <c r="F105" t="s">
        <v>136</v>
      </c>
      <c r="G105">
        <v>1</v>
      </c>
      <c r="I105" s="25" t="s">
        <v>137</v>
      </c>
      <c r="J105" t="s">
        <v>138</v>
      </c>
      <c r="K105" t="s">
        <v>41</v>
      </c>
      <c r="L105" t="s">
        <v>3</v>
      </c>
      <c r="M105" t="s">
        <v>101</v>
      </c>
      <c r="N105">
        <v>10</v>
      </c>
      <c r="O105">
        <v>6</v>
      </c>
    </row>
    <row r="106" spans="1:15">
      <c r="A106" t="s">
        <v>591</v>
      </c>
      <c r="B106" s="6">
        <v>132</v>
      </c>
      <c r="C106" t="s">
        <v>14</v>
      </c>
      <c r="D106" t="s">
        <v>6</v>
      </c>
      <c r="E106" t="s">
        <v>154</v>
      </c>
      <c r="F106" t="s">
        <v>155</v>
      </c>
      <c r="G106">
        <v>1</v>
      </c>
      <c r="I106" s="22" t="s">
        <v>156</v>
      </c>
      <c r="J106" t="s">
        <v>157</v>
      </c>
      <c r="K106" t="s">
        <v>11</v>
      </c>
      <c r="L106" t="s">
        <v>12</v>
      </c>
      <c r="M106" t="s">
        <v>101</v>
      </c>
      <c r="N106">
        <v>9</v>
      </c>
      <c r="O106">
        <v>7</v>
      </c>
    </row>
    <row r="107" spans="1:15" ht="29">
      <c r="B107" s="6">
        <v>133</v>
      </c>
      <c r="C107" t="s">
        <v>5</v>
      </c>
      <c r="D107" t="s">
        <v>6</v>
      </c>
      <c r="E107" t="s">
        <v>97</v>
      </c>
      <c r="F107" t="s">
        <v>158</v>
      </c>
      <c r="G107">
        <v>1</v>
      </c>
      <c r="I107" s="27" t="s">
        <v>159</v>
      </c>
      <c r="J107" t="s">
        <v>160</v>
      </c>
      <c r="K107" t="s">
        <v>11</v>
      </c>
      <c r="L107" t="s">
        <v>161</v>
      </c>
      <c r="M107" t="s">
        <v>162</v>
      </c>
      <c r="N107">
        <v>10</v>
      </c>
      <c r="O107">
        <v>5</v>
      </c>
    </row>
    <row r="108" spans="1:15">
      <c r="A108" t="s">
        <v>591</v>
      </c>
      <c r="B108" s="6">
        <v>134</v>
      </c>
      <c r="C108" t="s">
        <v>14</v>
      </c>
      <c r="D108" t="s">
        <v>6</v>
      </c>
      <c r="E108" t="s">
        <v>163</v>
      </c>
      <c r="F108" t="s">
        <v>164</v>
      </c>
      <c r="G108">
        <v>1</v>
      </c>
      <c r="I108" s="22" t="s">
        <v>165</v>
      </c>
      <c r="J108" t="s">
        <v>166</v>
      </c>
      <c r="K108" t="s">
        <v>11</v>
      </c>
      <c r="L108" t="s">
        <v>167</v>
      </c>
      <c r="M108" t="s">
        <v>78</v>
      </c>
      <c r="N108">
        <v>8</v>
      </c>
      <c r="O108">
        <v>3</v>
      </c>
    </row>
    <row r="109" spans="1:15">
      <c r="A109" t="s">
        <v>591</v>
      </c>
      <c r="B109" s="6">
        <v>135</v>
      </c>
      <c r="C109" t="s">
        <v>5</v>
      </c>
      <c r="D109" t="s">
        <v>6</v>
      </c>
      <c r="E109" t="s">
        <v>168</v>
      </c>
      <c r="F109" t="s">
        <v>169</v>
      </c>
      <c r="G109">
        <v>1</v>
      </c>
      <c r="I109" s="22" t="s">
        <v>170</v>
      </c>
      <c r="J109" t="s">
        <v>171</v>
      </c>
      <c r="K109" t="s">
        <v>41</v>
      </c>
      <c r="L109" t="s">
        <v>96</v>
      </c>
      <c r="M109" t="s">
        <v>74</v>
      </c>
      <c r="N109">
        <v>9</v>
      </c>
      <c r="O109">
        <v>2</v>
      </c>
    </row>
    <row r="110" spans="1:15">
      <c r="B110" s="6">
        <v>140</v>
      </c>
      <c r="C110" t="s">
        <v>14</v>
      </c>
      <c r="D110" t="s">
        <v>31</v>
      </c>
      <c r="E110" t="s">
        <v>189</v>
      </c>
      <c r="F110" t="s">
        <v>38</v>
      </c>
      <c r="G110">
        <v>1</v>
      </c>
      <c r="I110" s="20" t="s">
        <v>190</v>
      </c>
      <c r="J110" t="s">
        <v>41</v>
      </c>
      <c r="K110" t="s">
        <v>41</v>
      </c>
      <c r="L110" t="s">
        <v>3</v>
      </c>
      <c r="M110" t="s">
        <v>87</v>
      </c>
      <c r="N110">
        <v>10</v>
      </c>
      <c r="O110">
        <v>5</v>
      </c>
    </row>
    <row r="111" spans="1:15">
      <c r="B111" s="6">
        <v>143</v>
      </c>
      <c r="C111" t="s">
        <v>14</v>
      </c>
      <c r="D111" t="s">
        <v>6</v>
      </c>
      <c r="E111" t="s">
        <v>199</v>
      </c>
      <c r="F111" t="s">
        <v>200</v>
      </c>
      <c r="G111">
        <v>1</v>
      </c>
      <c r="I111" s="25" t="s">
        <v>201</v>
      </c>
      <c r="J111" t="s">
        <v>202</v>
      </c>
      <c r="K111" t="s">
        <v>11</v>
      </c>
      <c r="L111" t="s">
        <v>183</v>
      </c>
      <c r="M111" t="s">
        <v>87</v>
      </c>
      <c r="N111">
        <v>9</v>
      </c>
      <c r="O111">
        <v>2</v>
      </c>
    </row>
    <row r="112" spans="1:15">
      <c r="B112" s="6">
        <v>144</v>
      </c>
      <c r="C112" t="s">
        <v>14</v>
      </c>
      <c r="D112" t="s">
        <v>6</v>
      </c>
      <c r="E112" t="s">
        <v>203</v>
      </c>
      <c r="F112" t="s">
        <v>204</v>
      </c>
      <c r="G112">
        <v>1</v>
      </c>
      <c r="I112" s="28" t="s">
        <v>205</v>
      </c>
      <c r="J112" t="s">
        <v>206</v>
      </c>
      <c r="K112" t="s">
        <v>11</v>
      </c>
      <c r="L112" t="s">
        <v>12</v>
      </c>
      <c r="M112" t="s">
        <v>110</v>
      </c>
      <c r="N112">
        <v>10</v>
      </c>
      <c r="O112">
        <v>8</v>
      </c>
    </row>
    <row r="113" spans="2:15">
      <c r="B113" s="6">
        <v>146</v>
      </c>
      <c r="C113" t="s">
        <v>14</v>
      </c>
      <c r="D113" t="s">
        <v>6</v>
      </c>
      <c r="E113" t="s">
        <v>213</v>
      </c>
      <c r="F113" t="s">
        <v>214</v>
      </c>
      <c r="G113">
        <v>1</v>
      </c>
      <c r="I113" s="28" t="s">
        <v>215</v>
      </c>
      <c r="J113" t="s">
        <v>11</v>
      </c>
      <c r="K113" t="s">
        <v>11</v>
      </c>
      <c r="L113" t="s">
        <v>12</v>
      </c>
      <c r="M113" t="s">
        <v>216</v>
      </c>
      <c r="N113">
        <v>5</v>
      </c>
      <c r="O113">
        <v>6</v>
      </c>
    </row>
    <row r="114" spans="2:15">
      <c r="B114" s="6">
        <v>147</v>
      </c>
      <c r="C114" t="s">
        <v>5</v>
      </c>
      <c r="D114" t="s">
        <v>6</v>
      </c>
      <c r="E114" t="s">
        <v>217</v>
      </c>
      <c r="F114" t="s">
        <v>200</v>
      </c>
      <c r="G114">
        <v>1</v>
      </c>
      <c r="I114" s="28" t="s">
        <v>218</v>
      </c>
      <c r="J114" t="s">
        <v>219</v>
      </c>
      <c r="K114" t="s">
        <v>41</v>
      </c>
      <c r="L114" t="s">
        <v>220</v>
      </c>
      <c r="M114" t="s">
        <v>110</v>
      </c>
      <c r="N114">
        <v>8</v>
      </c>
      <c r="O114">
        <v>2</v>
      </c>
    </row>
    <row r="115" spans="2:15">
      <c r="B115" s="6">
        <v>148</v>
      </c>
      <c r="C115" t="s">
        <v>14</v>
      </c>
      <c r="D115" t="s">
        <v>6</v>
      </c>
      <c r="E115" t="s">
        <v>88</v>
      </c>
      <c r="F115" t="s">
        <v>221</v>
      </c>
      <c r="G115">
        <v>1</v>
      </c>
      <c r="I115" s="27" t="s">
        <v>222</v>
      </c>
      <c r="J115" t="s">
        <v>223</v>
      </c>
      <c r="K115" t="s">
        <v>11</v>
      </c>
      <c r="L115" t="s">
        <v>59</v>
      </c>
      <c r="M115" t="s">
        <v>110</v>
      </c>
      <c r="N115">
        <v>7</v>
      </c>
      <c r="O115">
        <v>6</v>
      </c>
    </row>
    <row r="116" spans="2:15" ht="29">
      <c r="B116" s="6">
        <v>158</v>
      </c>
      <c r="C116" t="s">
        <v>14</v>
      </c>
      <c r="D116" t="s">
        <v>6</v>
      </c>
      <c r="E116" t="s">
        <v>267</v>
      </c>
      <c r="F116" t="s">
        <v>268</v>
      </c>
      <c r="G116">
        <v>1</v>
      </c>
      <c r="I116" s="26" t="s">
        <v>269</v>
      </c>
      <c r="J116" t="s">
        <v>11</v>
      </c>
      <c r="K116" t="s">
        <v>11</v>
      </c>
      <c r="L116" t="s">
        <v>270</v>
      </c>
      <c r="M116" t="s">
        <v>271</v>
      </c>
      <c r="N116">
        <v>10</v>
      </c>
      <c r="O116">
        <v>5</v>
      </c>
    </row>
    <row r="117" spans="2:15">
      <c r="B117" s="6">
        <v>166</v>
      </c>
      <c r="C117" t="s">
        <v>14</v>
      </c>
      <c r="D117" t="s">
        <v>6</v>
      </c>
      <c r="E117" t="s">
        <v>301</v>
      </c>
      <c r="F117" t="s">
        <v>302</v>
      </c>
      <c r="G117">
        <v>1</v>
      </c>
      <c r="I117" s="28" t="s">
        <v>303</v>
      </c>
      <c r="J117" t="s">
        <v>227</v>
      </c>
      <c r="K117" t="s">
        <v>11</v>
      </c>
      <c r="L117" t="s">
        <v>304</v>
      </c>
      <c r="M117" t="s">
        <v>305</v>
      </c>
      <c r="N117">
        <v>9</v>
      </c>
      <c r="O117">
        <v>10</v>
      </c>
    </row>
    <row r="118" spans="2:15" ht="29">
      <c r="B118" s="6">
        <v>172</v>
      </c>
      <c r="C118" t="s">
        <v>14</v>
      </c>
      <c r="D118" t="s">
        <v>6</v>
      </c>
      <c r="E118" t="s">
        <v>97</v>
      </c>
      <c r="F118" t="s">
        <v>326</v>
      </c>
      <c r="G118" s="7">
        <v>1</v>
      </c>
      <c r="H118" s="16"/>
      <c r="I118" s="30" t="s">
        <v>327</v>
      </c>
      <c r="J118" t="s">
        <v>328</v>
      </c>
      <c r="K118" t="s">
        <v>41</v>
      </c>
      <c r="L118" t="s">
        <v>3</v>
      </c>
      <c r="M118" t="s">
        <v>329</v>
      </c>
      <c r="N118">
        <v>6</v>
      </c>
      <c r="O118">
        <v>6</v>
      </c>
    </row>
    <row r="119" spans="2:15">
      <c r="B119" s="6">
        <v>173</v>
      </c>
      <c r="C119" t="s">
        <v>14</v>
      </c>
      <c r="D119" t="s">
        <v>6</v>
      </c>
      <c r="E119" t="s">
        <v>330</v>
      </c>
      <c r="F119" t="s">
        <v>331</v>
      </c>
      <c r="G119">
        <v>1</v>
      </c>
      <c r="I119" s="26" t="s">
        <v>332</v>
      </c>
      <c r="J119" t="s">
        <v>11</v>
      </c>
      <c r="K119" t="s">
        <v>41</v>
      </c>
      <c r="L119" t="s">
        <v>333</v>
      </c>
      <c r="M119" t="s">
        <v>118</v>
      </c>
      <c r="N119">
        <v>7</v>
      </c>
      <c r="O119">
        <v>5</v>
      </c>
    </row>
    <row r="120" spans="2:15">
      <c r="B120" s="6">
        <v>182</v>
      </c>
      <c r="C120" t="s">
        <v>14</v>
      </c>
      <c r="D120" t="s">
        <v>6</v>
      </c>
      <c r="E120" t="s">
        <v>362</v>
      </c>
      <c r="F120" t="s">
        <v>33</v>
      </c>
      <c r="G120">
        <v>1</v>
      </c>
      <c r="I120" s="30" t="s">
        <v>363</v>
      </c>
      <c r="J120" t="s">
        <v>11</v>
      </c>
      <c r="K120" t="s">
        <v>11</v>
      </c>
      <c r="L120" t="s">
        <v>12</v>
      </c>
      <c r="M120" t="s">
        <v>110</v>
      </c>
      <c r="N120">
        <v>9</v>
      </c>
      <c r="O120">
        <v>4</v>
      </c>
    </row>
    <row r="121" spans="2:15" ht="16.5" customHeight="1">
      <c r="B121" s="6">
        <v>191</v>
      </c>
      <c r="C121" t="s">
        <v>14</v>
      </c>
      <c r="D121" t="s">
        <v>6</v>
      </c>
      <c r="E121" s="2" t="s">
        <v>389</v>
      </c>
      <c r="F121" t="s">
        <v>390</v>
      </c>
      <c r="G121">
        <v>1</v>
      </c>
      <c r="I121" s="20" t="s">
        <v>391</v>
      </c>
      <c r="J121" t="s">
        <v>227</v>
      </c>
      <c r="K121" t="s">
        <v>392</v>
      </c>
      <c r="L121" t="s">
        <v>12</v>
      </c>
      <c r="M121" t="s">
        <v>87</v>
      </c>
      <c r="N121">
        <v>9</v>
      </c>
      <c r="O121">
        <v>4</v>
      </c>
    </row>
    <row r="122" spans="2:15" ht="29">
      <c r="B122" s="6">
        <v>195</v>
      </c>
      <c r="C122" t="s">
        <v>14</v>
      </c>
      <c r="D122" t="s">
        <v>6</v>
      </c>
      <c r="E122" t="s">
        <v>408</v>
      </c>
      <c r="F122" t="s">
        <v>409</v>
      </c>
      <c r="G122">
        <v>1</v>
      </c>
      <c r="I122" s="20" t="s">
        <v>410</v>
      </c>
      <c r="J122" t="s">
        <v>411</v>
      </c>
      <c r="K122" t="s">
        <v>11</v>
      </c>
      <c r="L122" t="s">
        <v>96</v>
      </c>
      <c r="M122" t="s">
        <v>254</v>
      </c>
      <c r="N122">
        <v>8</v>
      </c>
      <c r="O122">
        <v>5</v>
      </c>
    </row>
    <row r="123" spans="2:15">
      <c r="B123" s="6">
        <v>196</v>
      </c>
      <c r="C123" t="s">
        <v>14</v>
      </c>
      <c r="D123" t="s">
        <v>6</v>
      </c>
      <c r="E123" t="s">
        <v>412</v>
      </c>
      <c r="F123" t="s">
        <v>45</v>
      </c>
      <c r="G123">
        <v>1</v>
      </c>
      <c r="I123" s="28" t="s">
        <v>413</v>
      </c>
      <c r="J123" t="s">
        <v>414</v>
      </c>
      <c r="K123" t="s">
        <v>41</v>
      </c>
      <c r="L123" t="s">
        <v>12</v>
      </c>
      <c r="M123" t="s">
        <v>254</v>
      </c>
      <c r="N123">
        <v>9</v>
      </c>
      <c r="O123">
        <v>4</v>
      </c>
    </row>
    <row r="124" spans="2:15">
      <c r="B124" s="6">
        <v>197</v>
      </c>
      <c r="C124" t="s">
        <v>14</v>
      </c>
      <c r="D124" t="s">
        <v>6</v>
      </c>
      <c r="E124" t="s">
        <v>415</v>
      </c>
      <c r="F124" t="s">
        <v>196</v>
      </c>
      <c r="G124">
        <v>1</v>
      </c>
      <c r="I124" s="20" t="s">
        <v>416</v>
      </c>
      <c r="J124" t="s">
        <v>417</v>
      </c>
      <c r="K124" t="s">
        <v>41</v>
      </c>
      <c r="L124" t="s">
        <v>418</v>
      </c>
      <c r="M124" t="s">
        <v>254</v>
      </c>
      <c r="N124">
        <v>10</v>
      </c>
      <c r="O124">
        <v>6</v>
      </c>
    </row>
    <row r="125" spans="2:15">
      <c r="B125" s="6">
        <v>203</v>
      </c>
      <c r="C125" t="s">
        <v>5</v>
      </c>
      <c r="D125" t="s">
        <v>139</v>
      </c>
      <c r="E125" t="s">
        <v>438</v>
      </c>
      <c r="F125" t="s">
        <v>326</v>
      </c>
      <c r="G125">
        <v>1</v>
      </c>
      <c r="I125" s="25" t="s">
        <v>439</v>
      </c>
      <c r="J125" t="s">
        <v>41</v>
      </c>
      <c r="K125" t="s">
        <v>41</v>
      </c>
      <c r="L125" t="s">
        <v>440</v>
      </c>
      <c r="M125" t="s">
        <v>427</v>
      </c>
      <c r="N125">
        <v>10</v>
      </c>
      <c r="O125">
        <v>4</v>
      </c>
    </row>
    <row r="126" spans="2:15">
      <c r="B126" s="6">
        <v>207</v>
      </c>
      <c r="C126" t="s">
        <v>14</v>
      </c>
      <c r="D126" t="s">
        <v>6</v>
      </c>
      <c r="E126" t="s">
        <v>449</v>
      </c>
      <c r="F126" t="s">
        <v>450</v>
      </c>
      <c r="G126">
        <v>1</v>
      </c>
      <c r="I126" s="28" t="s">
        <v>451</v>
      </c>
      <c r="J126" t="s">
        <v>452</v>
      </c>
      <c r="K126" t="s">
        <v>41</v>
      </c>
      <c r="L126" t="s">
        <v>453</v>
      </c>
      <c r="M126" t="s">
        <v>329</v>
      </c>
      <c r="N126">
        <v>7</v>
      </c>
      <c r="O126">
        <v>9</v>
      </c>
    </row>
    <row r="127" spans="2:15">
      <c r="B127" s="6">
        <v>214</v>
      </c>
      <c r="C127" t="s">
        <v>14</v>
      </c>
      <c r="D127" t="s">
        <v>6</v>
      </c>
      <c r="E127" t="s">
        <v>475</v>
      </c>
      <c r="F127" t="s">
        <v>476</v>
      </c>
      <c r="G127">
        <v>1</v>
      </c>
      <c r="I127" s="25" t="s">
        <v>477</v>
      </c>
      <c r="J127" t="s">
        <v>11</v>
      </c>
      <c r="K127" t="s">
        <v>41</v>
      </c>
      <c r="L127" t="s">
        <v>478</v>
      </c>
      <c r="M127" t="s">
        <v>110</v>
      </c>
      <c r="N127">
        <v>6</v>
      </c>
      <c r="O127">
        <v>5</v>
      </c>
    </row>
    <row r="128" spans="2:15">
      <c r="B128" s="6">
        <v>215</v>
      </c>
      <c r="C128" t="s">
        <v>5</v>
      </c>
      <c r="D128" t="s">
        <v>6</v>
      </c>
      <c r="E128" t="s">
        <v>87</v>
      </c>
      <c r="F128" t="s">
        <v>479</v>
      </c>
      <c r="G128">
        <v>1</v>
      </c>
      <c r="I128" s="27" t="s">
        <v>480</v>
      </c>
      <c r="J128" t="s">
        <v>41</v>
      </c>
      <c r="K128" t="s">
        <v>41</v>
      </c>
      <c r="L128" t="s">
        <v>3</v>
      </c>
      <c r="M128" t="s">
        <v>4</v>
      </c>
      <c r="N128">
        <v>8</v>
      </c>
      <c r="O128">
        <v>5</v>
      </c>
    </row>
    <row r="129" spans="2:15">
      <c r="B129" s="6">
        <v>219</v>
      </c>
      <c r="C129" t="s">
        <v>14</v>
      </c>
      <c r="D129" t="s">
        <v>6</v>
      </c>
      <c r="E129" t="s">
        <v>491</v>
      </c>
      <c r="F129" t="s">
        <v>485</v>
      </c>
      <c r="G129">
        <v>1</v>
      </c>
      <c r="I129" s="28" t="s">
        <v>492</v>
      </c>
      <c r="J129" t="s">
        <v>41</v>
      </c>
      <c r="K129" t="s">
        <v>41</v>
      </c>
      <c r="L129" t="s">
        <v>493</v>
      </c>
      <c r="M129" t="s">
        <v>427</v>
      </c>
      <c r="N129">
        <v>8</v>
      </c>
      <c r="O129">
        <v>3</v>
      </c>
    </row>
    <row r="130" spans="2:15">
      <c r="B130" s="6">
        <v>222</v>
      </c>
      <c r="C130" t="s">
        <v>14</v>
      </c>
      <c r="D130" t="s">
        <v>6</v>
      </c>
      <c r="E130" t="s">
        <v>97</v>
      </c>
      <c r="F130" t="s">
        <v>485</v>
      </c>
      <c r="G130">
        <v>1</v>
      </c>
      <c r="I130" s="25" t="s">
        <v>500</v>
      </c>
      <c r="J130" t="s">
        <v>501</v>
      </c>
      <c r="K130" t="s">
        <v>41</v>
      </c>
      <c r="L130" t="s">
        <v>447</v>
      </c>
      <c r="M130" t="s">
        <v>329</v>
      </c>
      <c r="N130">
        <v>8</v>
      </c>
      <c r="O130">
        <v>7</v>
      </c>
    </row>
    <row r="131" spans="2:15">
      <c r="B131" s="6">
        <v>223</v>
      </c>
      <c r="C131" t="s">
        <v>5</v>
      </c>
      <c r="D131" t="s">
        <v>6</v>
      </c>
      <c r="E131" t="s">
        <v>502</v>
      </c>
      <c r="F131" t="s">
        <v>485</v>
      </c>
      <c r="G131">
        <v>1</v>
      </c>
      <c r="I131" s="26" t="s">
        <v>503</v>
      </c>
      <c r="J131" t="s">
        <v>41</v>
      </c>
      <c r="K131" t="s">
        <v>41</v>
      </c>
      <c r="L131" t="s">
        <v>504</v>
      </c>
      <c r="M131" t="s">
        <v>329</v>
      </c>
      <c r="N131">
        <v>9</v>
      </c>
      <c r="O131">
        <v>7</v>
      </c>
    </row>
    <row r="134" spans="2:15">
      <c r="G134" s="15" t="s">
        <v>525</v>
      </c>
      <c r="H134" s="15"/>
    </row>
    <row r="135" spans="2:15">
      <c r="G135" s="9" t="s">
        <v>524</v>
      </c>
      <c r="H135" s="9"/>
    </row>
    <row r="136" spans="2:15">
      <c r="G136" s="4" t="s">
        <v>526</v>
      </c>
      <c r="H136" s="4"/>
    </row>
    <row r="137" spans="2:15">
      <c r="G137" s="13" t="s">
        <v>530</v>
      </c>
      <c r="H137" s="13"/>
    </row>
    <row r="138" spans="2:15">
      <c r="G138" s="8" t="s">
        <v>531</v>
      </c>
      <c r="H138" s="8"/>
    </row>
    <row r="139" spans="2:15">
      <c r="G139" s="10" t="s">
        <v>533</v>
      </c>
      <c r="H139" s="10"/>
    </row>
    <row r="140" spans="2:15">
      <c r="G140" s="11" t="s">
        <v>527</v>
      </c>
      <c r="H140" s="11"/>
    </row>
    <row r="141" spans="2:15">
      <c r="G141" s="12" t="s">
        <v>528</v>
      </c>
      <c r="H141" s="12"/>
    </row>
    <row r="142" spans="2:15">
      <c r="G142" s="14" t="s">
        <v>532</v>
      </c>
      <c r="H142" s="14"/>
    </row>
    <row r="143" spans="2:15">
      <c r="G143" s="18" t="s">
        <v>534</v>
      </c>
      <c r="H143" s="18"/>
    </row>
    <row r="144" spans="2:15">
      <c r="G144" s="29" t="s">
        <v>537</v>
      </c>
      <c r="H144" s="29"/>
    </row>
    <row r="145" spans="7:8">
      <c r="G145" s="33" t="s">
        <v>535</v>
      </c>
      <c r="H145" s="33"/>
    </row>
    <row r="146" spans="7:8">
      <c r="G146" s="35" t="s">
        <v>538</v>
      </c>
      <c r="H146" s="3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4491-386E-4DF2-91A5-D97F7C91899A}">
  <dimension ref="A2:AA40"/>
  <sheetViews>
    <sheetView tabSelected="1" topLeftCell="A3" zoomScale="67" zoomScaleNormal="100" workbookViewId="0">
      <selection activeCell="A28" sqref="A28:XFD28"/>
    </sheetView>
  </sheetViews>
  <sheetFormatPr defaultRowHeight="14.5"/>
  <cols>
    <col min="2" max="2" width="14.1796875" customWidth="1"/>
  </cols>
  <sheetData>
    <row r="2" spans="1:15">
      <c r="B2" s="41" t="s">
        <v>540</v>
      </c>
      <c r="C2" s="42" t="s">
        <v>541</v>
      </c>
      <c r="D2" s="42" t="s">
        <v>542</v>
      </c>
      <c r="E2" s="42" t="s">
        <v>543</v>
      </c>
      <c r="F2" s="42" t="s">
        <v>544</v>
      </c>
      <c r="G2" s="42" t="s">
        <v>545</v>
      </c>
      <c r="H2" s="42" t="s">
        <v>546</v>
      </c>
      <c r="I2" s="42" t="s">
        <v>547</v>
      </c>
      <c r="J2" s="42" t="s">
        <v>548</v>
      </c>
      <c r="K2" s="42" t="s">
        <v>549</v>
      </c>
      <c r="L2" s="42" t="s">
        <v>550</v>
      </c>
      <c r="M2" s="42" t="s">
        <v>551</v>
      </c>
      <c r="N2" s="41" t="s">
        <v>552</v>
      </c>
    </row>
    <row r="3" spans="1:15">
      <c r="A3" s="1" t="s">
        <v>539</v>
      </c>
      <c r="B3" s="1" t="s">
        <v>575</v>
      </c>
      <c r="C3" s="1" t="s">
        <v>563</v>
      </c>
      <c r="D3" s="1" t="s">
        <v>564</v>
      </c>
      <c r="E3" s="1" t="s">
        <v>565</v>
      </c>
      <c r="F3" s="1" t="s">
        <v>566</v>
      </c>
      <c r="G3" s="1" t="s">
        <v>567</v>
      </c>
      <c r="H3" s="1" t="s">
        <v>568</v>
      </c>
      <c r="I3" s="1" t="s">
        <v>569</v>
      </c>
      <c r="J3" s="1" t="s">
        <v>570</v>
      </c>
      <c r="K3" s="1" t="s">
        <v>571</v>
      </c>
      <c r="L3" s="1" t="s">
        <v>572</v>
      </c>
      <c r="M3" s="1" t="s">
        <v>573</v>
      </c>
      <c r="N3" s="1" t="s">
        <v>574</v>
      </c>
      <c r="O3" s="1"/>
    </row>
    <row r="4" spans="1:15">
      <c r="A4" t="s">
        <v>553</v>
      </c>
      <c r="B4" s="43">
        <v>0</v>
      </c>
      <c r="C4" s="44">
        <v>8</v>
      </c>
      <c r="D4" s="44">
        <v>13</v>
      </c>
      <c r="E4" s="44">
        <v>6</v>
      </c>
      <c r="F4" s="44">
        <v>13</v>
      </c>
      <c r="G4" s="44">
        <v>1</v>
      </c>
      <c r="H4" s="44">
        <v>0</v>
      </c>
      <c r="I4" s="44">
        <v>10</v>
      </c>
      <c r="J4" s="44">
        <v>0</v>
      </c>
      <c r="K4" s="44">
        <v>0</v>
      </c>
      <c r="L4" s="44">
        <v>0</v>
      </c>
      <c r="M4" s="44">
        <v>3</v>
      </c>
      <c r="N4" s="43">
        <v>2</v>
      </c>
      <c r="O4" s="5">
        <f>SUM(B4:N4)</f>
        <v>56</v>
      </c>
    </row>
    <row r="5" spans="1:15">
      <c r="A5" s="45" t="s">
        <v>554</v>
      </c>
      <c r="B5" s="43">
        <v>0</v>
      </c>
      <c r="C5" s="44">
        <v>1</v>
      </c>
      <c r="D5" s="44">
        <v>1</v>
      </c>
      <c r="E5" s="44">
        <v>1</v>
      </c>
      <c r="F5" s="44">
        <v>0</v>
      </c>
      <c r="G5" s="44">
        <v>0</v>
      </c>
      <c r="H5" s="44">
        <v>0</v>
      </c>
      <c r="I5" s="44">
        <v>1</v>
      </c>
      <c r="J5" s="44">
        <v>0</v>
      </c>
      <c r="K5" s="44">
        <v>0</v>
      </c>
      <c r="L5" s="44">
        <v>0</v>
      </c>
      <c r="M5" s="44">
        <v>0</v>
      </c>
      <c r="N5" s="43">
        <v>0</v>
      </c>
      <c r="O5" s="5">
        <f>SUM(B5:N5)</f>
        <v>4</v>
      </c>
    </row>
    <row r="6" spans="1:15">
      <c r="A6" t="s">
        <v>555</v>
      </c>
      <c r="B6" s="43">
        <v>0</v>
      </c>
      <c r="C6" s="44">
        <v>0</v>
      </c>
      <c r="D6" s="44">
        <v>0</v>
      </c>
      <c r="E6" s="44">
        <v>0</v>
      </c>
      <c r="F6" s="44">
        <v>1</v>
      </c>
      <c r="G6" s="44">
        <v>0</v>
      </c>
      <c r="H6" s="44">
        <v>0</v>
      </c>
      <c r="I6" s="44">
        <v>0</v>
      </c>
      <c r="J6" s="44">
        <v>0</v>
      </c>
      <c r="K6" s="44">
        <v>0</v>
      </c>
      <c r="L6" s="44">
        <v>0</v>
      </c>
      <c r="M6" s="44">
        <v>1</v>
      </c>
      <c r="N6" s="43">
        <v>0</v>
      </c>
      <c r="O6" s="5">
        <f t="shared" ref="O6:O14" si="0">SUM(B6:N6)</f>
        <v>2</v>
      </c>
    </row>
    <row r="7" spans="1:15">
      <c r="A7" t="s">
        <v>556</v>
      </c>
      <c r="B7" s="43">
        <v>0</v>
      </c>
      <c r="C7" s="44">
        <v>0</v>
      </c>
      <c r="D7" s="44">
        <v>4</v>
      </c>
      <c r="E7" s="44">
        <v>0</v>
      </c>
      <c r="F7" s="44">
        <v>2</v>
      </c>
      <c r="G7" s="44">
        <v>1</v>
      </c>
      <c r="H7" s="44">
        <v>0</v>
      </c>
      <c r="I7" s="44">
        <v>0</v>
      </c>
      <c r="J7" s="44">
        <v>0</v>
      </c>
      <c r="K7" s="44">
        <v>0</v>
      </c>
      <c r="L7" s="44">
        <v>0</v>
      </c>
      <c r="M7" s="44">
        <v>7</v>
      </c>
      <c r="N7" s="43">
        <v>0</v>
      </c>
      <c r="O7" s="5">
        <f t="shared" si="0"/>
        <v>14</v>
      </c>
    </row>
    <row r="8" spans="1:15">
      <c r="A8" t="s">
        <v>557</v>
      </c>
      <c r="B8" s="43">
        <v>0</v>
      </c>
      <c r="C8" s="44">
        <v>1</v>
      </c>
      <c r="D8" s="44">
        <v>2</v>
      </c>
      <c r="E8" s="44">
        <v>0</v>
      </c>
      <c r="F8" s="44">
        <v>0</v>
      </c>
      <c r="G8" s="44">
        <v>0</v>
      </c>
      <c r="H8" s="44">
        <v>0</v>
      </c>
      <c r="I8" s="44">
        <v>1</v>
      </c>
      <c r="J8" s="44">
        <v>0</v>
      </c>
      <c r="K8" s="44">
        <v>0</v>
      </c>
      <c r="L8" s="44">
        <v>0</v>
      </c>
      <c r="M8" s="44">
        <v>4</v>
      </c>
      <c r="N8" s="43">
        <v>0</v>
      </c>
      <c r="O8" s="5">
        <f t="shared" si="0"/>
        <v>8</v>
      </c>
    </row>
    <row r="9" spans="1:15">
      <c r="A9" t="s">
        <v>558</v>
      </c>
      <c r="B9" s="43">
        <v>0</v>
      </c>
      <c r="C9" s="44">
        <v>0</v>
      </c>
      <c r="D9" s="44">
        <v>2</v>
      </c>
      <c r="E9" s="44">
        <v>0</v>
      </c>
      <c r="F9" s="44">
        <v>0</v>
      </c>
      <c r="G9" s="44">
        <v>0</v>
      </c>
      <c r="H9" s="44">
        <v>0</v>
      </c>
      <c r="I9" s="44">
        <v>0</v>
      </c>
      <c r="J9" s="44">
        <v>0</v>
      </c>
      <c r="K9" s="44">
        <v>0</v>
      </c>
      <c r="L9" s="44">
        <v>0</v>
      </c>
      <c r="M9" s="44">
        <v>1</v>
      </c>
      <c r="N9" s="43">
        <v>0</v>
      </c>
      <c r="O9" s="5">
        <f t="shared" si="0"/>
        <v>3</v>
      </c>
    </row>
    <row r="10" spans="1:15">
      <c r="A10" t="s">
        <v>559</v>
      </c>
      <c r="B10" s="43">
        <v>0</v>
      </c>
      <c r="C10" s="44">
        <v>1</v>
      </c>
      <c r="D10" s="44">
        <v>0</v>
      </c>
      <c r="E10" s="44">
        <v>0</v>
      </c>
      <c r="F10" s="44">
        <v>0</v>
      </c>
      <c r="G10" s="44">
        <v>0</v>
      </c>
      <c r="H10" s="44">
        <v>0</v>
      </c>
      <c r="I10" s="44">
        <v>0</v>
      </c>
      <c r="J10" s="44">
        <v>0</v>
      </c>
      <c r="K10" s="44">
        <v>0</v>
      </c>
      <c r="L10" s="44">
        <v>0</v>
      </c>
      <c r="M10" s="44">
        <v>0</v>
      </c>
      <c r="N10" s="44">
        <v>0</v>
      </c>
      <c r="O10" s="5">
        <f t="shared" si="0"/>
        <v>1</v>
      </c>
    </row>
    <row r="11" spans="1:15">
      <c r="A11" t="s">
        <v>560</v>
      </c>
      <c r="B11" s="43">
        <v>0</v>
      </c>
      <c r="C11" s="43">
        <v>0</v>
      </c>
      <c r="D11" s="43">
        <v>0</v>
      </c>
      <c r="E11" s="43">
        <v>0</v>
      </c>
      <c r="F11" s="43">
        <v>0</v>
      </c>
      <c r="G11" s="43">
        <v>0</v>
      </c>
      <c r="H11" s="43">
        <v>0</v>
      </c>
      <c r="I11" s="43">
        <v>0</v>
      </c>
      <c r="J11" s="43">
        <v>0</v>
      </c>
      <c r="K11" s="43">
        <v>0</v>
      </c>
      <c r="L11" s="43">
        <v>0</v>
      </c>
      <c r="M11" s="43">
        <v>0</v>
      </c>
      <c r="N11" s="43">
        <v>0</v>
      </c>
      <c r="O11" s="5">
        <f t="shared" si="0"/>
        <v>0</v>
      </c>
    </row>
    <row r="12" spans="1:15">
      <c r="A12" t="s">
        <v>561</v>
      </c>
      <c r="B12" s="43">
        <v>0</v>
      </c>
      <c r="C12" s="43">
        <v>0</v>
      </c>
      <c r="D12" s="43">
        <v>0</v>
      </c>
      <c r="E12" s="43">
        <v>0</v>
      </c>
      <c r="F12" s="43">
        <v>0</v>
      </c>
      <c r="G12" s="43">
        <v>0</v>
      </c>
      <c r="H12" s="43">
        <v>0</v>
      </c>
      <c r="I12" s="43">
        <v>0</v>
      </c>
      <c r="J12" s="43">
        <v>0</v>
      </c>
      <c r="K12" s="43">
        <v>0</v>
      </c>
      <c r="L12" s="43">
        <v>0</v>
      </c>
      <c r="M12" s="43">
        <v>0</v>
      </c>
      <c r="N12" s="43">
        <v>0</v>
      </c>
      <c r="O12" s="5">
        <f t="shared" si="0"/>
        <v>0</v>
      </c>
    </row>
    <row r="13" spans="1:15">
      <c r="A13" t="s">
        <v>562</v>
      </c>
      <c r="B13" s="43">
        <v>0</v>
      </c>
      <c r="C13" s="43">
        <v>0</v>
      </c>
      <c r="D13" s="43">
        <v>0</v>
      </c>
      <c r="E13" s="43">
        <v>0</v>
      </c>
      <c r="F13" s="43">
        <v>0</v>
      </c>
      <c r="G13" s="44">
        <v>1</v>
      </c>
      <c r="H13" s="44">
        <v>0</v>
      </c>
      <c r="I13" s="44">
        <v>0</v>
      </c>
      <c r="J13" s="44">
        <v>0</v>
      </c>
      <c r="K13" s="44">
        <v>0</v>
      </c>
      <c r="L13" s="44">
        <v>0</v>
      </c>
      <c r="M13" s="44">
        <v>0</v>
      </c>
      <c r="N13" s="44">
        <v>0</v>
      </c>
      <c r="O13" s="5">
        <f t="shared" si="0"/>
        <v>1</v>
      </c>
    </row>
    <row r="14" spans="1:15">
      <c r="A14" s="46">
        <v>100</v>
      </c>
      <c r="B14" s="43">
        <v>5</v>
      </c>
      <c r="C14" s="44">
        <v>6</v>
      </c>
      <c r="D14" s="44">
        <v>0</v>
      </c>
      <c r="E14" s="44">
        <v>0</v>
      </c>
      <c r="F14" s="44">
        <v>3</v>
      </c>
      <c r="G14" s="44">
        <v>7</v>
      </c>
      <c r="H14" s="44">
        <v>7</v>
      </c>
      <c r="I14" s="44">
        <v>0</v>
      </c>
      <c r="J14" s="44">
        <v>6</v>
      </c>
      <c r="K14" s="44">
        <v>0</v>
      </c>
      <c r="L14" s="44">
        <v>2</v>
      </c>
      <c r="M14" s="44">
        <v>0</v>
      </c>
      <c r="N14" s="43">
        <v>0</v>
      </c>
      <c r="O14" s="5">
        <f t="shared" si="0"/>
        <v>36</v>
      </c>
    </row>
    <row r="17" spans="2:14">
      <c r="B17" s="1"/>
      <c r="C17" t="str">
        <f>"0-9"</f>
        <v>0-9</v>
      </c>
      <c r="D17" t="str">
        <f>"10-19"</f>
        <v>10-19</v>
      </c>
      <c r="E17" t="str">
        <f>"20-29"</f>
        <v>20-29</v>
      </c>
      <c r="F17" t="str">
        <f>"30-39"</f>
        <v>30-39</v>
      </c>
      <c r="G17" t="str">
        <f>"40-49"</f>
        <v>40-49</v>
      </c>
      <c r="H17" t="str">
        <f>"50-59"</f>
        <v>50-59</v>
      </c>
      <c r="I17" t="str">
        <f>"60-69"</f>
        <v>60-69</v>
      </c>
      <c r="J17" t="str">
        <f>"70-79"</f>
        <v>70-79</v>
      </c>
      <c r="K17" t="str">
        <f>"80-89"</f>
        <v>80-89</v>
      </c>
      <c r="L17" t="str">
        <f>"90-99"</f>
        <v>90-99</v>
      </c>
      <c r="M17" s="46" t="str">
        <f>"100"</f>
        <v>100</v>
      </c>
    </row>
    <row r="18" spans="2:14">
      <c r="B18" s="41" t="s">
        <v>576</v>
      </c>
      <c r="C18" s="47">
        <v>0</v>
      </c>
      <c r="D18" s="47">
        <v>0</v>
      </c>
      <c r="E18" s="47">
        <v>0</v>
      </c>
      <c r="F18" s="47">
        <v>0</v>
      </c>
      <c r="G18" s="47">
        <v>0</v>
      </c>
      <c r="H18" s="47">
        <v>0</v>
      </c>
      <c r="I18" s="47">
        <v>0</v>
      </c>
      <c r="J18" s="47">
        <v>0</v>
      </c>
      <c r="K18" s="47">
        <v>0</v>
      </c>
      <c r="L18" s="47">
        <v>0</v>
      </c>
      <c r="M18" s="43">
        <v>5</v>
      </c>
      <c r="N18">
        <f>SUM(C18:M18)</f>
        <v>5</v>
      </c>
    </row>
    <row r="19" spans="2:14">
      <c r="B19" s="42" t="s">
        <v>577</v>
      </c>
      <c r="C19" s="44">
        <v>8</v>
      </c>
      <c r="D19" s="44">
        <v>1</v>
      </c>
      <c r="E19" s="48">
        <v>0</v>
      </c>
      <c r="F19" s="48">
        <v>0</v>
      </c>
      <c r="G19" s="44">
        <v>1</v>
      </c>
      <c r="H19" s="48">
        <v>0</v>
      </c>
      <c r="I19" s="44">
        <v>1</v>
      </c>
      <c r="J19" s="47">
        <v>0</v>
      </c>
      <c r="K19" s="47">
        <v>0</v>
      </c>
      <c r="L19" s="47">
        <v>0</v>
      </c>
      <c r="M19" s="44">
        <v>6</v>
      </c>
      <c r="N19">
        <f t="shared" ref="N19:N29" si="1">SUM(C19:M19)</f>
        <v>17</v>
      </c>
    </row>
    <row r="20" spans="2:14">
      <c r="B20" s="42" t="s">
        <v>578</v>
      </c>
      <c r="C20" s="44">
        <v>13</v>
      </c>
      <c r="D20" s="44">
        <v>1</v>
      </c>
      <c r="E20" s="48">
        <v>0</v>
      </c>
      <c r="F20" s="44">
        <v>4</v>
      </c>
      <c r="G20" s="44">
        <v>2</v>
      </c>
      <c r="H20" s="44">
        <v>2</v>
      </c>
      <c r="I20" s="48">
        <v>0</v>
      </c>
      <c r="J20" s="47">
        <v>0</v>
      </c>
      <c r="K20" s="47">
        <v>0</v>
      </c>
      <c r="L20" s="47">
        <v>0</v>
      </c>
      <c r="M20" s="48">
        <v>0</v>
      </c>
      <c r="N20">
        <f t="shared" si="1"/>
        <v>22</v>
      </c>
    </row>
    <row r="21" spans="2:14">
      <c r="B21" s="42" t="s">
        <v>579</v>
      </c>
      <c r="C21" s="44">
        <v>6</v>
      </c>
      <c r="D21" s="44">
        <v>1</v>
      </c>
      <c r="E21" s="48">
        <v>0</v>
      </c>
      <c r="F21" s="48">
        <v>0</v>
      </c>
      <c r="G21" s="48">
        <v>0</v>
      </c>
      <c r="H21" s="48">
        <v>0</v>
      </c>
      <c r="I21" s="48">
        <v>0</v>
      </c>
      <c r="J21" s="47">
        <v>0</v>
      </c>
      <c r="K21" s="47">
        <v>0</v>
      </c>
      <c r="L21" s="47">
        <v>0</v>
      </c>
      <c r="M21" s="48">
        <v>0</v>
      </c>
      <c r="N21">
        <f t="shared" si="1"/>
        <v>7</v>
      </c>
    </row>
    <row r="22" spans="2:14">
      <c r="B22" s="42" t="s">
        <v>580</v>
      </c>
      <c r="C22" s="44">
        <v>13</v>
      </c>
      <c r="D22" s="48">
        <v>0</v>
      </c>
      <c r="E22" s="44">
        <v>1</v>
      </c>
      <c r="F22" s="44">
        <v>2</v>
      </c>
      <c r="G22" s="48">
        <v>0</v>
      </c>
      <c r="H22" s="48">
        <v>0</v>
      </c>
      <c r="I22" s="48">
        <v>0</v>
      </c>
      <c r="J22" s="47">
        <v>0</v>
      </c>
      <c r="K22" s="47">
        <v>0</v>
      </c>
      <c r="L22" s="47">
        <v>0</v>
      </c>
      <c r="M22" s="44">
        <v>3</v>
      </c>
      <c r="N22">
        <f t="shared" si="1"/>
        <v>19</v>
      </c>
    </row>
    <row r="23" spans="2:14">
      <c r="B23" s="42" t="s">
        <v>581</v>
      </c>
      <c r="C23" s="44">
        <v>1</v>
      </c>
      <c r="D23" s="48">
        <v>0</v>
      </c>
      <c r="E23" s="48">
        <v>0</v>
      </c>
      <c r="F23" s="44">
        <v>1</v>
      </c>
      <c r="G23" s="48">
        <v>0</v>
      </c>
      <c r="H23" s="48">
        <v>0</v>
      </c>
      <c r="I23" s="48">
        <v>0</v>
      </c>
      <c r="J23" s="47">
        <v>0</v>
      </c>
      <c r="K23" s="47">
        <v>0</v>
      </c>
      <c r="L23" s="44">
        <v>1</v>
      </c>
      <c r="M23" s="44">
        <v>7</v>
      </c>
      <c r="N23">
        <f t="shared" si="1"/>
        <v>10</v>
      </c>
    </row>
    <row r="24" spans="2:14">
      <c r="B24" s="42" t="s">
        <v>582</v>
      </c>
      <c r="C24" s="48">
        <v>0</v>
      </c>
      <c r="D24" s="48">
        <v>0</v>
      </c>
      <c r="E24" s="48">
        <v>0</v>
      </c>
      <c r="F24" s="48">
        <v>0</v>
      </c>
      <c r="G24" s="48">
        <v>0</v>
      </c>
      <c r="H24" s="48">
        <v>0</v>
      </c>
      <c r="I24" s="48">
        <v>0</v>
      </c>
      <c r="J24" s="47">
        <v>0</v>
      </c>
      <c r="K24" s="47">
        <v>0</v>
      </c>
      <c r="L24" s="48">
        <v>0</v>
      </c>
      <c r="M24" s="44">
        <v>7</v>
      </c>
      <c r="N24">
        <f t="shared" si="1"/>
        <v>7</v>
      </c>
    </row>
    <row r="25" spans="2:14">
      <c r="B25" s="42" t="s">
        <v>583</v>
      </c>
      <c r="C25" s="44">
        <v>10</v>
      </c>
      <c r="D25" s="44">
        <v>1</v>
      </c>
      <c r="E25" s="48">
        <v>0</v>
      </c>
      <c r="F25" s="48">
        <v>0</v>
      </c>
      <c r="G25" s="44">
        <v>1</v>
      </c>
      <c r="H25" s="48">
        <v>0</v>
      </c>
      <c r="I25" s="48">
        <v>0</v>
      </c>
      <c r="J25" s="47">
        <v>0</v>
      </c>
      <c r="K25" s="47">
        <v>0</v>
      </c>
      <c r="L25" s="48">
        <v>0</v>
      </c>
      <c r="M25" s="48">
        <v>0</v>
      </c>
      <c r="N25">
        <f t="shared" si="1"/>
        <v>12</v>
      </c>
    </row>
    <row r="26" spans="2:14">
      <c r="B26" s="42" t="s">
        <v>584</v>
      </c>
      <c r="C26" s="48">
        <v>0</v>
      </c>
      <c r="D26" s="48">
        <v>0</v>
      </c>
      <c r="E26" s="48">
        <v>0</v>
      </c>
      <c r="F26" s="48">
        <v>0</v>
      </c>
      <c r="G26" s="48">
        <v>0</v>
      </c>
      <c r="H26" s="48">
        <v>0</v>
      </c>
      <c r="I26" s="48">
        <v>0</v>
      </c>
      <c r="J26" s="47">
        <v>0</v>
      </c>
      <c r="K26" s="47">
        <v>0</v>
      </c>
      <c r="L26" s="48">
        <v>0</v>
      </c>
      <c r="M26" s="44">
        <v>6</v>
      </c>
      <c r="N26">
        <f t="shared" si="1"/>
        <v>6</v>
      </c>
    </row>
    <row r="27" spans="2:14">
      <c r="B27" s="42" t="s">
        <v>585</v>
      </c>
      <c r="C27" s="48">
        <v>0</v>
      </c>
      <c r="D27" s="48">
        <v>0</v>
      </c>
      <c r="E27" s="48">
        <v>0</v>
      </c>
      <c r="F27" s="48">
        <v>0</v>
      </c>
      <c r="G27" s="48">
        <v>0</v>
      </c>
      <c r="H27" s="48">
        <v>0</v>
      </c>
      <c r="I27" s="48">
        <v>0</v>
      </c>
      <c r="J27" s="47">
        <v>0</v>
      </c>
      <c r="K27" s="47">
        <v>0</v>
      </c>
      <c r="L27" s="48">
        <v>0</v>
      </c>
      <c r="M27" s="44">
        <v>2</v>
      </c>
      <c r="N27">
        <f t="shared" si="1"/>
        <v>2</v>
      </c>
    </row>
    <row r="28" spans="2:14">
      <c r="B28" s="42" t="s">
        <v>586</v>
      </c>
      <c r="C28" s="44">
        <v>3</v>
      </c>
      <c r="D28" s="48">
        <v>0</v>
      </c>
      <c r="E28" s="44">
        <v>1</v>
      </c>
      <c r="F28" s="44">
        <v>7</v>
      </c>
      <c r="G28" s="44">
        <v>4</v>
      </c>
      <c r="H28" s="44">
        <v>1</v>
      </c>
      <c r="I28" s="48">
        <v>0</v>
      </c>
      <c r="J28" s="47">
        <v>0</v>
      </c>
      <c r="K28" s="47">
        <v>0</v>
      </c>
      <c r="L28" s="48">
        <v>0</v>
      </c>
      <c r="M28" s="48">
        <v>0</v>
      </c>
      <c r="N28">
        <f t="shared" si="1"/>
        <v>16</v>
      </c>
    </row>
    <row r="29" spans="2:14">
      <c r="B29" s="41" t="s">
        <v>587</v>
      </c>
      <c r="C29" s="43">
        <v>2</v>
      </c>
      <c r="D29" s="47">
        <v>0</v>
      </c>
      <c r="E29" s="47">
        <v>0</v>
      </c>
      <c r="F29" s="47">
        <v>0</v>
      </c>
      <c r="G29" s="47">
        <v>0</v>
      </c>
      <c r="H29" s="47">
        <v>0</v>
      </c>
      <c r="I29" s="48">
        <v>0</v>
      </c>
      <c r="J29" s="47">
        <v>0</v>
      </c>
      <c r="K29" s="47">
        <v>0</v>
      </c>
      <c r="L29" s="48">
        <v>0</v>
      </c>
      <c r="M29" s="47">
        <v>0</v>
      </c>
      <c r="N29">
        <f t="shared" si="1"/>
        <v>2</v>
      </c>
    </row>
    <row r="40" spans="27:27">
      <c r="AA40" t="s">
        <v>588</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509B-678E-47B0-80FF-EAE8C051E580}">
  <dimension ref="A1:L11"/>
  <sheetViews>
    <sheetView zoomScale="117" zoomScaleNormal="70" workbookViewId="0">
      <selection activeCell="A2" sqref="A2:B9"/>
    </sheetView>
  </sheetViews>
  <sheetFormatPr defaultRowHeight="14.5"/>
  <cols>
    <col min="1" max="1" width="62" bestFit="1" customWidth="1"/>
  </cols>
  <sheetData>
    <row r="1" spans="1:12">
      <c r="A1" s="1"/>
      <c r="B1" t="str">
        <f>"0-9"</f>
        <v>0-9</v>
      </c>
      <c r="C1" t="str">
        <f>"10-19"</f>
        <v>10-19</v>
      </c>
      <c r="D1" t="str">
        <f>"20-29"</f>
        <v>20-29</v>
      </c>
      <c r="E1" t="str">
        <f>"30-39"</f>
        <v>30-39</v>
      </c>
      <c r="F1" t="str">
        <f>"40-49"</f>
        <v>40-49</v>
      </c>
      <c r="G1" t="str">
        <f>"50-59"</f>
        <v>50-59</v>
      </c>
      <c r="H1" t="str">
        <f>"60-69"</f>
        <v>60-69</v>
      </c>
      <c r="I1" t="str">
        <f>"70-79"</f>
        <v>70-79</v>
      </c>
      <c r="J1" t="str">
        <f>"80-89"</f>
        <v>80-89</v>
      </c>
      <c r="K1" t="str">
        <f>"90-99"</f>
        <v>90-99</v>
      </c>
      <c r="L1" s="46" t="str">
        <f>"100"</f>
        <v>100</v>
      </c>
    </row>
    <row r="2" spans="1:12">
      <c r="A2" s="42" t="s">
        <v>578</v>
      </c>
      <c r="B2" s="44">
        <v>13</v>
      </c>
      <c r="C2" s="44">
        <v>1</v>
      </c>
      <c r="D2" s="48">
        <v>0</v>
      </c>
      <c r="E2" s="44">
        <v>4</v>
      </c>
      <c r="F2" s="44">
        <v>2</v>
      </c>
      <c r="G2" s="44">
        <v>2</v>
      </c>
      <c r="H2" s="48">
        <v>0</v>
      </c>
      <c r="I2" s="47">
        <v>0</v>
      </c>
      <c r="J2" s="47">
        <v>0</v>
      </c>
      <c r="K2" s="47">
        <v>0</v>
      </c>
      <c r="L2" s="48">
        <v>0</v>
      </c>
    </row>
    <row r="3" spans="1:12">
      <c r="A3" s="41" t="s">
        <v>587</v>
      </c>
      <c r="B3" s="43">
        <v>2</v>
      </c>
      <c r="C3" s="47">
        <v>0</v>
      </c>
      <c r="D3" s="47">
        <v>0</v>
      </c>
      <c r="E3" s="47">
        <v>0</v>
      </c>
      <c r="F3" s="47">
        <v>0</v>
      </c>
      <c r="G3" s="47">
        <v>0</v>
      </c>
      <c r="H3" s="48">
        <v>0</v>
      </c>
      <c r="I3" s="47">
        <v>0</v>
      </c>
      <c r="J3" s="47">
        <v>0</v>
      </c>
      <c r="K3" s="48">
        <v>0</v>
      </c>
      <c r="L3" s="47">
        <v>0</v>
      </c>
    </row>
    <row r="4" spans="1:12">
      <c r="A4" s="42" t="s">
        <v>589</v>
      </c>
      <c r="B4" s="44">
        <v>29</v>
      </c>
      <c r="C4" s="44">
        <v>2</v>
      </c>
      <c r="D4" s="49">
        <v>1</v>
      </c>
      <c r="E4" s="49">
        <v>2</v>
      </c>
      <c r="F4" s="49">
        <v>1</v>
      </c>
      <c r="G4" s="48">
        <v>0</v>
      </c>
      <c r="H4" s="48">
        <v>0</v>
      </c>
      <c r="I4" s="47">
        <v>0</v>
      </c>
      <c r="J4" s="47">
        <v>0</v>
      </c>
      <c r="K4" s="47">
        <v>0</v>
      </c>
      <c r="L4" s="49">
        <v>3</v>
      </c>
    </row>
    <row r="5" spans="1:12">
      <c r="A5" s="42" t="s">
        <v>585</v>
      </c>
      <c r="B5" s="48">
        <v>0</v>
      </c>
      <c r="C5" s="48">
        <v>0</v>
      </c>
      <c r="D5" s="48">
        <v>0</v>
      </c>
      <c r="E5" s="48">
        <v>0</v>
      </c>
      <c r="F5" s="48">
        <v>0</v>
      </c>
      <c r="G5" s="48">
        <v>0</v>
      </c>
      <c r="H5" s="48">
        <v>0</v>
      </c>
      <c r="I5" s="47">
        <v>0</v>
      </c>
      <c r="J5" s="47">
        <v>0</v>
      </c>
      <c r="K5" s="48">
        <v>0</v>
      </c>
      <c r="L5" s="44">
        <v>2</v>
      </c>
    </row>
    <row r="6" spans="1:12">
      <c r="A6" s="42" t="s">
        <v>581</v>
      </c>
      <c r="B6" s="44">
        <v>1</v>
      </c>
      <c r="C6" s="48">
        <v>0</v>
      </c>
      <c r="D6" s="48">
        <v>0</v>
      </c>
      <c r="E6" s="44">
        <v>1</v>
      </c>
      <c r="F6" s="48">
        <v>0</v>
      </c>
      <c r="G6" s="48">
        <v>0</v>
      </c>
      <c r="H6" s="48">
        <v>0</v>
      </c>
      <c r="I6" s="47">
        <v>0</v>
      </c>
      <c r="J6" s="47">
        <v>0</v>
      </c>
      <c r="K6" s="44">
        <v>1</v>
      </c>
      <c r="L6" s="44">
        <v>7</v>
      </c>
    </row>
    <row r="7" spans="1:12">
      <c r="A7" s="42" t="s">
        <v>577</v>
      </c>
      <c r="B7" s="44">
        <v>8</v>
      </c>
      <c r="C7" s="44">
        <v>1</v>
      </c>
      <c r="D7" s="48">
        <v>0</v>
      </c>
      <c r="E7" s="48">
        <v>0</v>
      </c>
      <c r="F7" s="44">
        <v>1</v>
      </c>
      <c r="G7" s="48">
        <v>0</v>
      </c>
      <c r="H7" s="44">
        <v>1</v>
      </c>
      <c r="I7" s="47">
        <v>0</v>
      </c>
      <c r="J7" s="47">
        <v>0</v>
      </c>
      <c r="K7" s="47">
        <v>0</v>
      </c>
      <c r="L7" s="44">
        <v>6</v>
      </c>
    </row>
    <row r="8" spans="1:12">
      <c r="A8" s="42" t="s">
        <v>586</v>
      </c>
      <c r="B8" s="44">
        <v>3</v>
      </c>
      <c r="C8" s="48">
        <v>0</v>
      </c>
      <c r="D8" s="44">
        <v>1</v>
      </c>
      <c r="E8" s="44">
        <v>7</v>
      </c>
      <c r="F8" s="44">
        <v>4</v>
      </c>
      <c r="G8" s="44">
        <v>1</v>
      </c>
      <c r="H8" s="48">
        <v>0</v>
      </c>
      <c r="I8" s="47">
        <v>0</v>
      </c>
      <c r="J8" s="47">
        <v>0</v>
      </c>
      <c r="K8" s="48">
        <v>0</v>
      </c>
      <c r="L8" s="48">
        <v>0</v>
      </c>
    </row>
    <row r="9" spans="1:12">
      <c r="A9" s="41" t="s">
        <v>590</v>
      </c>
      <c r="B9" s="47">
        <v>0</v>
      </c>
      <c r="C9" s="47">
        <v>0</v>
      </c>
      <c r="D9" s="47">
        <v>0</v>
      </c>
      <c r="E9" s="47">
        <v>0</v>
      </c>
      <c r="F9" s="47">
        <v>0</v>
      </c>
      <c r="G9" s="47">
        <v>0</v>
      </c>
      <c r="H9" s="47">
        <v>0</v>
      </c>
      <c r="I9" s="47">
        <v>0</v>
      </c>
      <c r="J9" s="47">
        <v>0</v>
      </c>
      <c r="K9" s="47">
        <v>0</v>
      </c>
      <c r="L9" s="43">
        <v>18</v>
      </c>
    </row>
    <row r="10" spans="1:12">
      <c r="L10">
        <f>SUM(L2:L9)</f>
        <v>36</v>
      </c>
    </row>
    <row r="11" spans="1:12">
      <c r="B11">
        <f>SUM(B2:B9)</f>
        <v>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Strat Q by PC</vt:lpstr>
      <vt:lpstr>Sheet1</vt:lpstr>
      <vt:lpstr>Strat Q by Reason</vt:lpstr>
      <vt:lpstr>Color Coded Graph</vt:lpstr>
      <vt:lpstr>Condensed Color Coded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Raghunath</dc:creator>
  <cp:lastModifiedBy>Nisha Raghunath</cp:lastModifiedBy>
  <dcterms:created xsi:type="dcterms:W3CDTF">2018-12-18T04:57:56Z</dcterms:created>
  <dcterms:modified xsi:type="dcterms:W3CDTF">2020-04-30T01:29:31Z</dcterms:modified>
</cp:coreProperties>
</file>