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P:\PhD Work\Recipe Protocols\New Protocols\"/>
    </mc:Choice>
  </mc:AlternateContent>
  <xr:revisionPtr revIDLastSave="0" documentId="13_ncr:1_{442E8C1C-77A3-4E0B-A90D-3E4D5DB51A11}" xr6:coauthVersionLast="47" xr6:coauthVersionMax="47" xr10:uidLastSave="{00000000-0000-0000-0000-000000000000}"/>
  <bookViews>
    <workbookView xWindow="-120" yWindow="-120" windowWidth="29040" windowHeight="15720" xr2:uid="{0E41AFCC-8052-4890-B14A-BB98F52EE328}"/>
  </bookViews>
  <sheets>
    <sheet name="Sheet1" sheetId="1" r:id="rId1"/>
    <sheet name="Offset" sheetId="2" r:id="rId2"/>
  </sheets>
  <calcPr calcId="191028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8" i="1" l="1"/>
  <c r="E78" i="1"/>
  <c r="D91" i="1"/>
  <c r="E79" i="1"/>
  <c r="D92" i="1"/>
  <c r="E92" i="1" s="1"/>
  <c r="E91" i="1"/>
  <c r="D80" i="1"/>
  <c r="E80" i="1" s="1"/>
  <c r="D81" i="1"/>
  <c r="D82" i="1"/>
  <c r="D83" i="1"/>
  <c r="E81" i="1"/>
  <c r="E82" i="1"/>
  <c r="E83" i="1"/>
  <c r="E25" i="1"/>
  <c r="E26" i="1" s="1"/>
  <c r="E33" i="1"/>
  <c r="E34" i="1" s="1"/>
  <c r="E41" i="1"/>
  <c r="E42" i="1" s="1"/>
  <c r="E49" i="1"/>
  <c r="E50" i="1" s="1"/>
  <c r="E59" i="1"/>
  <c r="E64" i="1"/>
  <c r="E57" i="1" s="1"/>
  <c r="E84" i="1" l="1"/>
  <c r="E93" i="1"/>
  <c r="E61" i="1"/>
  <c r="E58" i="1"/>
  <c r="E60" i="1"/>
  <c r="E62" i="1" l="1"/>
  <c r="E17" i="1" l="1"/>
  <c r="E18" i="1" s="1"/>
  <c r="E9" i="1"/>
  <c r="K95" i="1"/>
  <c r="K94" i="1"/>
  <c r="K93" i="1"/>
  <c r="K92" i="1"/>
  <c r="K91" i="1"/>
  <c r="K83" i="1"/>
  <c r="K82" i="1"/>
  <c r="K81" i="1"/>
  <c r="K80" i="1"/>
  <c r="K79" i="1"/>
  <c r="K71" i="1"/>
  <c r="K70" i="1"/>
  <c r="K69" i="1"/>
  <c r="K68" i="1"/>
  <c r="K67" i="1"/>
  <c r="K59" i="1"/>
  <c r="K58" i="1"/>
  <c r="K57" i="1"/>
  <c r="K56" i="1"/>
  <c r="K55" i="1"/>
  <c r="K47" i="1"/>
  <c r="K46" i="1"/>
  <c r="K45" i="1"/>
  <c r="K44" i="1"/>
  <c r="K43" i="1"/>
  <c r="K35" i="1"/>
  <c r="K34" i="1"/>
  <c r="K33" i="1"/>
  <c r="K32" i="1"/>
  <c r="K31" i="1"/>
  <c r="K23" i="1"/>
  <c r="K22" i="1"/>
  <c r="K21" i="1"/>
  <c r="K20" i="1"/>
  <c r="K19" i="1"/>
  <c r="K11" i="1"/>
  <c r="K10" i="1"/>
  <c r="K7" i="1"/>
  <c r="K8" i="1"/>
  <c r="K9" i="1"/>
  <c r="K96" i="1" l="1"/>
  <c r="K84" i="1"/>
  <c r="K72" i="1"/>
  <c r="K60" i="1"/>
  <c r="K48" i="1"/>
  <c r="K24" i="1"/>
  <c r="K36" i="1"/>
  <c r="K12" i="1"/>
  <c r="E7" i="1" l="1"/>
  <c r="E8" i="1"/>
  <c r="E10" i="1" l="1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1" i="2"/>
</calcChain>
</file>

<file path=xl/sharedStrings.xml><?xml version="1.0" encoding="utf-8"?>
<sst xmlns="http://schemas.openxmlformats.org/spreadsheetml/2006/main" count="156" uniqueCount="50">
  <si>
    <t>Colin Yancey</t>
  </si>
  <si>
    <t>G1S1 Production Test</t>
  </si>
  <si>
    <t>Material</t>
  </si>
  <si>
    <t>Initial Concentration (uM)</t>
  </si>
  <si>
    <t>Final Concentration (uM)</t>
  </si>
  <si>
    <t>Volume (uL)</t>
  </si>
  <si>
    <t>Misc.</t>
  </si>
  <si>
    <t>1 uM G1S1 OFF</t>
  </si>
  <si>
    <t>ANNEAL!</t>
  </si>
  <si>
    <t>CONTROL: No G1S1 or A1</t>
  </si>
  <si>
    <t>G1S1-nt</t>
  </si>
  <si>
    <t>Aliquot Bulk</t>
  </si>
  <si>
    <t>Measure for 20 min</t>
  </si>
  <si>
    <t>K8</t>
  </si>
  <si>
    <t>S1-t</t>
  </si>
  <si>
    <t>0.2 uM G1S1 OFF</t>
  </si>
  <si>
    <t>10x Txn Buffer</t>
  </si>
  <si>
    <t>1 uM A1</t>
  </si>
  <si>
    <t>Milli Q H2O</t>
  </si>
  <si>
    <t>0.5 U/uL RNase H</t>
  </si>
  <si>
    <t>Volume Total</t>
  </si>
  <si>
    <t>T7 RNAP Polymerase (U/uL)</t>
  </si>
  <si>
    <t>Measure</t>
  </si>
  <si>
    <t>10 uM A1</t>
  </si>
  <si>
    <t>CONTROL: No A1</t>
  </si>
  <si>
    <t>K9</t>
  </si>
  <si>
    <t>0.25 uM A1</t>
  </si>
  <si>
    <t>CONTROL: No RNAP</t>
  </si>
  <si>
    <t>K10</t>
  </si>
  <si>
    <t>0.02 uM G1S1 OFF</t>
  </si>
  <si>
    <t>CONTROL: +RNase H</t>
  </si>
  <si>
    <t>K11</t>
  </si>
  <si>
    <t>5 U/uL RNase H</t>
  </si>
  <si>
    <t>2 nM G1S1</t>
  </si>
  <si>
    <t>L8</t>
  </si>
  <si>
    <t>20 uM S1 F-Q Pair</t>
  </si>
  <si>
    <t>1 M MgCl</t>
  </si>
  <si>
    <t>NTP</t>
  </si>
  <si>
    <t>YIPP (U/uL)</t>
  </si>
  <si>
    <t>Removal Volume</t>
  </si>
  <si>
    <t>Aliquot Volumes</t>
  </si>
  <si>
    <t>4 nM G1S1</t>
  </si>
  <si>
    <t>L9</t>
  </si>
  <si>
    <t>8 nM G1S1</t>
  </si>
  <si>
    <t>10x G1Y1 5x ON</t>
  </si>
  <si>
    <t>L10</t>
  </si>
  <si>
    <t>T7 RNAP</t>
  </si>
  <si>
    <t>16 nM G1S1</t>
  </si>
  <si>
    <t>1 uM G1Y1 OFF</t>
  </si>
  <si>
    <t>L11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</si>
</sst>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ourier New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1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2A345-8A30-46F8-B199-78B0F551DEFD}">
  <dimension ref="A1:BU921"/>
  <sheetViews>
    <sheetView tabSelected="1" zoomScale="80" zoomScaleNormal="80" workbookViewId="0">
      <selection activeCell="A3" sqref="A3"/>
    </sheetView>
  </sheetViews>
  <sheetFormatPr defaultColWidth="16.77734375" defaultRowHeight="15"/>
  <cols>
    <col min="1" max="1" width="16.77734375" style="2"/>
    <col min="2" max="2" width="20.77734375" style="6" customWidth="1"/>
    <col min="3" max="4" width="20.77734375" style="5" customWidth="1"/>
    <col min="5" max="5" width="16.77734375" style="5"/>
    <col min="6" max="7" width="16.77734375" style="2"/>
    <col min="8" max="8" width="20.77734375" style="6" customWidth="1"/>
    <col min="9" max="10" width="20.77734375" style="2" customWidth="1"/>
    <col min="11" max="11" width="16.44140625" style="2" customWidth="1"/>
    <col min="12" max="12" width="16.77734375" style="2"/>
    <col min="13" max="13" width="16.77734375" style="9"/>
    <col min="14" max="16384" width="16.77734375" style="2"/>
  </cols>
  <sheetData>
    <row r="1" spans="1:73">
      <c r="A1" s="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</row>
    <row r="2" spans="1:73">
      <c r="A2" s="12">
        <v>45146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</row>
    <row r="3" spans="1:73">
      <c r="A3" s="11" t="s">
        <v>1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</row>
    <row r="4" spans="1:73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</row>
    <row r="5" spans="1:73" s="4" customFormat="1" ht="15.75" thickBot="1">
      <c r="A5" s="13"/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13"/>
      <c r="H5" s="3" t="s">
        <v>2</v>
      </c>
      <c r="I5" s="3" t="s">
        <v>3</v>
      </c>
      <c r="J5" s="3" t="s">
        <v>4</v>
      </c>
      <c r="K5" s="3" t="s">
        <v>5</v>
      </c>
      <c r="L5" s="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</row>
    <row r="6" spans="1:73" ht="15.75">
      <c r="A6" s="11"/>
      <c r="B6" s="14" t="s">
        <v>7</v>
      </c>
      <c r="C6" s="8" t="s">
        <v>8</v>
      </c>
      <c r="F6" s="11"/>
      <c r="G6" s="11"/>
      <c r="H6" s="10" t="s">
        <v>9</v>
      </c>
      <c r="I6" s="8"/>
      <c r="J6" s="5"/>
      <c r="K6" s="5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</row>
    <row r="7" spans="1:73">
      <c r="A7" s="11"/>
      <c r="B7" s="10" t="s">
        <v>10</v>
      </c>
      <c r="C7" s="5">
        <v>75.099999999999994</v>
      </c>
      <c r="D7" s="5">
        <v>1</v>
      </c>
      <c r="E7" s="5">
        <f ca="1">D7*OFFSET(E7, _xlfn.XLOOKUP("Milli Q H2O",B8:B13, Offset!$A$1:$A$6)+2,0)/C7</f>
        <v>0.66577896138482029</v>
      </c>
      <c r="F7" s="11"/>
      <c r="G7" s="11"/>
      <c r="H7" s="15" t="s">
        <v>11</v>
      </c>
      <c r="I7" s="5">
        <v>40</v>
      </c>
      <c r="J7" s="5">
        <v>33</v>
      </c>
      <c r="K7" s="5">
        <f ca="1">J7*OFFSET(K7, _xlfn.XLOOKUP("Milli Q H2O",H7:H13, Offset!$A$1:$A$7)+1,0)/I7</f>
        <v>33</v>
      </c>
      <c r="L7" s="11" t="s">
        <v>12</v>
      </c>
      <c r="M7" s="11" t="s">
        <v>13</v>
      </c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</row>
    <row r="8" spans="1:73">
      <c r="A8" s="11"/>
      <c r="B8" s="10" t="s">
        <v>14</v>
      </c>
      <c r="C8" s="5">
        <v>88.3</v>
      </c>
      <c r="D8" s="5">
        <v>1</v>
      </c>
      <c r="E8" s="5">
        <f ca="1">D8*OFFSET(E8, _xlfn.XLOOKUP("Milli Q H2O",B9:B14, Offset!$A$1:$A$6)+2,0)/C8</f>
        <v>0.56625141562853909</v>
      </c>
      <c r="F8" s="11"/>
      <c r="G8" s="11"/>
      <c r="H8" s="16" t="s">
        <v>15</v>
      </c>
      <c r="I8" s="5">
        <v>0.2</v>
      </c>
      <c r="J8" s="5">
        <v>0</v>
      </c>
      <c r="K8" s="5">
        <f ca="1">J8*OFFSET(K8, _xlfn.XLOOKUP("Milli Q H2O",H8:H14, Offset!$A$1:$A$7)+1,0)/I8</f>
        <v>0</v>
      </c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</row>
    <row r="9" spans="1:73">
      <c r="A9" s="11"/>
      <c r="B9" s="10" t="s">
        <v>16</v>
      </c>
      <c r="C9" s="5">
        <v>10</v>
      </c>
      <c r="D9" s="5">
        <v>1</v>
      </c>
      <c r="E9" s="5">
        <f ca="1">D9*OFFSET(E9, _xlfn.XLOOKUP("Milli Q H2O",B10:B15, Offset!$A$1:$A$6)+2,0)/C9</f>
        <v>5</v>
      </c>
      <c r="F9" s="11"/>
      <c r="G9" s="11"/>
      <c r="H9" s="17" t="s">
        <v>17</v>
      </c>
      <c r="I9" s="5">
        <v>1</v>
      </c>
      <c r="J9" s="5">
        <v>0</v>
      </c>
      <c r="K9" s="5">
        <f ca="1">J9*OFFSET(K9, _xlfn.XLOOKUP("Milli Q H2O",H9:H15, Offset!$A$1:$A$7)+1,0)/I9</f>
        <v>0</v>
      </c>
      <c r="L9" s="11" t="s">
        <v>12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</row>
    <row r="10" spans="1:73">
      <c r="A10" s="11"/>
      <c r="B10" s="10" t="s">
        <v>18</v>
      </c>
      <c r="C10" s="7"/>
      <c r="D10" s="7"/>
      <c r="E10" s="5">
        <f ca="1">E12-SUM(E5:E9)</f>
        <v>43.767969622986641</v>
      </c>
      <c r="F10" s="11"/>
      <c r="G10" s="11"/>
      <c r="H10" s="18" t="s">
        <v>19</v>
      </c>
      <c r="I10" s="5">
        <v>0.5</v>
      </c>
      <c r="J10" s="5">
        <v>0</v>
      </c>
      <c r="K10" s="5">
        <f ca="1">J10*OFFSET(K10, _xlfn.XLOOKUP("Milli Q H2O",H10:H16, Offset!$A$1:$A$7)+1,0)/I10</f>
        <v>0</v>
      </c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</row>
    <row r="11" spans="1:73">
      <c r="A11" s="11"/>
      <c r="B11" s="10"/>
      <c r="C11" s="7"/>
      <c r="D11" s="7"/>
      <c r="E11" s="5" t="s">
        <v>20</v>
      </c>
      <c r="F11" s="11"/>
      <c r="G11" s="11"/>
      <c r="H11" s="10" t="s">
        <v>21</v>
      </c>
      <c r="I11" s="5">
        <v>200</v>
      </c>
      <c r="J11" s="5">
        <v>4</v>
      </c>
      <c r="K11" s="5">
        <f ca="1">J11*OFFSET(K11, _xlfn.XLOOKUP("Milli Q H2O",H11:H17, Offset!$A$1:$A$7)+1,0)/I11</f>
        <v>0.8</v>
      </c>
      <c r="L11" s="11" t="s">
        <v>22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</row>
    <row r="12" spans="1:73">
      <c r="A12" s="11"/>
      <c r="B12" s="10"/>
      <c r="C12" s="7"/>
      <c r="D12" s="7"/>
      <c r="E12" s="5">
        <v>50</v>
      </c>
      <c r="F12" s="11"/>
      <c r="G12" s="11"/>
      <c r="H12" s="10" t="s">
        <v>18</v>
      </c>
      <c r="I12" s="7"/>
      <c r="J12" s="7"/>
      <c r="K12" s="5">
        <f ca="1">K14-SUM(K6:K11)</f>
        <v>6.2000000000000028</v>
      </c>
      <c r="L12" s="19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</row>
    <row r="13" spans="1:73" ht="15" customHeight="1">
      <c r="A13" s="11"/>
      <c r="B13" s="10"/>
      <c r="F13" s="11"/>
      <c r="G13" s="11"/>
      <c r="H13" s="10"/>
      <c r="I13" s="7"/>
      <c r="J13" s="7"/>
      <c r="K13" s="5" t="s">
        <v>20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</row>
    <row r="14" spans="1:73">
      <c r="A14" s="11"/>
      <c r="B14" s="10"/>
      <c r="F14" s="11"/>
      <c r="G14" s="11"/>
      <c r="H14" s="10"/>
      <c r="I14" s="7"/>
      <c r="J14" s="7"/>
      <c r="K14" s="5">
        <v>40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</row>
    <row r="15" spans="1:73">
      <c r="A15" s="11"/>
      <c r="F15" s="11"/>
      <c r="G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</row>
    <row r="16" spans="1:73">
      <c r="A16" s="11"/>
      <c r="B16" s="17" t="s">
        <v>17</v>
      </c>
      <c r="G16" s="11"/>
      <c r="H16" s="10"/>
      <c r="I16" s="5"/>
      <c r="J16" s="5"/>
      <c r="K16" s="5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</row>
    <row r="17" spans="1:73" ht="15.75">
      <c r="A17" s="11"/>
      <c r="B17" s="10" t="s">
        <v>23</v>
      </c>
      <c r="C17" s="5">
        <v>10</v>
      </c>
      <c r="D17" s="5">
        <v>1</v>
      </c>
      <c r="E17" s="5">
        <f ca="1">D17*OFFSET(E17, _xlfn.XLOOKUP("Milli Q H2O",B18:B23, Offset!$A$1:$A$6)+2,0)/C17</f>
        <v>1.5</v>
      </c>
      <c r="F17" s="11"/>
      <c r="G17" s="11"/>
      <c r="H17" s="10"/>
      <c r="I17" s="8"/>
      <c r="J17" s="5"/>
      <c r="K17" s="5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</row>
    <row r="18" spans="1:73" ht="15.75">
      <c r="A18" s="11"/>
      <c r="B18" s="10" t="s">
        <v>18</v>
      </c>
      <c r="C18" s="7"/>
      <c r="D18" s="7"/>
      <c r="E18" s="5">
        <f ca="1">E20-SUM(E15:E17)</f>
        <v>13.5</v>
      </c>
      <c r="F18" s="11"/>
      <c r="G18" s="11"/>
      <c r="H18" s="10" t="s">
        <v>24</v>
      </c>
      <c r="I18" s="8"/>
      <c r="J18" s="5"/>
      <c r="K18" s="5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</row>
    <row r="19" spans="1:73">
      <c r="A19" s="11"/>
      <c r="B19" s="10"/>
      <c r="C19" s="7"/>
      <c r="D19" s="7"/>
      <c r="E19" s="5" t="s">
        <v>20</v>
      </c>
      <c r="F19" s="11"/>
      <c r="G19" s="11"/>
      <c r="H19" s="15" t="s">
        <v>11</v>
      </c>
      <c r="I19" s="5">
        <v>40</v>
      </c>
      <c r="J19" s="5">
        <v>33</v>
      </c>
      <c r="K19" s="5">
        <f ca="1">J19*OFFSET(K19, _xlfn.XLOOKUP("Milli Q H2O",H19:H25, Offset!$A$1:$A$7)+1,0)/I19</f>
        <v>33</v>
      </c>
      <c r="L19" s="11" t="s">
        <v>12</v>
      </c>
      <c r="M19" s="11" t="s">
        <v>25</v>
      </c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</row>
    <row r="20" spans="1:73">
      <c r="A20" s="11"/>
      <c r="B20" s="10"/>
      <c r="C20" s="7"/>
      <c r="D20" s="7"/>
      <c r="E20" s="5">
        <v>15</v>
      </c>
      <c r="F20" s="11"/>
      <c r="G20" s="11"/>
      <c r="H20" s="16" t="s">
        <v>15</v>
      </c>
      <c r="I20" s="5">
        <v>0.2</v>
      </c>
      <c r="J20" s="5">
        <v>8.0000000000000002E-3</v>
      </c>
      <c r="K20" s="5">
        <f ca="1">J20*OFFSET(K20, _xlfn.XLOOKUP("Milli Q H2O",H20:H26, Offset!$A$1:$A$7)+1,0)/I20</f>
        <v>1.5999999999999999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</row>
    <row r="21" spans="1:73">
      <c r="A21" s="11"/>
      <c r="B21" s="10"/>
      <c r="F21" s="11"/>
      <c r="G21" s="11"/>
      <c r="H21" s="17" t="s">
        <v>17</v>
      </c>
      <c r="I21" s="5">
        <v>1</v>
      </c>
      <c r="J21" s="5">
        <v>0</v>
      </c>
      <c r="K21" s="5">
        <f ca="1">J21*OFFSET(K21, _xlfn.XLOOKUP("Milli Q H2O",H21:H27, Offset!$A$1:$A$7)+1,0)/I21</f>
        <v>0</v>
      </c>
      <c r="L21" s="11" t="s">
        <v>12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</row>
    <row r="22" spans="1:73">
      <c r="A22" s="11"/>
      <c r="B22" s="10"/>
      <c r="F22" s="11"/>
      <c r="G22" s="11"/>
      <c r="H22" s="18" t="s">
        <v>19</v>
      </c>
      <c r="I22" s="5">
        <v>0.5</v>
      </c>
      <c r="J22" s="5">
        <v>0</v>
      </c>
      <c r="K22" s="5">
        <f ca="1">J22*OFFSET(K22, _xlfn.XLOOKUP("Milli Q H2O",H22:H28, Offset!$A$1:$A$7)+1,0)/I22</f>
        <v>0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</row>
    <row r="23" spans="1:73">
      <c r="A23" s="11"/>
      <c r="F23" s="11"/>
      <c r="G23" s="11"/>
      <c r="H23" s="10" t="s">
        <v>21</v>
      </c>
      <c r="I23" s="5">
        <v>200</v>
      </c>
      <c r="J23" s="5">
        <v>4</v>
      </c>
      <c r="K23" s="5">
        <f ca="1">J23*OFFSET(K23, _xlfn.XLOOKUP("Milli Q H2O",H23:H29, Offset!$A$1:$A$7)+1,0)/I23</f>
        <v>0.8</v>
      </c>
      <c r="L23" s="11" t="s">
        <v>22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</row>
    <row r="24" spans="1:73">
      <c r="A24" s="11"/>
      <c r="B24" s="20" t="s">
        <v>26</v>
      </c>
      <c r="F24" s="11"/>
      <c r="G24" s="11"/>
      <c r="H24" s="10" t="s">
        <v>18</v>
      </c>
      <c r="I24" s="7"/>
      <c r="J24" s="7"/>
      <c r="K24" s="5">
        <f ca="1">K26-SUM(K18:K23)</f>
        <v>4.6000000000000014</v>
      </c>
      <c r="L24" s="19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</row>
    <row r="25" spans="1:73">
      <c r="A25" s="11"/>
      <c r="B25" s="17" t="s">
        <v>17</v>
      </c>
      <c r="C25" s="5">
        <v>1</v>
      </c>
      <c r="D25" s="5">
        <v>0.25</v>
      </c>
      <c r="E25" s="5">
        <f ca="1">D25*OFFSET(E25, _xlfn.XLOOKUP("Milli Q H2O",B26:B31, Offset!$A$1:$A$6)+2,0)/C25</f>
        <v>2</v>
      </c>
      <c r="F25" s="11"/>
      <c r="G25" s="11"/>
      <c r="H25" s="10"/>
      <c r="I25" s="7"/>
      <c r="J25" s="7"/>
      <c r="K25" s="5" t="s">
        <v>20</v>
      </c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</row>
    <row r="26" spans="1:73">
      <c r="A26" s="11"/>
      <c r="B26" s="10" t="s">
        <v>18</v>
      </c>
      <c r="C26" s="7"/>
      <c r="D26" s="7"/>
      <c r="E26" s="5">
        <f ca="1">E28-SUM(E23:E25)</f>
        <v>6</v>
      </c>
      <c r="F26" s="11"/>
      <c r="G26" s="11"/>
      <c r="H26" s="10"/>
      <c r="I26" s="7"/>
      <c r="J26" s="7"/>
      <c r="K26" s="5">
        <v>40</v>
      </c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</row>
    <row r="27" spans="1:73">
      <c r="A27" s="11"/>
      <c r="B27" s="10"/>
      <c r="C27" s="7"/>
      <c r="D27" s="7"/>
      <c r="E27" s="5" t="s">
        <v>20</v>
      </c>
      <c r="G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</row>
    <row r="28" spans="1:73">
      <c r="A28" s="11"/>
      <c r="B28" s="10"/>
      <c r="C28" s="7"/>
      <c r="D28" s="7"/>
      <c r="E28" s="5">
        <v>8</v>
      </c>
      <c r="G28" s="11"/>
      <c r="H28" s="10"/>
      <c r="I28" s="5"/>
      <c r="J28" s="5"/>
      <c r="K28" s="5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</row>
    <row r="29" spans="1:73" ht="15.75">
      <c r="A29" s="11"/>
      <c r="B29" s="10"/>
      <c r="G29" s="11"/>
      <c r="H29" s="10"/>
      <c r="I29" s="8"/>
      <c r="J29" s="5"/>
      <c r="K29" s="5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</row>
    <row r="30" spans="1:73" ht="15.75">
      <c r="A30" s="11"/>
      <c r="B30" s="10"/>
      <c r="F30" s="11"/>
      <c r="G30" s="11"/>
      <c r="H30" s="10" t="s">
        <v>27</v>
      </c>
      <c r="I30" s="8"/>
      <c r="J30" s="5"/>
      <c r="K30" s="5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</row>
    <row r="31" spans="1:73">
      <c r="A31" s="11"/>
      <c r="G31" s="11"/>
      <c r="H31" s="15" t="s">
        <v>11</v>
      </c>
      <c r="I31" s="5">
        <v>40</v>
      </c>
      <c r="J31" s="5">
        <v>33</v>
      </c>
      <c r="K31" s="5">
        <f ca="1">J31*OFFSET(K31, _xlfn.XLOOKUP("Milli Q H2O",H31:H37, Offset!$A$1:$A$7)+1,0)/I31</f>
        <v>33</v>
      </c>
      <c r="L31" s="11" t="s">
        <v>12</v>
      </c>
      <c r="M31" s="11" t="s">
        <v>28</v>
      </c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</row>
    <row r="32" spans="1:73">
      <c r="A32" s="11"/>
      <c r="B32" s="16" t="s">
        <v>15</v>
      </c>
      <c r="G32" s="11"/>
      <c r="H32" s="16" t="s">
        <v>15</v>
      </c>
      <c r="I32" s="5">
        <v>0.2</v>
      </c>
      <c r="J32" s="5">
        <v>8.0000000000000002E-3</v>
      </c>
      <c r="K32" s="5">
        <f ca="1">J32*OFFSET(K32, _xlfn.XLOOKUP("Milli Q H2O",H32:H38, Offset!$A$1:$A$7)+1,0)/I32</f>
        <v>1.5999999999999999</v>
      </c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</row>
    <row r="33" spans="1:73">
      <c r="A33" s="11"/>
      <c r="B33" s="14" t="s">
        <v>7</v>
      </c>
      <c r="C33" s="5">
        <v>1</v>
      </c>
      <c r="D33" s="5">
        <v>0.2</v>
      </c>
      <c r="E33" s="5">
        <f ca="1">D33*OFFSET(E33, _xlfn.XLOOKUP("Milli Q H2O",B34:B39, Offset!$A$1:$A$6)+2,0)/C33</f>
        <v>2.5</v>
      </c>
      <c r="G33" s="11"/>
      <c r="H33" s="17" t="s">
        <v>17</v>
      </c>
      <c r="I33" s="5">
        <v>1</v>
      </c>
      <c r="J33" s="5">
        <v>0.04</v>
      </c>
      <c r="K33" s="5">
        <f ca="1">J33*OFFSET(K33, _xlfn.XLOOKUP("Milli Q H2O",H33:H39, Offset!$A$1:$A$7)+1,0)/I33</f>
        <v>1.6</v>
      </c>
      <c r="L33" s="11" t="s">
        <v>12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</row>
    <row r="34" spans="1:73">
      <c r="A34" s="11"/>
      <c r="B34" s="10" t="s">
        <v>18</v>
      </c>
      <c r="C34" s="7"/>
      <c r="D34" s="7"/>
      <c r="E34" s="5">
        <f ca="1">E36-SUM(E31:E33)</f>
        <v>10</v>
      </c>
      <c r="G34" s="11"/>
      <c r="H34" s="18" t="s">
        <v>19</v>
      </c>
      <c r="I34" s="5">
        <v>0.5</v>
      </c>
      <c r="J34" s="5">
        <v>0</v>
      </c>
      <c r="K34" s="5">
        <f ca="1">J34*OFFSET(K34, _xlfn.XLOOKUP("Milli Q H2O",H34:H40, Offset!$A$1:$A$7)+1,0)/I34</f>
        <v>0</v>
      </c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</row>
    <row r="35" spans="1:73">
      <c r="A35" s="11"/>
      <c r="B35" s="10"/>
      <c r="C35" s="7"/>
      <c r="D35" s="7"/>
      <c r="E35" s="5" t="s">
        <v>20</v>
      </c>
      <c r="G35" s="11"/>
      <c r="H35" s="10" t="s">
        <v>21</v>
      </c>
      <c r="I35" s="5">
        <v>200</v>
      </c>
      <c r="J35" s="5">
        <v>0</v>
      </c>
      <c r="K35" s="5">
        <f ca="1">J35*OFFSET(K35, _xlfn.XLOOKUP("Milli Q H2O",H35:H41, Offset!$A$1:$A$7)+1,0)/I35</f>
        <v>0</v>
      </c>
      <c r="L35" s="11" t="s">
        <v>22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</row>
    <row r="36" spans="1:73">
      <c r="A36" s="11"/>
      <c r="B36" s="10"/>
      <c r="C36" s="7"/>
      <c r="D36" s="7"/>
      <c r="E36" s="5">
        <v>12.5</v>
      </c>
      <c r="G36" s="11"/>
      <c r="H36" s="10" t="s">
        <v>18</v>
      </c>
      <c r="I36" s="7"/>
      <c r="J36" s="7"/>
      <c r="K36" s="5">
        <f ca="1">K38-SUM(K30:K35)</f>
        <v>3.7999999999999972</v>
      </c>
      <c r="L36" s="19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</row>
    <row r="37" spans="1:73">
      <c r="A37" s="11"/>
      <c r="B37" s="10"/>
      <c r="G37" s="11"/>
      <c r="H37" s="10"/>
      <c r="I37" s="7"/>
      <c r="J37" s="7"/>
      <c r="K37" s="5" t="s">
        <v>20</v>
      </c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</row>
    <row r="38" spans="1:73">
      <c r="A38" s="11"/>
      <c r="B38" s="10"/>
      <c r="G38" s="11"/>
      <c r="H38" s="10"/>
      <c r="I38" s="7"/>
      <c r="J38" s="7"/>
      <c r="K38" s="5">
        <v>40</v>
      </c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</row>
    <row r="39" spans="1:73">
      <c r="A39" s="11"/>
      <c r="G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</row>
    <row r="40" spans="1:73">
      <c r="A40" s="11"/>
      <c r="B40" s="21" t="s">
        <v>29</v>
      </c>
      <c r="G40" s="11"/>
      <c r="H40" s="10"/>
      <c r="I40" s="5"/>
      <c r="J40" s="5"/>
      <c r="K40" s="5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</row>
    <row r="41" spans="1:73" ht="15.75">
      <c r="A41" s="11"/>
      <c r="B41" s="16" t="s">
        <v>15</v>
      </c>
      <c r="C41" s="5">
        <v>0.2</v>
      </c>
      <c r="D41" s="5">
        <v>0.02</v>
      </c>
      <c r="E41" s="5">
        <f ca="1">D41*OFFSET(E41, _xlfn.XLOOKUP("Milli Q H2O",B42:B47, Offset!$A$1:$A$6)+2,0)/C41</f>
        <v>0.79999999999999993</v>
      </c>
      <c r="G41" s="11"/>
      <c r="H41" s="10"/>
      <c r="I41" s="8"/>
      <c r="J41" s="5"/>
      <c r="K41" s="5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</row>
    <row r="42" spans="1:73" ht="15.75">
      <c r="A42" s="11"/>
      <c r="B42" s="10" t="s">
        <v>18</v>
      </c>
      <c r="C42" s="7"/>
      <c r="D42" s="7"/>
      <c r="E42" s="5">
        <f ca="1">E44-SUM(E39:E41)</f>
        <v>7.2</v>
      </c>
      <c r="G42" s="11"/>
      <c r="H42" s="10" t="s">
        <v>30</v>
      </c>
      <c r="I42" s="8"/>
      <c r="J42" s="5"/>
      <c r="K42" s="5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</row>
    <row r="43" spans="1:73">
      <c r="A43" s="11"/>
      <c r="B43" s="10"/>
      <c r="C43" s="7"/>
      <c r="D43" s="7"/>
      <c r="E43" s="5" t="s">
        <v>20</v>
      </c>
      <c r="F43" s="11"/>
      <c r="G43" s="11"/>
      <c r="H43" s="15" t="s">
        <v>11</v>
      </c>
      <c r="I43" s="5">
        <v>40</v>
      </c>
      <c r="J43" s="5">
        <v>33</v>
      </c>
      <c r="K43" s="5">
        <f ca="1">J43*OFFSET(K43, _xlfn.XLOOKUP("Milli Q H2O",H43:H49, Offset!$A$1:$A$7)+1,0)/I43</f>
        <v>33</v>
      </c>
      <c r="L43" s="11" t="s">
        <v>12</v>
      </c>
      <c r="M43" s="11" t="s">
        <v>31</v>
      </c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</row>
    <row r="44" spans="1:73">
      <c r="A44" s="11"/>
      <c r="B44" s="10"/>
      <c r="C44" s="7"/>
      <c r="D44" s="7"/>
      <c r="E44" s="5">
        <v>8</v>
      </c>
      <c r="F44" s="11"/>
      <c r="G44" s="11"/>
      <c r="H44" s="16" t="s">
        <v>15</v>
      </c>
      <c r="I44" s="5">
        <v>0.2</v>
      </c>
      <c r="J44" s="5">
        <v>8.0000000000000002E-3</v>
      </c>
      <c r="K44" s="5">
        <f ca="1">J44*OFFSET(K44, _xlfn.XLOOKUP("Milli Q H2O",H44:H50, Offset!$A$1:$A$7)+1,0)/I44</f>
        <v>1.5999999999999999</v>
      </c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</row>
    <row r="45" spans="1:73">
      <c r="A45" s="11"/>
      <c r="B45" s="10"/>
      <c r="F45" s="11"/>
      <c r="G45" s="11"/>
      <c r="H45" s="17" t="s">
        <v>17</v>
      </c>
      <c r="I45" s="5">
        <v>1</v>
      </c>
      <c r="J45" s="5">
        <v>0.04</v>
      </c>
      <c r="K45" s="5">
        <f ca="1">J45*OFFSET(K45, _xlfn.XLOOKUP("Milli Q H2O",H45:H51, Offset!$A$1:$A$7)+1,0)/I45</f>
        <v>1.6</v>
      </c>
      <c r="L45" s="11" t="s">
        <v>12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</row>
    <row r="46" spans="1:73">
      <c r="A46" s="11"/>
      <c r="B46" s="10"/>
      <c r="F46" s="11"/>
      <c r="G46" s="11"/>
      <c r="H46" s="18" t="s">
        <v>19</v>
      </c>
      <c r="I46" s="5">
        <v>0.5</v>
      </c>
      <c r="J46" s="5">
        <v>8.9200000000000008E-3</v>
      </c>
      <c r="K46" s="5">
        <f ca="1">J46*OFFSET(K46, _xlfn.XLOOKUP("Milli Q H2O",H46:H52, Offset!$A$1:$A$7)+1,0)/I46</f>
        <v>0.71360000000000001</v>
      </c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</row>
    <row r="47" spans="1:73">
      <c r="A47" s="11"/>
      <c r="F47" s="11"/>
      <c r="G47" s="11"/>
      <c r="H47" s="10" t="s">
        <v>21</v>
      </c>
      <c r="I47" s="5">
        <v>200</v>
      </c>
      <c r="J47" s="5">
        <v>4</v>
      </c>
      <c r="K47" s="5">
        <f ca="1">J47*OFFSET(K47, _xlfn.XLOOKUP("Milli Q H2O",H47:H53, Offset!$A$1:$A$7)+1,0)/I47</f>
        <v>0.8</v>
      </c>
      <c r="L47" s="11" t="s">
        <v>22</v>
      </c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</row>
    <row r="48" spans="1:73">
      <c r="A48" s="11"/>
      <c r="B48" s="18" t="s">
        <v>19</v>
      </c>
      <c r="F48" s="11"/>
      <c r="G48" s="11"/>
      <c r="H48" s="10" t="s">
        <v>18</v>
      </c>
      <c r="I48" s="7"/>
      <c r="J48" s="7"/>
      <c r="K48" s="5">
        <f ca="1">K50-SUM(K42:K47)</f>
        <v>2.2864000000000004</v>
      </c>
      <c r="L48" s="19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</row>
    <row r="49" spans="1:73">
      <c r="A49" s="11"/>
      <c r="B49" s="10" t="s">
        <v>32</v>
      </c>
      <c r="C49" s="5">
        <v>5</v>
      </c>
      <c r="D49" s="5">
        <v>0.5</v>
      </c>
      <c r="E49" s="5">
        <f ca="1">D49*OFFSET(E49, _xlfn.XLOOKUP("Milli Q H2O",B50:B55, Offset!$A$1:$A$6)+2,0)/C49</f>
        <v>1</v>
      </c>
      <c r="F49" s="11"/>
      <c r="G49" s="11"/>
      <c r="H49" s="10"/>
      <c r="I49" s="7"/>
      <c r="J49" s="7"/>
      <c r="K49" s="5" t="s">
        <v>20</v>
      </c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</row>
    <row r="50" spans="1:73">
      <c r="A50" s="11"/>
      <c r="B50" s="10" t="s">
        <v>18</v>
      </c>
      <c r="C50" s="7"/>
      <c r="D50" s="7"/>
      <c r="E50" s="5">
        <f ca="1">E52-SUM(E47:E49)</f>
        <v>9</v>
      </c>
      <c r="F50" s="11"/>
      <c r="G50" s="11"/>
      <c r="H50" s="10"/>
      <c r="I50" s="7"/>
      <c r="J50" s="7"/>
      <c r="K50" s="5">
        <v>40</v>
      </c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</row>
    <row r="51" spans="1:73">
      <c r="A51" s="11"/>
      <c r="B51" s="10"/>
      <c r="C51" s="7"/>
      <c r="D51" s="7"/>
      <c r="E51" s="5" t="s">
        <v>20</v>
      </c>
      <c r="F51" s="11"/>
      <c r="G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</row>
    <row r="52" spans="1:73">
      <c r="A52" s="11"/>
      <c r="B52" s="10"/>
      <c r="C52" s="7"/>
      <c r="D52" s="7"/>
      <c r="E52" s="5">
        <v>10</v>
      </c>
      <c r="F52" s="11"/>
      <c r="G52" s="11"/>
      <c r="H52" s="10"/>
      <c r="I52" s="5"/>
      <c r="J52" s="5"/>
      <c r="K52" s="5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</row>
    <row r="53" spans="1:73" ht="15.75">
      <c r="A53" s="11"/>
      <c r="B53" s="10"/>
      <c r="F53" s="11"/>
      <c r="G53" s="11"/>
      <c r="H53" s="10"/>
      <c r="I53" s="8"/>
      <c r="J53" s="5"/>
      <c r="K53" s="5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</row>
    <row r="54" spans="1:73" ht="15.75">
      <c r="A54" s="11"/>
      <c r="B54" s="10"/>
      <c r="F54" s="11"/>
      <c r="G54" s="11"/>
      <c r="H54" s="10" t="s">
        <v>33</v>
      </c>
      <c r="I54" s="8"/>
      <c r="J54" s="5"/>
      <c r="K54" s="5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</row>
    <row r="55" spans="1:73">
      <c r="A55" s="11"/>
      <c r="F55" s="11"/>
      <c r="G55" s="11"/>
      <c r="H55" s="15" t="s">
        <v>11</v>
      </c>
      <c r="I55" s="5">
        <v>40</v>
      </c>
      <c r="J55" s="5">
        <v>33</v>
      </c>
      <c r="K55" s="5">
        <f ca="1">J55*OFFSET(K55, _xlfn.XLOOKUP("Milli Q H2O",H55:H61, Offset!$A$1:$A$7)+1,0)/I55</f>
        <v>33</v>
      </c>
      <c r="L55" s="11" t="s">
        <v>12</v>
      </c>
      <c r="M55" s="11" t="s">
        <v>34</v>
      </c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</row>
    <row r="56" spans="1:73">
      <c r="A56" s="11"/>
      <c r="B56" s="15" t="s">
        <v>11</v>
      </c>
      <c r="F56" s="11"/>
      <c r="G56" s="11"/>
      <c r="H56" s="21" t="s">
        <v>29</v>
      </c>
      <c r="I56" s="5">
        <v>0.02</v>
      </c>
      <c r="J56" s="5">
        <v>2E-3</v>
      </c>
      <c r="K56" s="5">
        <f ca="1">J56*OFFSET(K56, _xlfn.XLOOKUP("Milli Q H2O",H56:H62, Offset!$A$1:$A$7)+1,0)/I56</f>
        <v>4</v>
      </c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</row>
    <row r="57" spans="1:73">
      <c r="A57" s="11"/>
      <c r="B57" s="22" t="s">
        <v>35</v>
      </c>
      <c r="C57" s="5">
        <v>20</v>
      </c>
      <c r="D57" s="5">
        <v>0.32</v>
      </c>
      <c r="E57" s="5">
        <f ca="1">D57*OFFSET(E57, _xlfn.XLOOKUP("Milli Q H2O",B58:B64, Offset!$A$1:$A$7)+2,0)/C57*OFFSET(D57, _xlfn.XLOOKUP("Milli Q H2O",B58:B64, Offset!$A$1:$A$7)+2,0)/OFFSET(C57, _xlfn.XLOOKUP("Milli Q H2O",B58:B64, Offset!$A$1:$A$7)+2,0)</f>
        <v>5.44</v>
      </c>
      <c r="F57" s="11"/>
      <c r="G57" s="11"/>
      <c r="H57" s="20" t="s">
        <v>26</v>
      </c>
      <c r="I57" s="5">
        <v>0.25</v>
      </c>
      <c r="J57" s="5">
        <v>0.01</v>
      </c>
      <c r="K57" s="5">
        <f ca="1">J57*OFFSET(K57, _xlfn.XLOOKUP("Milli Q H2O",H57:H63, Offset!$A$1:$A$7)+1,0)/I57</f>
        <v>1.6</v>
      </c>
      <c r="L57" s="11" t="s">
        <v>12</v>
      </c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</row>
    <row r="58" spans="1:73">
      <c r="A58" s="11"/>
      <c r="B58" s="10" t="s">
        <v>36</v>
      </c>
      <c r="C58" s="5">
        <v>1000000</v>
      </c>
      <c r="D58" s="5">
        <v>9000</v>
      </c>
      <c r="E58" s="5">
        <f ca="1">D58*OFFSET(E58, _xlfn.XLOOKUP("Milli Q H2O",B59:B64, Offset!$A$1:$A$6)+2,0)/C58*OFFSET(D58, _xlfn.XLOOKUP("Milli Q H2O",B59:B64, Offset!$A$1:$A$6)+2,0)/OFFSET(C58, _xlfn.XLOOKUP("Milli Q H2O",B59:B64, Offset!$A$1:$A$6)+2,0)</f>
        <v>3.06</v>
      </c>
      <c r="F58" s="11"/>
      <c r="G58" s="11"/>
      <c r="H58" s="18" t="s">
        <v>19</v>
      </c>
      <c r="I58" s="5">
        <v>0.5</v>
      </c>
      <c r="J58" s="5">
        <v>0</v>
      </c>
      <c r="K58" s="5">
        <f ca="1">J58*OFFSET(K58, _xlfn.XLOOKUP("Milli Q H2O",H58:H64, Offset!$A$1:$A$7)+1,0)/I58</f>
        <v>0</v>
      </c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</row>
    <row r="59" spans="1:73">
      <c r="A59" s="11"/>
      <c r="B59" s="10" t="s">
        <v>37</v>
      </c>
      <c r="C59" s="5">
        <v>25000</v>
      </c>
      <c r="D59" s="5">
        <v>2000</v>
      </c>
      <c r="E59" s="5">
        <f ca="1">D59*OFFSET(E59, _xlfn.XLOOKUP("Milli Q H2O",B60:B65, Offset!$A$1:$A$6)+2,0)/C59*OFFSET(D59, _xlfn.XLOOKUP("Milli Q H2O",B60:B65, Offset!$A$1:$A$6)+2,0)/OFFSET(C59, _xlfn.XLOOKUP("Milli Q H2O",B60:B65, Offset!$A$1:$A$6)+2,0)</f>
        <v>27.2</v>
      </c>
      <c r="F59" s="11"/>
      <c r="G59" s="11"/>
      <c r="H59" s="10" t="s">
        <v>21</v>
      </c>
      <c r="I59" s="5">
        <v>200</v>
      </c>
      <c r="J59" s="5">
        <v>4</v>
      </c>
      <c r="K59" s="5">
        <f ca="1">J59*OFFSET(K59, _xlfn.XLOOKUP("Milli Q H2O",H59:H65, Offset!$A$1:$A$7)+1,0)/I59</f>
        <v>0.8</v>
      </c>
      <c r="L59" s="11" t="s">
        <v>22</v>
      </c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</row>
    <row r="60" spans="1:73">
      <c r="A60" s="11"/>
      <c r="B60" s="10" t="s">
        <v>16</v>
      </c>
      <c r="C60" s="5">
        <v>10</v>
      </c>
      <c r="D60" s="5">
        <v>1</v>
      </c>
      <c r="E60" s="5">
        <f ca="1">D60*OFFSET(E60, _xlfn.XLOOKUP("Milli Q H2O",B61:B66, Offset!$A$1:$A$6)+2,0)/C60*OFFSET(D60, _xlfn.XLOOKUP("Milli Q H2O",B61:B66, Offset!$A$1:$A$6)+2,0)/OFFSET(C60, _xlfn.XLOOKUP("Milli Q H2O",B61:B66, Offset!$A$1:$A$6)+2,0)</f>
        <v>34</v>
      </c>
      <c r="F60" s="11"/>
      <c r="G60" s="11"/>
      <c r="H60" s="10" t="s">
        <v>18</v>
      </c>
      <c r="I60" s="7"/>
      <c r="J60" s="7"/>
      <c r="K60" s="5">
        <f ca="1">K62-SUM(K54:K59)</f>
        <v>0.60000000000000142</v>
      </c>
      <c r="L60" s="19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</row>
    <row r="61" spans="1:73">
      <c r="A61" s="11"/>
      <c r="B61" s="10" t="s">
        <v>38</v>
      </c>
      <c r="C61" s="5">
        <v>0.1</v>
      </c>
      <c r="D61" s="5">
        <v>1.3500000000000001E-3</v>
      </c>
      <c r="E61" s="5">
        <f ca="1">D61*OFFSET(E61, _xlfn.XLOOKUP("Milli Q H2O",B62:B67, Offset!$A$1:$A$6)+2,0)/C61*OFFSET(D61, _xlfn.XLOOKUP("Milli Q H2O",B62:B67, Offset!$A$1:$A$6)+2,0)/OFFSET(C61, _xlfn.XLOOKUP("Milli Q H2O",B62:B67, Offset!$A$1:$A$6)+2,0)</f>
        <v>4.59</v>
      </c>
      <c r="F61" s="11"/>
      <c r="G61" s="11"/>
      <c r="H61" s="10"/>
      <c r="I61" s="7"/>
      <c r="J61" s="7"/>
      <c r="K61" s="5" t="s">
        <v>20</v>
      </c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</row>
    <row r="62" spans="1:73">
      <c r="A62" s="11"/>
      <c r="B62" s="10" t="s">
        <v>18</v>
      </c>
      <c r="C62" s="7"/>
      <c r="D62" s="7"/>
      <c r="E62" s="5">
        <f ca="1">E64-SUM(E55:E61)</f>
        <v>206.20999999999998</v>
      </c>
      <c r="F62" s="11"/>
      <c r="G62" s="11"/>
      <c r="H62" s="10"/>
      <c r="I62" s="7"/>
      <c r="J62" s="7"/>
      <c r="K62" s="5">
        <v>40</v>
      </c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</row>
    <row r="63" spans="1:73">
      <c r="A63" s="11"/>
      <c r="B63" s="10"/>
      <c r="C63" s="7" t="s">
        <v>39</v>
      </c>
      <c r="D63" s="7" t="s">
        <v>40</v>
      </c>
      <c r="E63" s="5" t="s">
        <v>20</v>
      </c>
      <c r="F63" s="11"/>
      <c r="G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</row>
    <row r="64" spans="1:73">
      <c r="A64" s="11"/>
      <c r="B64" s="10"/>
      <c r="C64" s="7">
        <v>33</v>
      </c>
      <c r="D64" s="7">
        <v>40</v>
      </c>
      <c r="E64" s="5">
        <f>C64*8.5</f>
        <v>280.5</v>
      </c>
      <c r="F64" s="11"/>
      <c r="G64" s="11"/>
      <c r="H64" s="10"/>
      <c r="I64" s="5"/>
      <c r="J64" s="5"/>
      <c r="K64" s="5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</row>
    <row r="65" spans="1:73" ht="15.75">
      <c r="A65" s="11"/>
      <c r="B65" s="10"/>
      <c r="F65" s="11"/>
      <c r="G65" s="11"/>
      <c r="H65" s="10"/>
      <c r="I65" s="8"/>
      <c r="J65" s="5"/>
      <c r="K65" s="5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</row>
    <row r="66" spans="1:73" ht="15.75">
      <c r="A66" s="11"/>
      <c r="B66" s="10"/>
      <c r="F66" s="11"/>
      <c r="G66" s="11"/>
      <c r="H66" s="10" t="s">
        <v>41</v>
      </c>
      <c r="I66" s="8"/>
      <c r="J66" s="5"/>
      <c r="K66" s="5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</row>
    <row r="67" spans="1:73">
      <c r="A67" s="11"/>
      <c r="B67" s="10"/>
      <c r="F67" s="11"/>
      <c r="G67" s="11"/>
      <c r="H67" s="15" t="s">
        <v>11</v>
      </c>
      <c r="I67" s="5">
        <v>40</v>
      </c>
      <c r="J67" s="5">
        <v>33</v>
      </c>
      <c r="K67" s="5">
        <f ca="1">J67*OFFSET(K67, _xlfn.XLOOKUP("Milli Q H2O",H67:H73, Offset!$A$1:$A$7)+1,0)/I67</f>
        <v>33</v>
      </c>
      <c r="L67" s="11" t="s">
        <v>12</v>
      </c>
      <c r="M67" s="11" t="s">
        <v>42</v>
      </c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</row>
    <row r="68" spans="1:73">
      <c r="A68" s="11"/>
      <c r="F68" s="11"/>
      <c r="G68" s="11"/>
      <c r="H68" s="16" t="s">
        <v>15</v>
      </c>
      <c r="I68" s="5">
        <v>0.2</v>
      </c>
      <c r="J68" s="5">
        <v>4.0000000000000001E-3</v>
      </c>
      <c r="K68" s="5">
        <f ca="1">J68*OFFSET(K68, _xlfn.XLOOKUP("Milli Q H2O",H68:H74, Offset!$A$1:$A$7)+1,0)/I68</f>
        <v>0.79999999999999993</v>
      </c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</row>
    <row r="69" spans="1:73">
      <c r="A69" s="11"/>
      <c r="F69" s="11"/>
      <c r="G69" s="11"/>
      <c r="H69" s="17" t="s">
        <v>17</v>
      </c>
      <c r="I69" s="5">
        <v>1</v>
      </c>
      <c r="J69" s="5">
        <v>0.02</v>
      </c>
      <c r="K69" s="5">
        <f ca="1">J69*OFFSET(K69, _xlfn.XLOOKUP("Milli Q H2O",H69:H75, Offset!$A$1:$A$7)+1,0)/I69</f>
        <v>0.8</v>
      </c>
      <c r="L69" s="11" t="s">
        <v>12</v>
      </c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</row>
    <row r="70" spans="1:73">
      <c r="A70" s="11"/>
      <c r="B70" s="10"/>
      <c r="F70" s="11"/>
      <c r="G70" s="11"/>
      <c r="H70" s="18" t="s">
        <v>19</v>
      </c>
      <c r="I70" s="5">
        <v>0.5</v>
      </c>
      <c r="J70" s="5">
        <v>0</v>
      </c>
      <c r="K70" s="5">
        <f ca="1">J70*OFFSET(K70, _xlfn.XLOOKUP("Milli Q H2O",H70:H76, Offset!$A$1:$A$7)+1,0)/I70</f>
        <v>0</v>
      </c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</row>
    <row r="71" spans="1:73">
      <c r="A71" s="11"/>
      <c r="B71" s="10"/>
      <c r="F71" s="11"/>
      <c r="G71" s="11"/>
      <c r="H71" s="10" t="s">
        <v>21</v>
      </c>
      <c r="I71" s="5">
        <v>200</v>
      </c>
      <c r="J71" s="5">
        <v>4</v>
      </c>
      <c r="K71" s="5">
        <f ca="1">J71*OFFSET(K71, _xlfn.XLOOKUP("Milli Q H2O",H71:H77, Offset!$A$1:$A$7)+1,0)/I71</f>
        <v>0.8</v>
      </c>
      <c r="L71" s="11" t="s">
        <v>22</v>
      </c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</row>
    <row r="72" spans="1:73">
      <c r="A72" s="11"/>
      <c r="B72" s="10"/>
      <c r="F72" s="11"/>
      <c r="G72" s="11"/>
      <c r="H72" s="10" t="s">
        <v>18</v>
      </c>
      <c r="I72" s="7"/>
      <c r="J72" s="7"/>
      <c r="K72" s="5">
        <f ca="1">K74-SUM(K66:K71)</f>
        <v>4.6000000000000085</v>
      </c>
      <c r="L72" s="19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</row>
    <row r="73" spans="1:73">
      <c r="A73" s="11"/>
      <c r="B73" s="10"/>
      <c r="F73" s="11"/>
      <c r="G73" s="11"/>
      <c r="H73" s="10"/>
      <c r="I73" s="7"/>
      <c r="J73" s="7"/>
      <c r="K73" s="5" t="s">
        <v>20</v>
      </c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</row>
    <row r="74" spans="1:73">
      <c r="A74" s="11"/>
      <c r="B74" s="10"/>
      <c r="F74" s="11"/>
      <c r="G74" s="11"/>
      <c r="H74" s="10"/>
      <c r="I74" s="7"/>
      <c r="J74" s="7"/>
      <c r="K74" s="5">
        <v>40</v>
      </c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</row>
    <row r="75" spans="1:73">
      <c r="A75" s="11"/>
      <c r="B75" s="10"/>
      <c r="F75" s="11"/>
      <c r="G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</row>
    <row r="76" spans="1:73">
      <c r="A76" s="11"/>
      <c r="B76" s="10"/>
      <c r="F76" s="11"/>
      <c r="G76" s="11"/>
      <c r="H76" s="10"/>
      <c r="I76" s="5"/>
      <c r="J76" s="5"/>
      <c r="K76" s="5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</row>
    <row r="77" spans="1:73" ht="15.75">
      <c r="A77" s="11"/>
      <c r="B77" s="10"/>
      <c r="F77" s="11"/>
      <c r="G77" s="11"/>
      <c r="H77" s="10"/>
      <c r="I77" s="8"/>
      <c r="J77" s="5"/>
      <c r="K77" s="5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</row>
    <row r="78" spans="1:73" ht="15.75">
      <c r="A78" s="11"/>
      <c r="B78" s="10" t="s">
        <v>36</v>
      </c>
      <c r="C78" s="5">
        <v>500000</v>
      </c>
      <c r="D78" s="5">
        <f>9000*10/9</f>
        <v>10000</v>
      </c>
      <c r="E78" s="5">
        <f ca="1">D78*OFFSET(E78, _xlfn.XLOOKUP("Milli Q H2O",B79:B84, Offset!$A$1:$A$6)+2,0)/C78</f>
        <v>0.8</v>
      </c>
      <c r="F78" s="11"/>
      <c r="G78" s="11"/>
      <c r="H78" s="10" t="s">
        <v>43</v>
      </c>
      <c r="I78" s="8"/>
      <c r="J78" s="5"/>
      <c r="K78" s="5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</row>
    <row r="79" spans="1:73">
      <c r="A79" s="11"/>
      <c r="B79" s="10" t="s">
        <v>44</v>
      </c>
      <c r="C79" s="5">
        <v>10</v>
      </c>
      <c r="D79" s="5">
        <v>1</v>
      </c>
      <c r="E79" s="5">
        <f ca="1">D79*OFFSET(E79, _xlfn.XLOOKUP("Milli Q H2O",B80:B85, Offset!$A$1:$A$6)+2,0)/C79</f>
        <v>4</v>
      </c>
      <c r="F79" s="11"/>
      <c r="G79" s="11"/>
      <c r="H79" s="15" t="s">
        <v>11</v>
      </c>
      <c r="I79" s="5">
        <v>40</v>
      </c>
      <c r="J79" s="5">
        <v>33</v>
      </c>
      <c r="K79" s="5">
        <f ca="1">J79*OFFSET(K79, _xlfn.XLOOKUP("Milli Q H2O",H79:H85, Offset!$A$1:$A$7)+1,0)/I79</f>
        <v>33</v>
      </c>
      <c r="L79" s="11" t="s">
        <v>12</v>
      </c>
      <c r="M79" s="11" t="s">
        <v>45</v>
      </c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</row>
    <row r="80" spans="1:73">
      <c r="A80" s="11"/>
      <c r="B80" s="10" t="s">
        <v>16</v>
      </c>
      <c r="C80" s="5">
        <v>10</v>
      </c>
      <c r="D80" s="5">
        <f>10/9</f>
        <v>1.1111111111111112</v>
      </c>
      <c r="E80" s="5">
        <f ca="1">D80*OFFSET(E80, _xlfn.XLOOKUP("Milli Q H2O",B81:B86, Offset!$A$1:$A$6)+2,0)/C80</f>
        <v>4.4444444444444446</v>
      </c>
      <c r="F80" s="11"/>
      <c r="G80" s="11"/>
      <c r="H80" s="16" t="s">
        <v>15</v>
      </c>
      <c r="I80" s="5">
        <v>0.2</v>
      </c>
      <c r="J80" s="5">
        <v>8.0000000000000002E-3</v>
      </c>
      <c r="K80" s="5">
        <f ca="1">J80*OFFSET(K80, _xlfn.XLOOKUP("Milli Q H2O",H80:H86, Offset!$A$1:$A$7)+1,0)/I80</f>
        <v>1.5999999999999999</v>
      </c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</row>
    <row r="81" spans="1:73">
      <c r="A81" s="11"/>
      <c r="B81" s="10" t="s">
        <v>37</v>
      </c>
      <c r="C81" s="5">
        <v>25000</v>
      </c>
      <c r="D81" s="5">
        <f>2000*10/9</f>
        <v>2222.2222222222222</v>
      </c>
      <c r="E81" s="5">
        <f ca="1">D81*OFFSET(E81, _xlfn.XLOOKUP("Milli Q H2O",B82:B87, Offset!$A$1:$A$6)+2,0)/C81</f>
        <v>3.5555555555555558</v>
      </c>
      <c r="F81" s="11"/>
      <c r="G81" s="11"/>
      <c r="H81" s="17" t="s">
        <v>17</v>
      </c>
      <c r="I81" s="5">
        <v>1</v>
      </c>
      <c r="J81" s="5">
        <v>0.04</v>
      </c>
      <c r="K81" s="5">
        <f ca="1">J81*OFFSET(K81, _xlfn.XLOOKUP("Milli Q H2O",H81:H87, Offset!$A$1:$A$7)+1,0)/I81</f>
        <v>1.6</v>
      </c>
      <c r="L81" s="11" t="s">
        <v>12</v>
      </c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</row>
    <row r="82" spans="1:73">
      <c r="A82" s="11"/>
      <c r="B82" s="10" t="s">
        <v>38</v>
      </c>
      <c r="C82" s="5">
        <v>0.1</v>
      </c>
      <c r="D82" s="5">
        <f>0.00135*10/9</f>
        <v>1.5000000000000002E-3</v>
      </c>
      <c r="E82" s="5">
        <f ca="1">D82*OFFSET(E82, _xlfn.XLOOKUP("Milli Q H2O",B83:B88, Offset!$A$1:$A$6)+2,0)/C82</f>
        <v>0.60000000000000009</v>
      </c>
      <c r="F82" s="11"/>
      <c r="G82" s="11"/>
      <c r="H82" s="18" t="s">
        <v>19</v>
      </c>
      <c r="I82" s="5">
        <v>0.5</v>
      </c>
      <c r="J82" s="5">
        <v>0</v>
      </c>
      <c r="K82" s="5">
        <f ca="1">J82*OFFSET(K82, _xlfn.XLOOKUP("Milli Q H2O",H82:H88, Offset!$A$1:$A$7)+1,0)/I82</f>
        <v>0</v>
      </c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</row>
    <row r="83" spans="1:73">
      <c r="A83" s="11"/>
      <c r="B83" s="10" t="s">
        <v>46</v>
      </c>
      <c r="C83" s="5">
        <v>200</v>
      </c>
      <c r="D83" s="5">
        <f>4*10/9</f>
        <v>4.4444444444444446</v>
      </c>
      <c r="E83" s="5">
        <f ca="1">D83*OFFSET(E83, _xlfn.XLOOKUP("Milli Q H2O",B84:B89, Offset!$A$1:$A$6)+2,0)/C83</f>
        <v>0.88888888888888884</v>
      </c>
      <c r="F83" s="11"/>
      <c r="G83" s="11"/>
      <c r="H83" s="10" t="s">
        <v>21</v>
      </c>
      <c r="I83" s="5">
        <v>200</v>
      </c>
      <c r="J83" s="5">
        <v>4</v>
      </c>
      <c r="K83" s="5">
        <f ca="1">J83*OFFSET(K83, _xlfn.XLOOKUP("Milli Q H2O",H83:H89, Offset!$A$1:$A$7)+1,0)/I83</f>
        <v>0.8</v>
      </c>
      <c r="L83" s="11" t="s">
        <v>22</v>
      </c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</row>
    <row r="84" spans="1:73">
      <c r="A84" s="11"/>
      <c r="B84" s="10" t="s">
        <v>18</v>
      </c>
      <c r="C84" s="7"/>
      <c r="D84" s="7"/>
      <c r="E84" s="5">
        <f ca="1">E86-SUM(E78:E83)</f>
        <v>25.711111111111112</v>
      </c>
      <c r="F84" s="11"/>
      <c r="G84" s="11"/>
      <c r="H84" s="10" t="s">
        <v>18</v>
      </c>
      <c r="I84" s="7"/>
      <c r="J84" s="7"/>
      <c r="K84" s="5">
        <f ca="1">K86-SUM(K78:K83)</f>
        <v>3</v>
      </c>
      <c r="L84" s="19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</row>
    <row r="85" spans="1:73">
      <c r="A85" s="11"/>
      <c r="B85" s="10"/>
      <c r="C85" s="7"/>
      <c r="D85" s="7"/>
      <c r="E85" s="5" t="s">
        <v>20</v>
      </c>
      <c r="F85" s="11"/>
      <c r="G85" s="11"/>
      <c r="H85" s="10"/>
      <c r="I85" s="7"/>
      <c r="J85" s="7"/>
      <c r="K85" s="5" t="s">
        <v>20</v>
      </c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</row>
    <row r="86" spans="1:73">
      <c r="A86" s="11"/>
      <c r="B86" s="10"/>
      <c r="C86" s="7"/>
      <c r="D86" s="7"/>
      <c r="E86" s="5">
        <v>40</v>
      </c>
      <c r="F86" s="11"/>
      <c r="G86" s="11"/>
      <c r="H86" s="10"/>
      <c r="I86" s="7"/>
      <c r="J86" s="7"/>
      <c r="K86" s="5">
        <v>40</v>
      </c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</row>
    <row r="87" spans="1:73">
      <c r="A87" s="11"/>
      <c r="B87" s="10"/>
      <c r="F87" s="11"/>
      <c r="G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</row>
    <row r="88" spans="1:73">
      <c r="A88" s="11"/>
      <c r="B88" s="10"/>
      <c r="F88" s="11"/>
      <c r="G88" s="11"/>
      <c r="H88" s="10"/>
      <c r="I88" s="5"/>
      <c r="J88" s="5"/>
      <c r="K88" s="5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</row>
    <row r="89" spans="1:73" ht="15.75">
      <c r="A89" s="11"/>
      <c r="F89" s="11"/>
      <c r="G89" s="11"/>
      <c r="H89" s="10"/>
      <c r="I89" s="8"/>
      <c r="J89" s="5"/>
      <c r="K89" s="5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</row>
    <row r="90" spans="1:73" ht="15.75">
      <c r="A90" s="11"/>
      <c r="B90" s="10"/>
      <c r="F90" s="11"/>
      <c r="G90" s="11"/>
      <c r="H90" s="10" t="s">
        <v>47</v>
      </c>
      <c r="I90" s="8"/>
      <c r="J90" s="5"/>
      <c r="K90" s="5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</row>
    <row r="91" spans="1:73">
      <c r="A91" s="11"/>
      <c r="B91" s="10" t="s">
        <v>48</v>
      </c>
      <c r="C91" s="5">
        <v>1</v>
      </c>
      <c r="D91" s="5">
        <f>0.008*10/9*10</f>
        <v>8.8888888888888892E-2</v>
      </c>
      <c r="E91" s="5">
        <f ca="1">D91*OFFSET(E91, _xlfn.XLOOKUP("Milli Q H2O",B92:B97, Offset!$A$1:$A$6)+2,0)/C91</f>
        <v>1.7600000000000002</v>
      </c>
      <c r="F91" s="11"/>
      <c r="G91" s="11"/>
      <c r="H91" s="15" t="s">
        <v>11</v>
      </c>
      <c r="I91" s="5">
        <v>40</v>
      </c>
      <c r="J91" s="5">
        <v>33</v>
      </c>
      <c r="K91" s="5">
        <f ca="1">J91*OFFSET(K91, _xlfn.XLOOKUP("Milli Q H2O",H91:H97, Offset!$A$1:$A$7)+1,0)/I91</f>
        <v>33</v>
      </c>
      <c r="L91" s="11" t="s">
        <v>12</v>
      </c>
      <c r="M91" s="11" t="s">
        <v>49</v>
      </c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</row>
    <row r="92" spans="1:73">
      <c r="A92" s="11"/>
      <c r="B92" s="10" t="s">
        <v>23</v>
      </c>
      <c r="C92" s="5">
        <v>10</v>
      </c>
      <c r="D92" s="5">
        <f>D91*5</f>
        <v>0.44444444444444448</v>
      </c>
      <c r="E92" s="5">
        <f ca="1">D92*OFFSET(E92, _xlfn.XLOOKUP("Milli Q H2O",B93:B98, Offset!$A$1:$A$6)+2,0)/C92</f>
        <v>0.88000000000000012</v>
      </c>
      <c r="F92" s="11"/>
      <c r="G92" s="11"/>
      <c r="H92" s="16" t="s">
        <v>15</v>
      </c>
      <c r="I92" s="5">
        <v>0.2</v>
      </c>
      <c r="J92" s="5">
        <v>1.6E-2</v>
      </c>
      <c r="K92" s="5">
        <f ca="1">J92*OFFSET(K92, _xlfn.XLOOKUP("Milli Q H2O",H92:H98, Offset!$A$1:$A$7)+1,0)/I92</f>
        <v>3.1999999999999997</v>
      </c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</row>
    <row r="93" spans="1:73">
      <c r="A93" s="11"/>
      <c r="B93" s="10" t="s">
        <v>18</v>
      </c>
      <c r="C93" s="7"/>
      <c r="D93" s="7"/>
      <c r="E93" s="5">
        <f ca="1">E95-SUM(E88:E92)</f>
        <v>17.16</v>
      </c>
      <c r="F93" s="11"/>
      <c r="G93" s="11"/>
      <c r="H93" s="17" t="s">
        <v>17</v>
      </c>
      <c r="I93" s="5">
        <v>1</v>
      </c>
      <c r="J93" s="5">
        <v>0.08</v>
      </c>
      <c r="K93" s="5">
        <f ca="1">J93*OFFSET(K93, _xlfn.XLOOKUP("Milli Q H2O",H93:H99, Offset!$A$1:$A$7)+1,0)/I93</f>
        <v>3.2</v>
      </c>
      <c r="L93" s="11" t="s">
        <v>12</v>
      </c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</row>
    <row r="94" spans="1:73">
      <c r="A94" s="11"/>
      <c r="B94" s="10"/>
      <c r="C94" s="7"/>
      <c r="D94" s="7"/>
      <c r="E94" s="5" t="s">
        <v>20</v>
      </c>
      <c r="F94" s="11"/>
      <c r="G94" s="11"/>
      <c r="H94" s="18" t="s">
        <v>19</v>
      </c>
      <c r="I94" s="5">
        <v>0.5</v>
      </c>
      <c r="J94" s="5">
        <v>0</v>
      </c>
      <c r="K94" s="5">
        <f ca="1">J94*OFFSET(K94, _xlfn.XLOOKUP("Milli Q H2O",H94:H100, Offset!$A$1:$A$7)+1,0)/I94</f>
        <v>0</v>
      </c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</row>
    <row r="95" spans="1:73">
      <c r="A95" s="11"/>
      <c r="B95" s="10"/>
      <c r="C95" s="7"/>
      <c r="D95" s="7"/>
      <c r="E95" s="5">
        <v>19.8</v>
      </c>
      <c r="F95" s="11"/>
      <c r="G95" s="11"/>
      <c r="H95" s="10" t="s">
        <v>21</v>
      </c>
      <c r="I95" s="5">
        <v>200</v>
      </c>
      <c r="J95" s="5">
        <v>4</v>
      </c>
      <c r="K95" s="5">
        <f ca="1">J95*OFFSET(K95, _xlfn.XLOOKUP("Milli Q H2O",H95:H101, Offset!$A$1:$A$7)+1,0)/I95</f>
        <v>0.8</v>
      </c>
      <c r="L95" s="11" t="s">
        <v>22</v>
      </c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</row>
    <row r="96" spans="1:73">
      <c r="A96" s="11"/>
      <c r="B96" s="10"/>
      <c r="F96" s="11"/>
      <c r="G96" s="11"/>
      <c r="H96" s="10" t="s">
        <v>18</v>
      </c>
      <c r="I96" s="7"/>
      <c r="J96" s="7"/>
      <c r="K96" s="5">
        <f ca="1">K98-SUM(K90:K95)</f>
        <v>-0.20000000000000284</v>
      </c>
      <c r="L96" s="19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</row>
    <row r="97" spans="1:73">
      <c r="A97" s="11"/>
      <c r="B97" s="10"/>
      <c r="F97" s="11"/>
      <c r="G97" s="11"/>
      <c r="H97" s="10"/>
      <c r="I97" s="7"/>
      <c r="J97" s="7"/>
      <c r="K97" s="5" t="s">
        <v>20</v>
      </c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</row>
    <row r="98" spans="1:73">
      <c r="A98" s="11"/>
      <c r="F98" s="11"/>
      <c r="G98" s="11"/>
      <c r="H98" s="10"/>
      <c r="I98" s="7"/>
      <c r="J98" s="7"/>
      <c r="K98" s="5">
        <v>40</v>
      </c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</row>
    <row r="99" spans="1:73">
      <c r="A99" s="11"/>
      <c r="B99" s="10"/>
      <c r="F99" s="11"/>
      <c r="G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</row>
    <row r="100" spans="1:73">
      <c r="A100" s="11"/>
      <c r="B100" s="10"/>
      <c r="F100" s="11"/>
      <c r="G100" s="11"/>
      <c r="H100" s="10"/>
      <c r="I100" s="5"/>
      <c r="J100" s="5"/>
      <c r="K100" s="5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</row>
    <row r="101" spans="1:73" ht="15.75">
      <c r="A101" s="11"/>
      <c r="B101" s="10"/>
      <c r="F101" s="11"/>
      <c r="G101" s="11"/>
      <c r="H101" s="10"/>
      <c r="I101" s="8"/>
      <c r="J101" s="5"/>
      <c r="K101" s="5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</row>
    <row r="102" spans="1:73">
      <c r="A102" s="11"/>
      <c r="B102" s="10"/>
      <c r="F102" s="11"/>
      <c r="G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</row>
    <row r="103" spans="1:73">
      <c r="A103" s="11"/>
      <c r="B103" s="10"/>
      <c r="F103" s="11"/>
      <c r="G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</row>
    <row r="104" spans="1:73">
      <c r="A104" s="11"/>
      <c r="B104" s="10"/>
      <c r="F104" s="11"/>
      <c r="G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</row>
    <row r="105" spans="1:73">
      <c r="A105" s="11"/>
      <c r="B105" s="10"/>
      <c r="F105" s="11"/>
      <c r="G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</row>
    <row r="106" spans="1:73">
      <c r="A106" s="11"/>
      <c r="B106" s="10"/>
      <c r="F106" s="11"/>
      <c r="G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</row>
    <row r="107" spans="1:73">
      <c r="A107" s="11"/>
      <c r="B107" s="10"/>
      <c r="F107" s="11"/>
      <c r="G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</row>
    <row r="108" spans="1:73">
      <c r="A108" s="11"/>
      <c r="B108" s="10"/>
      <c r="F108" s="11"/>
      <c r="G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</row>
    <row r="109" spans="1:73">
      <c r="A109" s="11"/>
      <c r="B109" s="10"/>
      <c r="F109" s="11"/>
      <c r="G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</row>
    <row r="110" spans="1:73">
      <c r="A110" s="11"/>
      <c r="B110" s="10"/>
      <c r="F110" s="11"/>
      <c r="G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</row>
    <row r="111" spans="1:73">
      <c r="A111" s="11"/>
      <c r="B111" s="10"/>
      <c r="F111" s="11"/>
      <c r="G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</row>
    <row r="112" spans="1:73">
      <c r="A112" s="11"/>
      <c r="B112" s="10"/>
      <c r="F112" s="11"/>
      <c r="G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</row>
    <row r="113" spans="1:73">
      <c r="A113" s="11"/>
      <c r="B113" s="10"/>
      <c r="F113" s="11"/>
      <c r="G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</row>
    <row r="114" spans="1:73">
      <c r="A114" s="11"/>
      <c r="B114" s="10"/>
      <c r="F114" s="11"/>
      <c r="G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</row>
    <row r="115" spans="1:73">
      <c r="A115" s="11"/>
      <c r="B115" s="10"/>
      <c r="F115" s="11"/>
      <c r="G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</row>
    <row r="116" spans="1:73">
      <c r="A116" s="11"/>
      <c r="B116" s="10"/>
      <c r="F116" s="11"/>
      <c r="G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</row>
    <row r="117" spans="1:73">
      <c r="A117" s="11"/>
      <c r="B117" s="10"/>
      <c r="F117" s="11"/>
      <c r="G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</row>
    <row r="118" spans="1:73">
      <c r="A118" s="11"/>
      <c r="B118" s="10"/>
      <c r="F118" s="11"/>
      <c r="G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</row>
    <row r="119" spans="1:73">
      <c r="A119" s="11"/>
      <c r="B119" s="10"/>
      <c r="F119" s="11"/>
      <c r="G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</row>
    <row r="120" spans="1:73">
      <c r="A120" s="11"/>
      <c r="B120" s="10"/>
      <c r="F120" s="11"/>
      <c r="G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</row>
    <row r="121" spans="1:73">
      <c r="A121" s="11"/>
      <c r="B121" s="10"/>
      <c r="F121" s="11"/>
      <c r="G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</row>
    <row r="122" spans="1:73">
      <c r="A122" s="11"/>
      <c r="B122" s="10"/>
      <c r="F122" s="11"/>
      <c r="G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</row>
    <row r="123" spans="1:73">
      <c r="A123" s="11"/>
      <c r="B123" s="10"/>
      <c r="F123" s="11"/>
      <c r="G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</row>
    <row r="124" spans="1:73">
      <c r="A124" s="11"/>
      <c r="B124" s="10"/>
      <c r="F124" s="11"/>
      <c r="G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</row>
    <row r="125" spans="1:73">
      <c r="A125" s="11"/>
      <c r="B125" s="10"/>
      <c r="F125" s="11"/>
      <c r="G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</row>
    <row r="126" spans="1:73">
      <c r="A126" s="11"/>
      <c r="B126" s="10"/>
      <c r="F126" s="11"/>
      <c r="G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</row>
    <row r="127" spans="1:73">
      <c r="A127" s="11"/>
      <c r="B127" s="10"/>
      <c r="F127" s="11"/>
      <c r="G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</row>
    <row r="128" spans="1:73">
      <c r="A128" s="11"/>
      <c r="B128" s="10"/>
      <c r="F128" s="11"/>
      <c r="G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</row>
    <row r="129" spans="1:73">
      <c r="A129" s="11"/>
      <c r="B129" s="10"/>
      <c r="F129" s="11"/>
      <c r="G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</row>
    <row r="130" spans="1:73">
      <c r="A130" s="11"/>
      <c r="B130" s="10"/>
      <c r="F130" s="11"/>
      <c r="G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</row>
    <row r="131" spans="1:73">
      <c r="A131" s="11"/>
      <c r="B131" s="10"/>
      <c r="F131" s="11"/>
      <c r="G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</row>
    <row r="132" spans="1:73">
      <c r="A132" s="11"/>
      <c r="B132" s="10"/>
      <c r="F132" s="11"/>
      <c r="G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</row>
    <row r="133" spans="1:73">
      <c r="A133" s="11"/>
      <c r="B133" s="10"/>
      <c r="F133" s="11"/>
      <c r="G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</row>
    <row r="134" spans="1:73">
      <c r="A134" s="11"/>
      <c r="B134" s="10"/>
      <c r="F134" s="11"/>
      <c r="G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</row>
    <row r="135" spans="1:73">
      <c r="A135" s="11"/>
      <c r="B135" s="10"/>
      <c r="F135" s="11"/>
      <c r="G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</row>
    <row r="136" spans="1:73">
      <c r="A136" s="11"/>
      <c r="B136" s="10"/>
      <c r="F136" s="11"/>
      <c r="G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</row>
    <row r="137" spans="1:73">
      <c r="A137" s="11"/>
      <c r="B137" s="10"/>
      <c r="F137" s="11"/>
      <c r="G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</row>
    <row r="138" spans="1:73">
      <c r="A138" s="11"/>
      <c r="B138" s="10"/>
      <c r="F138" s="11"/>
      <c r="G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</row>
    <row r="139" spans="1:73">
      <c r="A139" s="11"/>
      <c r="B139" s="10"/>
      <c r="F139" s="11"/>
      <c r="G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</row>
    <row r="140" spans="1:73">
      <c r="A140" s="11"/>
      <c r="B140" s="10"/>
      <c r="F140" s="11"/>
      <c r="G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</row>
    <row r="141" spans="1:73">
      <c r="A141" s="11"/>
      <c r="B141" s="10"/>
      <c r="F141" s="11"/>
      <c r="G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</row>
    <row r="142" spans="1:73">
      <c r="A142" s="11"/>
      <c r="B142" s="10"/>
      <c r="F142" s="11"/>
      <c r="G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</row>
    <row r="143" spans="1:73">
      <c r="A143" s="11"/>
      <c r="B143" s="10"/>
      <c r="F143" s="11"/>
      <c r="G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</row>
    <row r="144" spans="1:73">
      <c r="A144" s="11"/>
      <c r="B144" s="10"/>
      <c r="F144" s="11"/>
      <c r="G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</row>
    <row r="145" spans="1:73">
      <c r="A145" s="11"/>
      <c r="B145" s="10"/>
      <c r="F145" s="11"/>
      <c r="G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</row>
    <row r="146" spans="1:73">
      <c r="A146" s="11"/>
      <c r="B146" s="10"/>
      <c r="F146" s="11"/>
      <c r="G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</row>
    <row r="147" spans="1:73">
      <c r="A147" s="11"/>
      <c r="B147" s="10"/>
      <c r="F147" s="11"/>
      <c r="G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</row>
    <row r="148" spans="1:73">
      <c r="A148" s="11"/>
      <c r="B148" s="10"/>
      <c r="F148" s="11"/>
      <c r="G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</row>
    <row r="149" spans="1:73">
      <c r="A149" s="11"/>
      <c r="B149" s="10"/>
      <c r="F149" s="11"/>
      <c r="G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</row>
    <row r="150" spans="1:73">
      <c r="A150" s="11"/>
      <c r="B150" s="10"/>
      <c r="F150" s="11"/>
      <c r="G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</row>
    <row r="151" spans="1:73">
      <c r="A151" s="11"/>
      <c r="B151" s="10"/>
      <c r="F151" s="11"/>
      <c r="G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</row>
    <row r="152" spans="1:73">
      <c r="A152" s="11"/>
      <c r="B152" s="10"/>
      <c r="F152" s="11"/>
      <c r="G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</row>
    <row r="153" spans="1:73">
      <c r="A153" s="11"/>
      <c r="B153" s="10"/>
      <c r="F153" s="11"/>
      <c r="G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</row>
    <row r="154" spans="1:73">
      <c r="A154" s="11"/>
      <c r="B154" s="10"/>
      <c r="F154" s="11"/>
      <c r="G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</row>
    <row r="155" spans="1:73">
      <c r="A155" s="11"/>
      <c r="B155" s="10"/>
      <c r="F155" s="11"/>
      <c r="G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</row>
    <row r="156" spans="1:73">
      <c r="A156" s="11"/>
      <c r="B156" s="10"/>
      <c r="F156" s="11"/>
      <c r="G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</row>
    <row r="157" spans="1:73">
      <c r="A157" s="11"/>
      <c r="B157" s="10"/>
      <c r="F157" s="11"/>
      <c r="G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</row>
    <row r="158" spans="1:73">
      <c r="A158" s="11"/>
      <c r="B158" s="10"/>
      <c r="F158" s="11"/>
      <c r="G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</row>
    <row r="159" spans="1:73">
      <c r="A159" s="11"/>
      <c r="B159" s="10"/>
      <c r="F159" s="11"/>
      <c r="G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</row>
    <row r="160" spans="1:73">
      <c r="A160" s="11"/>
      <c r="B160" s="10"/>
      <c r="F160" s="11"/>
      <c r="G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</row>
    <row r="161" spans="1:73">
      <c r="A161" s="11"/>
      <c r="B161" s="10"/>
      <c r="F161" s="11"/>
      <c r="G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</row>
    <row r="162" spans="1:73">
      <c r="A162" s="11"/>
      <c r="B162" s="10"/>
      <c r="F162" s="11"/>
      <c r="G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</row>
    <row r="163" spans="1:73">
      <c r="A163" s="11"/>
      <c r="B163" s="10"/>
      <c r="F163" s="11"/>
      <c r="G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</row>
    <row r="164" spans="1:73">
      <c r="A164" s="11"/>
      <c r="B164" s="10"/>
      <c r="F164" s="11"/>
      <c r="G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</row>
    <row r="165" spans="1:73">
      <c r="A165" s="11"/>
      <c r="B165" s="10"/>
      <c r="F165" s="11"/>
      <c r="G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</row>
    <row r="166" spans="1:73">
      <c r="A166" s="11"/>
      <c r="B166" s="10"/>
      <c r="F166" s="11"/>
      <c r="G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</row>
    <row r="167" spans="1:73">
      <c r="A167" s="11"/>
      <c r="B167" s="10"/>
      <c r="F167" s="11"/>
      <c r="G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</row>
    <row r="168" spans="1:73">
      <c r="A168" s="11"/>
      <c r="B168" s="10"/>
      <c r="F168" s="11"/>
      <c r="G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</row>
    <row r="169" spans="1:73">
      <c r="A169" s="11"/>
      <c r="B169" s="10"/>
      <c r="F169" s="11"/>
      <c r="G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</row>
    <row r="170" spans="1:73">
      <c r="A170" s="11"/>
      <c r="B170" s="10"/>
      <c r="F170" s="11"/>
      <c r="G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</row>
    <row r="171" spans="1:73">
      <c r="A171" s="11"/>
      <c r="B171" s="10"/>
      <c r="F171" s="11"/>
      <c r="G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</row>
    <row r="172" spans="1:73">
      <c r="A172" s="11"/>
      <c r="B172" s="10"/>
      <c r="F172" s="11"/>
      <c r="G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</row>
    <row r="173" spans="1:73">
      <c r="A173" s="11"/>
      <c r="B173" s="10"/>
      <c r="F173" s="11"/>
      <c r="G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</row>
    <row r="174" spans="1:73">
      <c r="A174" s="11"/>
      <c r="B174" s="10"/>
      <c r="F174" s="11"/>
      <c r="G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</row>
    <row r="175" spans="1:73">
      <c r="A175" s="11"/>
      <c r="B175" s="10"/>
      <c r="F175" s="11"/>
      <c r="G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</row>
    <row r="176" spans="1:73">
      <c r="A176" s="11"/>
      <c r="B176" s="10"/>
      <c r="F176" s="11"/>
      <c r="G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</row>
    <row r="177" spans="1:73">
      <c r="A177" s="11"/>
      <c r="B177" s="10"/>
      <c r="F177" s="11"/>
      <c r="G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</row>
    <row r="178" spans="1:73">
      <c r="A178" s="11"/>
      <c r="B178" s="10"/>
      <c r="F178" s="11"/>
      <c r="G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</row>
    <row r="179" spans="1:73">
      <c r="A179" s="11"/>
      <c r="B179" s="10"/>
      <c r="F179" s="11"/>
      <c r="G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</row>
    <row r="180" spans="1:73">
      <c r="A180" s="11"/>
      <c r="B180" s="10"/>
      <c r="F180" s="11"/>
      <c r="G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</row>
    <row r="181" spans="1:73">
      <c r="A181" s="11"/>
      <c r="B181" s="10"/>
      <c r="F181" s="11"/>
      <c r="G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</row>
    <row r="182" spans="1:73">
      <c r="A182" s="11"/>
      <c r="B182" s="10"/>
      <c r="F182" s="11"/>
      <c r="G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</row>
    <row r="183" spans="1:73">
      <c r="A183" s="11"/>
      <c r="B183" s="10"/>
      <c r="F183" s="11"/>
      <c r="G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</row>
    <row r="184" spans="1:73">
      <c r="A184" s="11"/>
      <c r="B184" s="10"/>
      <c r="F184" s="11"/>
      <c r="G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</row>
    <row r="185" spans="1:73">
      <c r="A185" s="11"/>
      <c r="B185" s="10"/>
      <c r="F185" s="11"/>
      <c r="G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</row>
    <row r="186" spans="1:73">
      <c r="A186" s="11"/>
      <c r="B186" s="10"/>
      <c r="F186" s="11"/>
      <c r="G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</row>
    <row r="187" spans="1:73">
      <c r="A187" s="11"/>
      <c r="B187" s="10"/>
      <c r="F187" s="11"/>
      <c r="G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</row>
    <row r="188" spans="1:73">
      <c r="A188" s="11"/>
      <c r="B188" s="10"/>
      <c r="F188" s="11"/>
      <c r="G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</row>
    <row r="189" spans="1:73">
      <c r="A189" s="11"/>
      <c r="B189" s="10"/>
      <c r="F189" s="11"/>
      <c r="G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</row>
    <row r="190" spans="1:73">
      <c r="A190" s="11"/>
      <c r="B190" s="10"/>
      <c r="F190" s="11"/>
      <c r="G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</row>
    <row r="191" spans="1:73">
      <c r="A191" s="11"/>
      <c r="B191" s="10"/>
      <c r="F191" s="11"/>
      <c r="G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</row>
    <row r="192" spans="1:73">
      <c r="A192" s="11"/>
      <c r="B192" s="10"/>
      <c r="F192" s="11"/>
      <c r="G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</row>
    <row r="193" spans="1:73">
      <c r="A193" s="11"/>
      <c r="B193" s="10"/>
      <c r="F193" s="11"/>
      <c r="G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</row>
    <row r="194" spans="1:73">
      <c r="A194" s="11"/>
      <c r="B194" s="10"/>
      <c r="F194" s="11"/>
      <c r="G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</row>
    <row r="195" spans="1:73">
      <c r="A195" s="11"/>
      <c r="B195" s="10"/>
      <c r="F195" s="11"/>
      <c r="G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</row>
    <row r="196" spans="1:73">
      <c r="A196" s="11"/>
      <c r="B196" s="10"/>
      <c r="F196" s="11"/>
      <c r="G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</row>
    <row r="197" spans="1:73">
      <c r="A197" s="11"/>
      <c r="B197" s="10"/>
      <c r="F197" s="11"/>
      <c r="G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</row>
    <row r="198" spans="1:73">
      <c r="A198" s="11"/>
      <c r="B198" s="10"/>
      <c r="F198" s="11"/>
      <c r="G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</row>
    <row r="199" spans="1:73">
      <c r="A199" s="11"/>
      <c r="B199" s="10"/>
      <c r="F199" s="11"/>
      <c r="G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</row>
    <row r="200" spans="1:73">
      <c r="A200" s="11"/>
      <c r="B200" s="10"/>
      <c r="F200" s="11"/>
      <c r="G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</row>
    <row r="201" spans="1:73">
      <c r="A201" s="11"/>
      <c r="B201" s="10"/>
      <c r="F201" s="11"/>
      <c r="G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</row>
    <row r="202" spans="1:73">
      <c r="A202" s="11"/>
      <c r="B202" s="10"/>
      <c r="F202" s="11"/>
      <c r="G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</row>
    <row r="203" spans="1:73">
      <c r="A203" s="11"/>
      <c r="B203" s="10"/>
      <c r="F203" s="11"/>
      <c r="G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</row>
    <row r="204" spans="1:73">
      <c r="A204" s="11"/>
      <c r="B204" s="10"/>
      <c r="F204" s="11"/>
      <c r="G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</row>
    <row r="205" spans="1:73">
      <c r="A205" s="11"/>
      <c r="B205" s="10"/>
      <c r="F205" s="11"/>
      <c r="G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</row>
    <row r="206" spans="1:73">
      <c r="A206" s="11"/>
      <c r="B206" s="10"/>
      <c r="F206" s="11"/>
      <c r="G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</row>
    <row r="207" spans="1:73">
      <c r="A207" s="11"/>
      <c r="B207" s="10"/>
      <c r="F207" s="11"/>
      <c r="G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</row>
    <row r="208" spans="1:73">
      <c r="A208" s="11"/>
      <c r="B208" s="10"/>
      <c r="F208" s="11"/>
      <c r="G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</row>
    <row r="209" spans="1:73">
      <c r="A209" s="11"/>
      <c r="B209" s="10"/>
      <c r="F209" s="11"/>
      <c r="G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</row>
    <row r="210" spans="1:73">
      <c r="A210" s="11"/>
      <c r="B210" s="10"/>
      <c r="F210" s="11"/>
      <c r="G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</row>
    <row r="211" spans="1:73">
      <c r="A211" s="11"/>
      <c r="B211" s="10"/>
      <c r="F211" s="11"/>
      <c r="G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</row>
    <row r="212" spans="1:73">
      <c r="A212" s="11"/>
      <c r="B212" s="10"/>
      <c r="F212" s="11"/>
      <c r="G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</row>
    <row r="213" spans="1:73">
      <c r="A213" s="11"/>
      <c r="B213" s="10"/>
      <c r="F213" s="11"/>
      <c r="G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</row>
    <row r="214" spans="1:73">
      <c r="A214" s="11"/>
      <c r="B214" s="10"/>
      <c r="F214" s="11"/>
      <c r="G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</row>
    <row r="215" spans="1:73">
      <c r="A215" s="11"/>
      <c r="B215" s="10"/>
      <c r="F215" s="11"/>
      <c r="G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</row>
    <row r="216" spans="1:73">
      <c r="A216" s="11"/>
      <c r="B216" s="10"/>
      <c r="F216" s="11"/>
      <c r="G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</row>
    <row r="217" spans="1:73">
      <c r="A217" s="11"/>
      <c r="B217" s="10"/>
      <c r="F217" s="11"/>
      <c r="G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</row>
    <row r="218" spans="1:73">
      <c r="A218" s="11"/>
      <c r="B218" s="10"/>
      <c r="F218" s="11"/>
      <c r="G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</row>
    <row r="219" spans="1:73">
      <c r="A219" s="11"/>
      <c r="B219" s="10"/>
      <c r="F219" s="11"/>
      <c r="G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</row>
    <row r="220" spans="1:73">
      <c r="A220" s="11"/>
      <c r="B220" s="10"/>
      <c r="F220" s="11"/>
      <c r="G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</row>
    <row r="221" spans="1:73">
      <c r="A221" s="11"/>
      <c r="B221" s="10"/>
      <c r="F221" s="11"/>
      <c r="G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</row>
    <row r="222" spans="1:73">
      <c r="A222" s="11"/>
      <c r="B222" s="10"/>
      <c r="F222" s="11"/>
      <c r="G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</row>
    <row r="223" spans="1:73">
      <c r="A223" s="11"/>
      <c r="B223" s="10"/>
      <c r="F223" s="11"/>
      <c r="G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</row>
    <row r="224" spans="1:73">
      <c r="A224" s="11"/>
      <c r="B224" s="10"/>
      <c r="F224" s="11"/>
      <c r="G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</row>
    <row r="225" spans="1:73">
      <c r="A225" s="11"/>
      <c r="B225" s="10"/>
      <c r="F225" s="11"/>
      <c r="G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</row>
    <row r="226" spans="1:73">
      <c r="A226" s="11"/>
      <c r="B226" s="10"/>
      <c r="F226" s="11"/>
      <c r="G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</row>
    <row r="227" spans="1:73">
      <c r="A227" s="11"/>
      <c r="B227" s="10"/>
      <c r="F227" s="11"/>
      <c r="G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</row>
    <row r="228" spans="1:73">
      <c r="A228" s="11"/>
      <c r="B228" s="10"/>
      <c r="F228" s="11"/>
      <c r="G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</row>
    <row r="229" spans="1:73">
      <c r="A229" s="11"/>
      <c r="B229" s="10"/>
      <c r="F229" s="11"/>
      <c r="G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</row>
    <row r="230" spans="1:73">
      <c r="A230" s="11"/>
      <c r="B230" s="10"/>
      <c r="F230" s="11"/>
      <c r="G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</row>
    <row r="231" spans="1:73">
      <c r="A231" s="11"/>
      <c r="B231" s="10"/>
      <c r="F231" s="11"/>
      <c r="G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</row>
    <row r="232" spans="1:73">
      <c r="A232" s="11"/>
      <c r="B232" s="10"/>
      <c r="F232" s="11"/>
      <c r="G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</row>
    <row r="233" spans="1:73">
      <c r="A233" s="11"/>
      <c r="B233" s="10"/>
      <c r="F233" s="11"/>
      <c r="G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</row>
    <row r="234" spans="1:73">
      <c r="A234" s="11"/>
      <c r="B234" s="10"/>
      <c r="F234" s="11"/>
      <c r="G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</row>
    <row r="235" spans="1:73">
      <c r="A235" s="11"/>
      <c r="B235" s="10"/>
      <c r="F235" s="11"/>
      <c r="G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</row>
    <row r="236" spans="1:73">
      <c r="A236" s="11"/>
      <c r="B236" s="10"/>
      <c r="F236" s="11"/>
      <c r="G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</row>
    <row r="237" spans="1:73">
      <c r="A237" s="11"/>
      <c r="B237" s="10"/>
      <c r="F237" s="11"/>
      <c r="G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</row>
    <row r="238" spans="1:73">
      <c r="A238" s="11"/>
      <c r="B238" s="10"/>
      <c r="F238" s="11"/>
      <c r="G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</row>
    <row r="239" spans="1:73">
      <c r="A239" s="11"/>
      <c r="B239" s="10"/>
      <c r="F239" s="11"/>
      <c r="G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</row>
    <row r="240" spans="1:73">
      <c r="A240" s="11"/>
      <c r="B240" s="10"/>
      <c r="F240" s="11"/>
      <c r="G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</row>
    <row r="241" spans="1:73">
      <c r="A241" s="11"/>
      <c r="B241" s="10"/>
      <c r="F241" s="11"/>
      <c r="G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</row>
    <row r="242" spans="1:73">
      <c r="A242" s="11"/>
      <c r="B242" s="10"/>
      <c r="F242" s="11"/>
      <c r="G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</row>
    <row r="243" spans="1:73">
      <c r="A243" s="11"/>
      <c r="B243" s="10"/>
      <c r="F243" s="11"/>
      <c r="G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</row>
    <row r="244" spans="1:73">
      <c r="A244" s="11"/>
      <c r="B244" s="10"/>
      <c r="F244" s="11"/>
      <c r="G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</row>
    <row r="245" spans="1:73">
      <c r="A245" s="11"/>
      <c r="B245" s="10"/>
      <c r="F245" s="11"/>
      <c r="G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</row>
    <row r="246" spans="1:73">
      <c r="A246" s="11"/>
      <c r="B246" s="10"/>
      <c r="F246" s="11"/>
      <c r="G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</row>
    <row r="247" spans="1:73">
      <c r="A247" s="11"/>
      <c r="B247" s="10"/>
      <c r="F247" s="11"/>
      <c r="G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</row>
    <row r="248" spans="1:73">
      <c r="A248" s="11"/>
      <c r="B248" s="10"/>
      <c r="F248" s="11"/>
      <c r="G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</row>
    <row r="249" spans="1:73">
      <c r="A249" s="11"/>
      <c r="B249" s="10"/>
      <c r="F249" s="11"/>
      <c r="G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</row>
    <row r="250" spans="1:73">
      <c r="A250" s="11"/>
      <c r="B250" s="10"/>
      <c r="F250" s="11"/>
      <c r="G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</row>
    <row r="251" spans="1:73">
      <c r="A251" s="11"/>
      <c r="B251" s="10"/>
      <c r="F251" s="11"/>
      <c r="G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</row>
    <row r="252" spans="1:73">
      <c r="A252" s="11"/>
      <c r="B252" s="10"/>
      <c r="F252" s="11"/>
      <c r="G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</row>
    <row r="253" spans="1:73">
      <c r="A253" s="11"/>
      <c r="B253" s="10"/>
      <c r="F253" s="11"/>
      <c r="G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</row>
    <row r="254" spans="1:73">
      <c r="A254" s="11"/>
      <c r="B254" s="10"/>
      <c r="F254" s="11"/>
      <c r="G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</row>
    <row r="255" spans="1:73">
      <c r="A255" s="11"/>
      <c r="B255" s="10"/>
      <c r="F255" s="11"/>
      <c r="G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</row>
    <row r="256" spans="1:73">
      <c r="A256" s="11"/>
      <c r="B256" s="10"/>
      <c r="F256" s="11"/>
      <c r="G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</row>
    <row r="257" spans="1:73">
      <c r="A257" s="11"/>
      <c r="B257" s="10"/>
      <c r="F257" s="11"/>
      <c r="G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</row>
    <row r="258" spans="1:73">
      <c r="A258" s="11"/>
      <c r="B258" s="10"/>
      <c r="F258" s="11"/>
      <c r="G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</row>
    <row r="259" spans="1:73">
      <c r="A259" s="11"/>
      <c r="B259" s="10"/>
      <c r="F259" s="11"/>
      <c r="G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</row>
    <row r="260" spans="1:73">
      <c r="A260" s="11"/>
      <c r="B260" s="10"/>
      <c r="F260" s="11"/>
      <c r="G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</row>
    <row r="261" spans="1:73">
      <c r="A261" s="11"/>
      <c r="B261" s="10"/>
      <c r="F261" s="11"/>
      <c r="G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</row>
    <row r="262" spans="1:73">
      <c r="A262" s="11"/>
      <c r="B262" s="10"/>
      <c r="F262" s="11"/>
      <c r="G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</row>
    <row r="263" spans="1:73">
      <c r="A263" s="11"/>
      <c r="B263" s="10"/>
      <c r="F263" s="11"/>
      <c r="G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</row>
    <row r="264" spans="1:73">
      <c r="A264" s="11"/>
      <c r="B264" s="10"/>
      <c r="F264" s="11"/>
      <c r="G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</row>
    <row r="265" spans="1:73">
      <c r="A265" s="11"/>
      <c r="B265" s="10"/>
      <c r="F265" s="11"/>
      <c r="G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</row>
    <row r="266" spans="1:73">
      <c r="A266" s="11"/>
      <c r="B266" s="10"/>
      <c r="F266" s="11"/>
      <c r="G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</row>
    <row r="267" spans="1:73">
      <c r="A267" s="11"/>
      <c r="B267" s="10"/>
      <c r="F267" s="11"/>
      <c r="G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</row>
    <row r="268" spans="1:73">
      <c r="A268" s="11"/>
      <c r="B268" s="10"/>
      <c r="F268" s="11"/>
      <c r="G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</row>
    <row r="269" spans="1:73">
      <c r="A269" s="11"/>
      <c r="B269" s="10"/>
      <c r="F269" s="11"/>
      <c r="G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</row>
    <row r="270" spans="1:73">
      <c r="A270" s="11"/>
      <c r="B270" s="10"/>
      <c r="F270" s="11"/>
      <c r="G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</row>
    <row r="271" spans="1:73">
      <c r="A271" s="11"/>
      <c r="B271" s="10"/>
      <c r="F271" s="11"/>
      <c r="G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</row>
    <row r="272" spans="1:73">
      <c r="A272" s="11"/>
      <c r="B272" s="10"/>
      <c r="F272" s="11"/>
      <c r="G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</row>
    <row r="273" spans="1:73">
      <c r="A273" s="11"/>
      <c r="B273" s="10"/>
      <c r="F273" s="11"/>
      <c r="G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</row>
    <row r="274" spans="1:73">
      <c r="A274" s="11"/>
      <c r="B274" s="10"/>
      <c r="F274" s="11"/>
      <c r="G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</row>
    <row r="275" spans="1:73">
      <c r="A275" s="11"/>
      <c r="B275" s="10"/>
      <c r="F275" s="11"/>
      <c r="G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</row>
    <row r="276" spans="1:73">
      <c r="A276" s="11"/>
      <c r="B276" s="10"/>
      <c r="F276" s="11"/>
      <c r="G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</row>
    <row r="277" spans="1:73">
      <c r="A277" s="11"/>
      <c r="B277" s="10"/>
      <c r="F277" s="11"/>
      <c r="G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</row>
    <row r="278" spans="1:73">
      <c r="A278" s="11"/>
      <c r="B278" s="10"/>
      <c r="F278" s="11"/>
      <c r="G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</row>
    <row r="279" spans="1:73">
      <c r="A279" s="11"/>
      <c r="B279" s="10"/>
      <c r="F279" s="11"/>
      <c r="G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</row>
    <row r="280" spans="1:73">
      <c r="A280" s="11"/>
      <c r="B280" s="10"/>
      <c r="F280" s="11"/>
      <c r="G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</row>
    <row r="281" spans="1:73">
      <c r="A281" s="11"/>
      <c r="B281" s="10"/>
      <c r="F281" s="11"/>
      <c r="G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</row>
    <row r="282" spans="1:73">
      <c r="A282" s="11"/>
      <c r="B282" s="10"/>
      <c r="F282" s="11"/>
      <c r="G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</row>
    <row r="283" spans="1:73">
      <c r="A283" s="11"/>
      <c r="B283" s="10"/>
      <c r="F283" s="11"/>
      <c r="G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</row>
    <row r="284" spans="1:73">
      <c r="A284" s="11"/>
      <c r="B284" s="10"/>
      <c r="F284" s="11"/>
      <c r="G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</row>
    <row r="285" spans="1:73">
      <c r="A285" s="11"/>
      <c r="B285" s="10"/>
      <c r="F285" s="11"/>
      <c r="G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</row>
    <row r="286" spans="1:73">
      <c r="A286" s="11"/>
      <c r="B286" s="10"/>
      <c r="F286" s="11"/>
      <c r="G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</row>
    <row r="287" spans="1:73">
      <c r="A287" s="11"/>
      <c r="B287" s="10"/>
      <c r="F287" s="11"/>
      <c r="G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</row>
    <row r="288" spans="1:73">
      <c r="A288" s="11"/>
      <c r="B288" s="10"/>
      <c r="F288" s="11"/>
      <c r="G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</row>
    <row r="289" spans="1:73">
      <c r="A289" s="11"/>
      <c r="B289" s="10"/>
      <c r="F289" s="11"/>
      <c r="G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</row>
    <row r="290" spans="1:73">
      <c r="A290" s="11"/>
      <c r="B290" s="10"/>
      <c r="F290" s="11"/>
      <c r="G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</row>
    <row r="291" spans="1:73">
      <c r="A291" s="11"/>
      <c r="B291" s="10"/>
      <c r="F291" s="11"/>
      <c r="G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</row>
    <row r="292" spans="1:73">
      <c r="A292" s="11"/>
      <c r="B292" s="10"/>
      <c r="F292" s="11"/>
      <c r="G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</row>
    <row r="293" spans="1:73">
      <c r="A293" s="11"/>
      <c r="B293" s="10"/>
      <c r="F293" s="11"/>
      <c r="G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</row>
    <row r="294" spans="1:73">
      <c r="A294" s="11"/>
      <c r="B294" s="10"/>
      <c r="F294" s="11"/>
      <c r="G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</row>
    <row r="295" spans="1:73">
      <c r="A295" s="11"/>
      <c r="B295" s="10"/>
      <c r="F295" s="11"/>
      <c r="G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</row>
    <row r="296" spans="1:73">
      <c r="A296" s="11"/>
      <c r="B296" s="10"/>
      <c r="F296" s="11"/>
      <c r="G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</row>
    <row r="297" spans="1:73">
      <c r="A297" s="11"/>
      <c r="B297" s="10"/>
      <c r="F297" s="11"/>
      <c r="G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</row>
    <row r="298" spans="1:73">
      <c r="A298" s="11"/>
      <c r="B298" s="10"/>
      <c r="F298" s="11"/>
      <c r="G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</row>
    <row r="299" spans="1:73">
      <c r="A299" s="11"/>
      <c r="B299" s="10"/>
      <c r="F299" s="11"/>
      <c r="G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</row>
    <row r="300" spans="1:73">
      <c r="A300" s="11"/>
      <c r="B300" s="10"/>
      <c r="F300" s="11"/>
      <c r="G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</row>
    <row r="301" spans="1:73">
      <c r="A301" s="11"/>
      <c r="B301" s="10"/>
      <c r="F301" s="11"/>
      <c r="G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</row>
    <row r="302" spans="1:73">
      <c r="A302" s="11"/>
      <c r="B302" s="10"/>
      <c r="F302" s="11"/>
      <c r="G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</row>
    <row r="303" spans="1:73">
      <c r="A303" s="11"/>
      <c r="B303" s="10"/>
      <c r="F303" s="11"/>
      <c r="G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</row>
    <row r="304" spans="1:73">
      <c r="A304" s="11"/>
      <c r="B304" s="10"/>
      <c r="F304" s="11"/>
      <c r="G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</row>
    <row r="305" spans="1:73">
      <c r="A305" s="11"/>
      <c r="B305" s="10"/>
      <c r="F305" s="11"/>
      <c r="G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</row>
    <row r="306" spans="1:73">
      <c r="A306" s="11"/>
      <c r="B306" s="10"/>
      <c r="F306" s="11"/>
      <c r="G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</row>
    <row r="307" spans="1:73">
      <c r="A307" s="11"/>
      <c r="B307" s="10"/>
      <c r="F307" s="11"/>
      <c r="G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</row>
    <row r="308" spans="1:73">
      <c r="A308" s="11"/>
      <c r="B308" s="10"/>
      <c r="F308" s="11"/>
      <c r="G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</row>
    <row r="309" spans="1:73">
      <c r="A309" s="11"/>
      <c r="B309" s="10"/>
      <c r="F309" s="11"/>
      <c r="G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</row>
    <row r="310" spans="1:73">
      <c r="A310" s="11"/>
      <c r="B310" s="10"/>
      <c r="F310" s="11"/>
      <c r="G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</row>
    <row r="311" spans="1:73">
      <c r="A311" s="11"/>
      <c r="B311" s="10"/>
      <c r="F311" s="11"/>
      <c r="G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</row>
    <row r="312" spans="1:73">
      <c r="A312" s="11"/>
      <c r="B312" s="10"/>
      <c r="F312" s="11"/>
      <c r="G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</row>
    <row r="313" spans="1:73">
      <c r="A313" s="11"/>
      <c r="B313" s="10"/>
      <c r="F313" s="11"/>
      <c r="G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</row>
    <row r="314" spans="1:73">
      <c r="A314" s="11"/>
      <c r="B314" s="10"/>
      <c r="F314" s="11"/>
      <c r="G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</row>
    <row r="315" spans="1:73">
      <c r="A315" s="11"/>
      <c r="B315" s="10"/>
      <c r="F315" s="11"/>
      <c r="G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</row>
    <row r="316" spans="1:73">
      <c r="A316" s="11"/>
      <c r="B316" s="10"/>
      <c r="F316" s="11"/>
      <c r="G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</row>
    <row r="317" spans="1:73">
      <c r="A317" s="11"/>
      <c r="B317" s="10"/>
      <c r="F317" s="11"/>
      <c r="G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</row>
    <row r="318" spans="1:73">
      <c r="A318" s="11"/>
      <c r="B318" s="10"/>
      <c r="F318" s="11"/>
      <c r="G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</row>
    <row r="319" spans="1:73">
      <c r="A319" s="11"/>
      <c r="B319" s="10"/>
      <c r="F319" s="11"/>
      <c r="G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</row>
    <row r="320" spans="1:73">
      <c r="A320" s="11"/>
      <c r="B320" s="10"/>
      <c r="F320" s="11"/>
      <c r="G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</row>
    <row r="321" spans="1:73">
      <c r="A321" s="11"/>
      <c r="B321" s="10"/>
      <c r="F321" s="11"/>
      <c r="G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</row>
    <row r="322" spans="1:73">
      <c r="A322" s="11"/>
      <c r="B322" s="10"/>
      <c r="F322" s="11"/>
      <c r="G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</row>
    <row r="323" spans="1:73">
      <c r="A323" s="11"/>
      <c r="B323" s="10"/>
      <c r="F323" s="11"/>
      <c r="G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</row>
    <row r="324" spans="1:73">
      <c r="A324" s="11"/>
      <c r="B324" s="10"/>
      <c r="F324" s="11"/>
      <c r="G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</row>
    <row r="325" spans="1:73">
      <c r="A325" s="11"/>
      <c r="B325" s="10"/>
      <c r="F325" s="11"/>
      <c r="G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</row>
    <row r="326" spans="1:73">
      <c r="A326" s="11"/>
      <c r="B326" s="10"/>
      <c r="F326" s="11"/>
      <c r="G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</row>
    <row r="327" spans="1:73">
      <c r="A327" s="11"/>
      <c r="B327" s="10"/>
      <c r="F327" s="11"/>
      <c r="G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</row>
    <row r="328" spans="1:73">
      <c r="A328" s="11"/>
      <c r="B328" s="10"/>
      <c r="F328" s="11"/>
      <c r="G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</row>
    <row r="329" spans="1:73">
      <c r="A329" s="11"/>
      <c r="B329" s="10"/>
      <c r="F329" s="11"/>
      <c r="G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</row>
    <row r="330" spans="1:73">
      <c r="A330" s="11"/>
      <c r="B330" s="10"/>
      <c r="F330" s="11"/>
      <c r="G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</row>
    <row r="331" spans="1:73">
      <c r="A331" s="11"/>
      <c r="B331" s="10"/>
      <c r="F331" s="11"/>
      <c r="G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</row>
    <row r="332" spans="1:73">
      <c r="A332" s="11"/>
      <c r="B332" s="10"/>
      <c r="F332" s="11"/>
      <c r="G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</row>
    <row r="333" spans="1:73">
      <c r="A333" s="11"/>
      <c r="B333" s="10"/>
      <c r="F333" s="11"/>
      <c r="G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</row>
    <row r="334" spans="1:73">
      <c r="A334" s="11"/>
      <c r="B334" s="10"/>
      <c r="F334" s="11"/>
      <c r="G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</row>
    <row r="335" spans="1:73">
      <c r="A335" s="11"/>
      <c r="B335" s="10"/>
      <c r="F335" s="11"/>
      <c r="G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</row>
    <row r="336" spans="1:73">
      <c r="A336" s="11"/>
      <c r="B336" s="10"/>
      <c r="F336" s="11"/>
      <c r="G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</row>
    <row r="337" spans="1:73">
      <c r="A337" s="11"/>
      <c r="B337" s="10"/>
      <c r="F337" s="11"/>
      <c r="G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</row>
    <row r="338" spans="1:73">
      <c r="A338" s="11"/>
      <c r="B338" s="10"/>
      <c r="F338" s="11"/>
      <c r="G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</row>
    <row r="339" spans="1:73">
      <c r="A339" s="11"/>
      <c r="B339" s="10"/>
      <c r="F339" s="11"/>
      <c r="G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</row>
    <row r="340" spans="1:73">
      <c r="A340" s="11"/>
      <c r="B340" s="10"/>
      <c r="F340" s="11"/>
      <c r="G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1"/>
      <c r="BR340" s="11"/>
      <c r="BS340" s="11"/>
      <c r="BT340" s="11"/>
      <c r="BU340" s="11"/>
    </row>
    <row r="341" spans="1:73">
      <c r="A341" s="11"/>
      <c r="B341" s="10"/>
      <c r="F341" s="11"/>
      <c r="G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  <c r="BU341" s="11"/>
    </row>
    <row r="342" spans="1:73">
      <c r="A342" s="11"/>
      <c r="B342" s="10"/>
      <c r="F342" s="11"/>
      <c r="G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  <c r="BU342" s="11"/>
    </row>
    <row r="343" spans="1:73">
      <c r="A343" s="11"/>
      <c r="B343" s="10"/>
      <c r="F343" s="11"/>
      <c r="G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  <c r="BU343" s="11"/>
    </row>
    <row r="344" spans="1:73">
      <c r="A344" s="11"/>
      <c r="B344" s="10"/>
      <c r="F344" s="11"/>
      <c r="G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1"/>
      <c r="BS344" s="11"/>
      <c r="BT344" s="11"/>
      <c r="BU344" s="11"/>
    </row>
    <row r="345" spans="1:73">
      <c r="A345" s="11"/>
      <c r="B345" s="10"/>
      <c r="F345" s="11"/>
      <c r="G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1"/>
      <c r="BS345" s="11"/>
      <c r="BT345" s="11"/>
      <c r="BU345" s="11"/>
    </row>
    <row r="346" spans="1:73">
      <c r="A346" s="11"/>
      <c r="B346" s="10"/>
      <c r="F346" s="11"/>
      <c r="G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  <c r="BQ346" s="11"/>
      <c r="BR346" s="11"/>
      <c r="BS346" s="11"/>
      <c r="BT346" s="11"/>
      <c r="BU346" s="11"/>
    </row>
    <row r="347" spans="1:73">
      <c r="A347" s="11"/>
      <c r="B347" s="10"/>
      <c r="F347" s="11"/>
      <c r="G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  <c r="BQ347" s="11"/>
      <c r="BR347" s="11"/>
      <c r="BS347" s="11"/>
      <c r="BT347" s="11"/>
      <c r="BU347" s="11"/>
    </row>
    <row r="348" spans="1:73">
      <c r="A348" s="11"/>
      <c r="B348" s="10"/>
      <c r="F348" s="11"/>
      <c r="G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  <c r="BU348" s="11"/>
    </row>
    <row r="349" spans="1:73">
      <c r="A349" s="11"/>
      <c r="B349" s="10"/>
      <c r="F349" s="11"/>
      <c r="G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1"/>
      <c r="BS349" s="11"/>
      <c r="BT349" s="11"/>
      <c r="BU349" s="11"/>
    </row>
    <row r="350" spans="1:73">
      <c r="A350" s="11"/>
      <c r="B350" s="10"/>
      <c r="F350" s="11"/>
      <c r="G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1"/>
      <c r="BS350" s="11"/>
      <c r="BT350" s="11"/>
      <c r="BU350" s="11"/>
    </row>
    <row r="351" spans="1:73">
      <c r="A351" s="11"/>
      <c r="B351" s="10"/>
      <c r="F351" s="11"/>
      <c r="G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  <c r="BU351" s="11"/>
    </row>
    <row r="352" spans="1:73">
      <c r="A352" s="11"/>
      <c r="B352" s="10"/>
      <c r="F352" s="11"/>
      <c r="G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1"/>
      <c r="BR352" s="11"/>
      <c r="BS352" s="11"/>
      <c r="BT352" s="11"/>
      <c r="BU352" s="11"/>
    </row>
    <row r="353" spans="1:73">
      <c r="A353" s="11"/>
      <c r="B353" s="10"/>
      <c r="F353" s="11"/>
      <c r="G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1"/>
      <c r="BR353" s="11"/>
      <c r="BS353" s="11"/>
      <c r="BT353" s="11"/>
      <c r="BU353" s="11"/>
    </row>
    <row r="354" spans="1:73">
      <c r="A354" s="11"/>
      <c r="B354" s="10"/>
      <c r="F354" s="11"/>
      <c r="G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</row>
    <row r="355" spans="1:73">
      <c r="A355" s="11"/>
      <c r="B355" s="10"/>
      <c r="F355" s="11"/>
      <c r="G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1"/>
      <c r="BR355" s="11"/>
      <c r="BS355" s="11"/>
      <c r="BT355" s="11"/>
      <c r="BU355" s="11"/>
    </row>
    <row r="356" spans="1:73">
      <c r="A356" s="11"/>
      <c r="B356" s="10"/>
      <c r="F356" s="11"/>
      <c r="G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1"/>
      <c r="BR356" s="11"/>
      <c r="BS356" s="11"/>
      <c r="BT356" s="11"/>
      <c r="BU356" s="11"/>
    </row>
    <row r="357" spans="1:73">
      <c r="A357" s="11"/>
      <c r="B357" s="10"/>
      <c r="F357" s="11"/>
      <c r="G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  <c r="BU357" s="11"/>
    </row>
    <row r="358" spans="1:73">
      <c r="A358" s="11"/>
      <c r="B358" s="10"/>
      <c r="F358" s="11"/>
      <c r="G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1"/>
      <c r="BS358" s="11"/>
      <c r="BT358" s="11"/>
      <c r="BU358" s="11"/>
    </row>
    <row r="359" spans="1:73">
      <c r="A359" s="11"/>
      <c r="B359" s="10"/>
      <c r="F359" s="11"/>
      <c r="G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</row>
    <row r="360" spans="1:73">
      <c r="A360" s="11"/>
      <c r="B360" s="10"/>
      <c r="F360" s="11"/>
      <c r="G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</row>
    <row r="361" spans="1:73">
      <c r="A361" s="11"/>
      <c r="B361" s="10"/>
      <c r="F361" s="11"/>
      <c r="G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  <c r="BQ361" s="11"/>
      <c r="BR361" s="11"/>
      <c r="BS361" s="11"/>
      <c r="BT361" s="11"/>
      <c r="BU361" s="11"/>
    </row>
    <row r="362" spans="1:73">
      <c r="A362" s="11"/>
      <c r="B362" s="10"/>
      <c r="F362" s="11"/>
      <c r="G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1"/>
      <c r="BR362" s="11"/>
      <c r="BS362" s="11"/>
      <c r="BT362" s="11"/>
      <c r="BU362" s="11"/>
    </row>
    <row r="363" spans="1:73">
      <c r="A363" s="11"/>
      <c r="B363" s="10"/>
      <c r="F363" s="11"/>
      <c r="G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1"/>
      <c r="BR363" s="11"/>
      <c r="BS363" s="11"/>
      <c r="BT363" s="11"/>
      <c r="BU363" s="11"/>
    </row>
    <row r="364" spans="1:73">
      <c r="A364" s="11"/>
      <c r="B364" s="10"/>
      <c r="F364" s="11"/>
      <c r="G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1"/>
      <c r="BR364" s="11"/>
      <c r="BS364" s="11"/>
      <c r="BT364" s="11"/>
      <c r="BU364" s="11"/>
    </row>
    <row r="365" spans="1:73">
      <c r="A365" s="11"/>
      <c r="B365" s="10"/>
      <c r="F365" s="11"/>
      <c r="G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1"/>
      <c r="BR365" s="11"/>
      <c r="BS365" s="11"/>
      <c r="BT365" s="11"/>
      <c r="BU365" s="11"/>
    </row>
    <row r="366" spans="1:73">
      <c r="A366" s="11"/>
      <c r="B366" s="10"/>
      <c r="F366" s="11"/>
      <c r="G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  <c r="BU366" s="11"/>
    </row>
    <row r="367" spans="1:73">
      <c r="A367" s="11"/>
      <c r="B367" s="10"/>
      <c r="F367" s="11"/>
      <c r="G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  <c r="BU367" s="11"/>
    </row>
    <row r="368" spans="1:73">
      <c r="A368" s="11"/>
      <c r="B368" s="10"/>
      <c r="F368" s="11"/>
      <c r="G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11"/>
      <c r="BR368" s="11"/>
      <c r="BS368" s="11"/>
      <c r="BT368" s="11"/>
      <c r="BU368" s="11"/>
    </row>
    <row r="369" spans="1:73">
      <c r="A369" s="11"/>
      <c r="B369" s="10"/>
      <c r="F369" s="11"/>
      <c r="G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  <c r="BU369" s="11"/>
    </row>
    <row r="370" spans="1:73">
      <c r="A370" s="11"/>
      <c r="B370" s="10"/>
      <c r="F370" s="11"/>
      <c r="G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1"/>
      <c r="BR370" s="11"/>
      <c r="BS370" s="11"/>
      <c r="BT370" s="11"/>
      <c r="BU370" s="11"/>
    </row>
    <row r="371" spans="1:73">
      <c r="A371" s="11"/>
      <c r="B371" s="10"/>
      <c r="F371" s="11"/>
      <c r="G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1"/>
      <c r="BR371" s="11"/>
      <c r="BS371" s="11"/>
      <c r="BT371" s="11"/>
      <c r="BU371" s="11"/>
    </row>
    <row r="372" spans="1:73">
      <c r="A372" s="11"/>
      <c r="B372" s="10"/>
      <c r="F372" s="11"/>
      <c r="G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1"/>
      <c r="BR372" s="11"/>
      <c r="BS372" s="11"/>
      <c r="BT372" s="11"/>
      <c r="BU372" s="11"/>
    </row>
    <row r="373" spans="1:73">
      <c r="A373" s="11"/>
      <c r="B373" s="10"/>
      <c r="F373" s="11"/>
      <c r="G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  <c r="BQ373" s="11"/>
      <c r="BR373" s="11"/>
      <c r="BS373" s="11"/>
      <c r="BT373" s="11"/>
      <c r="BU373" s="11"/>
    </row>
    <row r="374" spans="1:73">
      <c r="A374" s="11"/>
      <c r="B374" s="10"/>
      <c r="F374" s="11"/>
      <c r="G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1"/>
      <c r="BR374" s="11"/>
      <c r="BS374" s="11"/>
      <c r="BT374" s="11"/>
      <c r="BU374" s="11"/>
    </row>
    <row r="375" spans="1:73">
      <c r="A375" s="11"/>
      <c r="B375" s="10"/>
      <c r="F375" s="11"/>
      <c r="G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1"/>
      <c r="BR375" s="11"/>
      <c r="BS375" s="11"/>
      <c r="BT375" s="11"/>
      <c r="BU375" s="11"/>
    </row>
    <row r="376" spans="1:73">
      <c r="A376" s="11"/>
      <c r="B376" s="10"/>
      <c r="F376" s="11"/>
      <c r="G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1"/>
      <c r="BR376" s="11"/>
      <c r="BS376" s="11"/>
      <c r="BT376" s="11"/>
      <c r="BU376" s="11"/>
    </row>
    <row r="377" spans="1:73">
      <c r="A377" s="11"/>
      <c r="B377" s="10"/>
      <c r="F377" s="11"/>
      <c r="G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1"/>
      <c r="BR377" s="11"/>
      <c r="BS377" s="11"/>
      <c r="BT377" s="11"/>
      <c r="BU377" s="11"/>
    </row>
    <row r="378" spans="1:73">
      <c r="A378" s="11"/>
      <c r="B378" s="10"/>
      <c r="F378" s="11"/>
      <c r="G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</row>
    <row r="379" spans="1:73">
      <c r="A379" s="11"/>
      <c r="B379" s="10"/>
      <c r="F379" s="11"/>
      <c r="G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  <c r="BQ379" s="11"/>
      <c r="BR379" s="11"/>
      <c r="BS379" s="11"/>
      <c r="BT379" s="11"/>
      <c r="BU379" s="11"/>
    </row>
    <row r="380" spans="1:73">
      <c r="A380" s="11"/>
      <c r="B380" s="10"/>
      <c r="F380" s="11"/>
      <c r="G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</row>
    <row r="381" spans="1:73">
      <c r="A381" s="11"/>
      <c r="B381" s="10"/>
      <c r="F381" s="11"/>
      <c r="G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</row>
    <row r="382" spans="1:73">
      <c r="A382" s="11"/>
      <c r="B382" s="10"/>
      <c r="F382" s="11"/>
      <c r="G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  <c r="BQ382" s="11"/>
      <c r="BR382" s="11"/>
      <c r="BS382" s="11"/>
      <c r="BT382" s="11"/>
      <c r="BU382" s="11"/>
    </row>
    <row r="383" spans="1:73">
      <c r="A383" s="11"/>
      <c r="B383" s="10"/>
      <c r="F383" s="11"/>
      <c r="G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  <c r="BQ383" s="11"/>
      <c r="BR383" s="11"/>
      <c r="BS383" s="11"/>
      <c r="BT383" s="11"/>
      <c r="BU383" s="11"/>
    </row>
    <row r="384" spans="1:73">
      <c r="A384" s="11"/>
      <c r="B384" s="10"/>
      <c r="F384" s="11"/>
      <c r="G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1"/>
      <c r="BS384" s="11"/>
      <c r="BT384" s="11"/>
      <c r="BU384" s="11"/>
    </row>
    <row r="385" spans="1:73">
      <c r="A385" s="11"/>
      <c r="B385" s="10"/>
      <c r="F385" s="11"/>
      <c r="G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</row>
    <row r="386" spans="1:73">
      <c r="A386" s="11"/>
      <c r="B386" s="10"/>
      <c r="F386" s="11"/>
      <c r="G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  <c r="BU386" s="11"/>
    </row>
    <row r="387" spans="1:73">
      <c r="A387" s="11"/>
      <c r="B387" s="10"/>
      <c r="F387" s="11"/>
      <c r="G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  <c r="BU387" s="11"/>
    </row>
    <row r="388" spans="1:73">
      <c r="A388" s="11"/>
      <c r="B388" s="10"/>
      <c r="F388" s="11"/>
      <c r="G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  <c r="BQ388" s="11"/>
      <c r="BR388" s="11"/>
      <c r="BS388" s="11"/>
      <c r="BT388" s="11"/>
      <c r="BU388" s="11"/>
    </row>
    <row r="389" spans="1:73">
      <c r="A389" s="11"/>
      <c r="B389" s="10"/>
      <c r="F389" s="11"/>
      <c r="G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  <c r="BQ389" s="11"/>
      <c r="BR389" s="11"/>
      <c r="BS389" s="11"/>
      <c r="BT389" s="11"/>
      <c r="BU389" s="11"/>
    </row>
    <row r="390" spans="1:73">
      <c r="A390" s="11"/>
      <c r="B390" s="10"/>
      <c r="F390" s="11"/>
      <c r="G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1"/>
      <c r="BS390" s="11"/>
      <c r="BT390" s="11"/>
      <c r="BU390" s="11"/>
    </row>
    <row r="391" spans="1:73">
      <c r="A391" s="11"/>
      <c r="B391" s="10"/>
      <c r="F391" s="11"/>
      <c r="G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</row>
    <row r="392" spans="1:73">
      <c r="A392" s="11"/>
      <c r="B392" s="10"/>
      <c r="F392" s="11"/>
      <c r="G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  <c r="BU392" s="11"/>
    </row>
    <row r="393" spans="1:73">
      <c r="A393" s="11"/>
      <c r="B393" s="10"/>
      <c r="F393" s="11"/>
      <c r="G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</row>
    <row r="394" spans="1:73">
      <c r="A394" s="11"/>
      <c r="B394" s="10"/>
      <c r="F394" s="11"/>
      <c r="G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1"/>
      <c r="BS394" s="11"/>
      <c r="BT394" s="11"/>
      <c r="BU394" s="11"/>
    </row>
    <row r="395" spans="1:73">
      <c r="A395" s="11"/>
      <c r="B395" s="10"/>
      <c r="F395" s="11"/>
      <c r="G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1"/>
      <c r="BR395" s="11"/>
      <c r="BS395" s="11"/>
      <c r="BT395" s="11"/>
      <c r="BU395" s="11"/>
    </row>
    <row r="396" spans="1:73">
      <c r="A396" s="11"/>
      <c r="B396" s="10"/>
      <c r="F396" s="11"/>
      <c r="G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1"/>
      <c r="BR396" s="11"/>
      <c r="BS396" s="11"/>
      <c r="BT396" s="11"/>
      <c r="BU396" s="11"/>
    </row>
    <row r="397" spans="1:73">
      <c r="A397" s="11"/>
      <c r="B397" s="10"/>
      <c r="F397" s="11"/>
      <c r="G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  <c r="BQ397" s="11"/>
      <c r="BR397" s="11"/>
      <c r="BS397" s="11"/>
      <c r="BT397" s="11"/>
      <c r="BU397" s="11"/>
    </row>
    <row r="398" spans="1:73">
      <c r="A398" s="11"/>
      <c r="B398" s="10"/>
      <c r="F398" s="11"/>
      <c r="G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1"/>
      <c r="BS398" s="11"/>
      <c r="BT398" s="11"/>
      <c r="BU398" s="11"/>
    </row>
    <row r="399" spans="1:73">
      <c r="A399" s="11"/>
      <c r="B399" s="10"/>
      <c r="F399" s="11"/>
      <c r="G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1"/>
      <c r="BR399" s="11"/>
      <c r="BS399" s="11"/>
      <c r="BT399" s="11"/>
      <c r="BU399" s="11"/>
    </row>
    <row r="400" spans="1:73">
      <c r="A400" s="11"/>
      <c r="B400" s="10"/>
      <c r="F400" s="11"/>
      <c r="G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1"/>
      <c r="BR400" s="11"/>
      <c r="BS400" s="11"/>
      <c r="BT400" s="11"/>
      <c r="BU400" s="11"/>
    </row>
    <row r="401" spans="1:73">
      <c r="A401" s="11"/>
      <c r="B401" s="10"/>
      <c r="F401" s="11"/>
      <c r="G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</row>
    <row r="402" spans="1:73">
      <c r="A402" s="11"/>
      <c r="B402" s="10"/>
      <c r="F402" s="11"/>
      <c r="G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  <c r="BU402" s="11"/>
    </row>
    <row r="403" spans="1:73">
      <c r="A403" s="11"/>
      <c r="B403" s="10"/>
      <c r="F403" s="11"/>
      <c r="G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  <c r="BU403" s="11"/>
    </row>
    <row r="404" spans="1:73">
      <c r="A404" s="11"/>
      <c r="B404" s="10"/>
      <c r="F404" s="11"/>
      <c r="G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1"/>
      <c r="BR404" s="11"/>
      <c r="BS404" s="11"/>
      <c r="BT404" s="11"/>
      <c r="BU404" s="11"/>
    </row>
    <row r="405" spans="1:73">
      <c r="A405" s="11"/>
      <c r="B405" s="10"/>
      <c r="F405" s="11"/>
      <c r="G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1"/>
      <c r="BR405" s="11"/>
      <c r="BS405" s="11"/>
      <c r="BT405" s="11"/>
      <c r="BU405" s="11"/>
    </row>
    <row r="406" spans="1:73">
      <c r="A406" s="11"/>
      <c r="B406" s="10"/>
      <c r="F406" s="11"/>
      <c r="G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  <c r="BS406" s="11"/>
      <c r="BT406" s="11"/>
      <c r="BU406" s="11"/>
    </row>
    <row r="407" spans="1:73">
      <c r="A407" s="11"/>
      <c r="B407" s="10"/>
      <c r="F407" s="11"/>
      <c r="G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  <c r="BS407" s="11"/>
      <c r="BT407" s="11"/>
      <c r="BU407" s="11"/>
    </row>
    <row r="408" spans="1:73">
      <c r="A408" s="11"/>
      <c r="B408" s="10"/>
      <c r="F408" s="11"/>
      <c r="G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1"/>
      <c r="BR408" s="11"/>
      <c r="BS408" s="11"/>
      <c r="BT408" s="11"/>
      <c r="BU408" s="11"/>
    </row>
    <row r="409" spans="1:73">
      <c r="A409" s="11"/>
      <c r="B409" s="10"/>
      <c r="F409" s="11"/>
      <c r="G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1"/>
      <c r="BR409" s="11"/>
      <c r="BS409" s="11"/>
      <c r="BT409" s="11"/>
      <c r="BU409" s="11"/>
    </row>
    <row r="410" spans="1:73">
      <c r="A410" s="11"/>
      <c r="B410" s="10"/>
      <c r="F410" s="11"/>
      <c r="G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  <c r="BS410" s="11"/>
      <c r="BT410" s="11"/>
      <c r="BU410" s="11"/>
    </row>
    <row r="411" spans="1:73">
      <c r="A411" s="11"/>
      <c r="B411" s="10"/>
      <c r="F411" s="11"/>
      <c r="G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1"/>
      <c r="BS411" s="11"/>
      <c r="BT411" s="11"/>
      <c r="BU411" s="11"/>
    </row>
    <row r="412" spans="1:73">
      <c r="A412" s="11"/>
      <c r="B412" s="10"/>
      <c r="F412" s="11"/>
      <c r="G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1"/>
      <c r="BS412" s="11"/>
      <c r="BT412" s="11"/>
      <c r="BU412" s="11"/>
    </row>
    <row r="413" spans="1:73">
      <c r="A413" s="11"/>
      <c r="B413" s="10"/>
      <c r="F413" s="11"/>
      <c r="G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  <c r="BQ413" s="11"/>
      <c r="BR413" s="11"/>
      <c r="BS413" s="11"/>
      <c r="BT413" s="11"/>
      <c r="BU413" s="11"/>
    </row>
    <row r="414" spans="1:73">
      <c r="A414" s="11"/>
      <c r="B414" s="10"/>
      <c r="F414" s="11"/>
      <c r="G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1"/>
      <c r="BR414" s="11"/>
      <c r="BS414" s="11"/>
      <c r="BT414" s="11"/>
      <c r="BU414" s="11"/>
    </row>
    <row r="415" spans="1:73">
      <c r="A415" s="11"/>
      <c r="B415" s="10"/>
      <c r="F415" s="11"/>
      <c r="G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1"/>
      <c r="BS415" s="11"/>
      <c r="BT415" s="11"/>
      <c r="BU415" s="11"/>
    </row>
    <row r="416" spans="1:73">
      <c r="A416" s="11"/>
      <c r="B416" s="10"/>
      <c r="F416" s="11"/>
      <c r="G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1"/>
      <c r="BS416" s="11"/>
      <c r="BT416" s="11"/>
      <c r="BU416" s="11"/>
    </row>
    <row r="417" spans="1:73">
      <c r="A417" s="11"/>
      <c r="B417" s="10"/>
      <c r="F417" s="11"/>
      <c r="G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  <c r="BS417" s="11"/>
      <c r="BT417" s="11"/>
      <c r="BU417" s="11"/>
    </row>
    <row r="418" spans="1:73">
      <c r="A418" s="11"/>
      <c r="B418" s="10"/>
      <c r="F418" s="11"/>
      <c r="G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1"/>
      <c r="BS418" s="11"/>
      <c r="BT418" s="11"/>
      <c r="BU418" s="11"/>
    </row>
    <row r="419" spans="1:73">
      <c r="A419" s="11"/>
      <c r="B419" s="10"/>
      <c r="F419" s="11"/>
      <c r="G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1"/>
      <c r="BS419" s="11"/>
      <c r="BT419" s="11"/>
      <c r="BU419" s="11"/>
    </row>
    <row r="420" spans="1:73">
      <c r="A420" s="11"/>
      <c r="B420" s="10"/>
      <c r="F420" s="11"/>
      <c r="G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  <c r="BQ420" s="11"/>
      <c r="BR420" s="11"/>
      <c r="BS420" s="11"/>
      <c r="BT420" s="11"/>
      <c r="BU420" s="11"/>
    </row>
    <row r="421" spans="1:73">
      <c r="A421" s="11"/>
      <c r="B421" s="10"/>
      <c r="F421" s="11"/>
      <c r="G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1"/>
      <c r="BS421" s="11"/>
      <c r="BT421" s="11"/>
      <c r="BU421" s="11"/>
    </row>
    <row r="422" spans="1:73">
      <c r="A422" s="11"/>
      <c r="B422" s="10"/>
      <c r="F422" s="11"/>
      <c r="G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1"/>
      <c r="BR422" s="11"/>
      <c r="BS422" s="11"/>
      <c r="BT422" s="11"/>
      <c r="BU422" s="11"/>
    </row>
    <row r="423" spans="1:73">
      <c r="A423" s="11"/>
      <c r="B423" s="10"/>
      <c r="F423" s="11"/>
      <c r="G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1"/>
      <c r="BS423" s="11"/>
      <c r="BT423" s="11"/>
      <c r="BU423" s="11"/>
    </row>
    <row r="424" spans="1:73">
      <c r="A424" s="11"/>
      <c r="B424" s="10"/>
      <c r="F424" s="11"/>
      <c r="G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  <c r="BQ424" s="11"/>
      <c r="BR424" s="11"/>
      <c r="BS424" s="11"/>
      <c r="BT424" s="11"/>
      <c r="BU424" s="11"/>
    </row>
    <row r="425" spans="1:73">
      <c r="A425" s="11"/>
      <c r="B425" s="10"/>
      <c r="F425" s="11"/>
      <c r="G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  <c r="BQ425" s="11"/>
      <c r="BR425" s="11"/>
      <c r="BS425" s="11"/>
      <c r="BT425" s="11"/>
      <c r="BU425" s="11"/>
    </row>
    <row r="426" spans="1:73">
      <c r="A426" s="11"/>
      <c r="B426" s="10"/>
      <c r="F426" s="11"/>
      <c r="G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  <c r="BQ426" s="11"/>
      <c r="BR426" s="11"/>
      <c r="BS426" s="11"/>
      <c r="BT426" s="11"/>
      <c r="BU426" s="11"/>
    </row>
    <row r="427" spans="1:73">
      <c r="A427" s="11"/>
      <c r="B427" s="10"/>
      <c r="F427" s="11"/>
      <c r="G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  <c r="BQ427" s="11"/>
      <c r="BR427" s="11"/>
      <c r="BS427" s="11"/>
      <c r="BT427" s="11"/>
      <c r="BU427" s="11"/>
    </row>
    <row r="428" spans="1:73">
      <c r="A428" s="11"/>
      <c r="B428" s="10"/>
      <c r="F428" s="11"/>
      <c r="G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  <c r="BQ428" s="11"/>
      <c r="BR428" s="11"/>
      <c r="BS428" s="11"/>
      <c r="BT428" s="11"/>
      <c r="BU428" s="11"/>
    </row>
    <row r="429" spans="1:73">
      <c r="A429" s="11"/>
      <c r="B429" s="10"/>
      <c r="F429" s="11"/>
      <c r="G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  <c r="BQ429" s="11"/>
      <c r="BR429" s="11"/>
      <c r="BS429" s="11"/>
      <c r="BT429" s="11"/>
      <c r="BU429" s="11"/>
    </row>
    <row r="430" spans="1:73">
      <c r="A430" s="11"/>
      <c r="B430" s="10"/>
      <c r="F430" s="11"/>
      <c r="G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  <c r="BQ430" s="11"/>
      <c r="BR430" s="11"/>
      <c r="BS430" s="11"/>
      <c r="BT430" s="11"/>
      <c r="BU430" s="11"/>
    </row>
    <row r="431" spans="1:73">
      <c r="A431" s="11"/>
      <c r="B431" s="10"/>
      <c r="F431" s="11"/>
      <c r="G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  <c r="BQ431" s="11"/>
      <c r="BR431" s="11"/>
      <c r="BS431" s="11"/>
      <c r="BT431" s="11"/>
      <c r="BU431" s="11"/>
    </row>
    <row r="432" spans="1:73">
      <c r="A432" s="11"/>
      <c r="B432" s="10"/>
      <c r="F432" s="11"/>
      <c r="G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  <c r="BQ432" s="11"/>
      <c r="BR432" s="11"/>
      <c r="BS432" s="11"/>
      <c r="BT432" s="11"/>
      <c r="BU432" s="11"/>
    </row>
    <row r="433" spans="1:73">
      <c r="A433" s="11"/>
      <c r="B433" s="10"/>
      <c r="F433" s="11"/>
      <c r="G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  <c r="BQ433" s="11"/>
      <c r="BR433" s="11"/>
      <c r="BS433" s="11"/>
      <c r="BT433" s="11"/>
      <c r="BU433" s="11"/>
    </row>
    <row r="434" spans="1:73">
      <c r="A434" s="11"/>
      <c r="B434" s="10"/>
      <c r="F434" s="11"/>
      <c r="G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  <c r="BQ434" s="11"/>
      <c r="BR434" s="11"/>
      <c r="BS434" s="11"/>
      <c r="BT434" s="11"/>
      <c r="BU434" s="11"/>
    </row>
    <row r="435" spans="1:73">
      <c r="A435" s="11"/>
      <c r="B435" s="10"/>
      <c r="F435" s="11"/>
      <c r="G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  <c r="BQ435" s="11"/>
      <c r="BR435" s="11"/>
      <c r="BS435" s="11"/>
      <c r="BT435" s="11"/>
      <c r="BU435" s="11"/>
    </row>
    <row r="436" spans="1:73">
      <c r="A436" s="11"/>
      <c r="B436" s="10"/>
      <c r="F436" s="11"/>
      <c r="G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  <c r="BQ436" s="11"/>
      <c r="BR436" s="11"/>
      <c r="BS436" s="11"/>
      <c r="BT436" s="11"/>
      <c r="BU436" s="11"/>
    </row>
    <row r="437" spans="1:73">
      <c r="A437" s="11"/>
      <c r="B437" s="10"/>
      <c r="F437" s="11"/>
      <c r="G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  <c r="BQ437" s="11"/>
      <c r="BR437" s="11"/>
      <c r="BS437" s="11"/>
      <c r="BT437" s="11"/>
      <c r="BU437" s="11"/>
    </row>
    <row r="438" spans="1:73">
      <c r="A438" s="11"/>
      <c r="B438" s="10"/>
      <c r="F438" s="11"/>
      <c r="G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  <c r="BQ438" s="11"/>
      <c r="BR438" s="11"/>
      <c r="BS438" s="11"/>
      <c r="BT438" s="11"/>
      <c r="BU438" s="11"/>
    </row>
    <row r="439" spans="1:73">
      <c r="A439" s="11"/>
      <c r="B439" s="10"/>
      <c r="F439" s="11"/>
      <c r="G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  <c r="BQ439" s="11"/>
      <c r="BR439" s="11"/>
      <c r="BS439" s="11"/>
      <c r="BT439" s="11"/>
      <c r="BU439" s="11"/>
    </row>
    <row r="440" spans="1:73">
      <c r="A440" s="11"/>
      <c r="B440" s="10"/>
      <c r="F440" s="11"/>
      <c r="G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  <c r="BQ440" s="11"/>
      <c r="BR440" s="11"/>
      <c r="BS440" s="11"/>
      <c r="BT440" s="11"/>
      <c r="BU440" s="11"/>
    </row>
    <row r="441" spans="1:73">
      <c r="A441" s="11"/>
      <c r="B441" s="10"/>
      <c r="F441" s="11"/>
      <c r="G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  <c r="BQ441" s="11"/>
      <c r="BR441" s="11"/>
      <c r="BS441" s="11"/>
      <c r="BT441" s="11"/>
      <c r="BU441" s="11"/>
    </row>
    <row r="442" spans="1:73">
      <c r="A442" s="11"/>
      <c r="B442" s="10"/>
      <c r="F442" s="11"/>
      <c r="G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  <c r="BQ442" s="11"/>
      <c r="BR442" s="11"/>
      <c r="BS442" s="11"/>
      <c r="BT442" s="11"/>
      <c r="BU442" s="11"/>
    </row>
    <row r="443" spans="1:73">
      <c r="A443" s="11"/>
      <c r="B443" s="10"/>
      <c r="F443" s="11"/>
      <c r="G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  <c r="BQ443" s="11"/>
      <c r="BR443" s="11"/>
      <c r="BS443" s="11"/>
      <c r="BT443" s="11"/>
      <c r="BU443" s="11"/>
    </row>
    <row r="444" spans="1:73">
      <c r="A444" s="11"/>
      <c r="B444" s="10"/>
      <c r="F444" s="11"/>
      <c r="G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  <c r="BQ444" s="11"/>
      <c r="BR444" s="11"/>
      <c r="BS444" s="11"/>
      <c r="BT444" s="11"/>
      <c r="BU444" s="11"/>
    </row>
    <row r="445" spans="1:73">
      <c r="A445" s="11"/>
      <c r="B445" s="10"/>
      <c r="F445" s="11"/>
      <c r="G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  <c r="BQ445" s="11"/>
      <c r="BR445" s="11"/>
      <c r="BS445" s="11"/>
      <c r="BT445" s="11"/>
      <c r="BU445" s="11"/>
    </row>
    <row r="446" spans="1:73">
      <c r="A446" s="11"/>
      <c r="B446" s="10"/>
      <c r="F446" s="11"/>
      <c r="G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  <c r="BQ446" s="11"/>
      <c r="BR446" s="11"/>
      <c r="BS446" s="11"/>
      <c r="BT446" s="11"/>
      <c r="BU446" s="11"/>
    </row>
    <row r="447" spans="1:73">
      <c r="A447" s="11"/>
      <c r="B447" s="10"/>
      <c r="F447" s="11"/>
      <c r="G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  <c r="BQ447" s="11"/>
      <c r="BR447" s="11"/>
      <c r="BS447" s="11"/>
      <c r="BT447" s="11"/>
      <c r="BU447" s="11"/>
    </row>
    <row r="448" spans="1:73">
      <c r="A448" s="11"/>
      <c r="B448" s="10"/>
      <c r="F448" s="11"/>
      <c r="G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  <c r="BQ448" s="11"/>
      <c r="BR448" s="11"/>
      <c r="BS448" s="11"/>
      <c r="BT448" s="11"/>
      <c r="BU448" s="11"/>
    </row>
    <row r="449" spans="1:73">
      <c r="A449" s="11"/>
      <c r="B449" s="10"/>
      <c r="F449" s="11"/>
      <c r="G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  <c r="BQ449" s="11"/>
      <c r="BR449" s="11"/>
      <c r="BS449" s="11"/>
      <c r="BT449" s="11"/>
      <c r="BU449" s="11"/>
    </row>
    <row r="450" spans="1:73">
      <c r="A450" s="11"/>
      <c r="B450" s="10"/>
      <c r="F450" s="11"/>
      <c r="G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  <c r="BQ450" s="11"/>
      <c r="BR450" s="11"/>
      <c r="BS450" s="11"/>
      <c r="BT450" s="11"/>
      <c r="BU450" s="11"/>
    </row>
    <row r="451" spans="1:73">
      <c r="A451" s="11"/>
      <c r="B451" s="10"/>
      <c r="F451" s="11"/>
      <c r="G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  <c r="BQ451" s="11"/>
      <c r="BR451" s="11"/>
      <c r="BS451" s="11"/>
      <c r="BT451" s="11"/>
      <c r="BU451" s="11"/>
    </row>
    <row r="452" spans="1:73">
      <c r="A452" s="11"/>
      <c r="B452" s="10"/>
      <c r="F452" s="11"/>
      <c r="G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  <c r="BQ452" s="11"/>
      <c r="BR452" s="11"/>
      <c r="BS452" s="11"/>
      <c r="BT452" s="11"/>
      <c r="BU452" s="11"/>
    </row>
    <row r="453" spans="1:73">
      <c r="A453" s="11"/>
      <c r="B453" s="10"/>
      <c r="F453" s="11"/>
      <c r="G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  <c r="BQ453" s="11"/>
      <c r="BR453" s="11"/>
      <c r="BS453" s="11"/>
      <c r="BT453" s="11"/>
      <c r="BU453" s="11"/>
    </row>
    <row r="454" spans="1:73">
      <c r="A454" s="11"/>
      <c r="B454" s="10"/>
      <c r="F454" s="11"/>
      <c r="G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  <c r="BQ454" s="11"/>
      <c r="BR454" s="11"/>
      <c r="BS454" s="11"/>
      <c r="BT454" s="11"/>
      <c r="BU454" s="11"/>
    </row>
    <row r="455" spans="1:73">
      <c r="A455" s="11"/>
      <c r="B455" s="10"/>
      <c r="F455" s="11"/>
      <c r="G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  <c r="BQ455" s="11"/>
      <c r="BR455" s="11"/>
      <c r="BS455" s="11"/>
      <c r="BT455" s="11"/>
      <c r="BU455" s="11"/>
    </row>
    <row r="456" spans="1:73">
      <c r="A456" s="11"/>
      <c r="B456" s="10"/>
      <c r="F456" s="11"/>
      <c r="G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  <c r="BQ456" s="11"/>
      <c r="BR456" s="11"/>
      <c r="BS456" s="11"/>
      <c r="BT456" s="11"/>
      <c r="BU456" s="11"/>
    </row>
    <row r="457" spans="1:73">
      <c r="A457" s="11"/>
      <c r="B457" s="10"/>
      <c r="F457" s="11"/>
      <c r="G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  <c r="BQ457" s="11"/>
      <c r="BR457" s="11"/>
      <c r="BS457" s="11"/>
      <c r="BT457" s="11"/>
      <c r="BU457" s="11"/>
    </row>
    <row r="458" spans="1:73">
      <c r="A458" s="11"/>
      <c r="B458" s="10"/>
      <c r="F458" s="11"/>
      <c r="G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  <c r="BQ458" s="11"/>
      <c r="BR458" s="11"/>
      <c r="BS458" s="11"/>
      <c r="BT458" s="11"/>
      <c r="BU458" s="11"/>
    </row>
    <row r="459" spans="1:73">
      <c r="A459" s="11"/>
      <c r="B459" s="10"/>
      <c r="F459" s="11"/>
      <c r="G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  <c r="BQ459" s="11"/>
      <c r="BR459" s="11"/>
      <c r="BS459" s="11"/>
      <c r="BT459" s="11"/>
      <c r="BU459" s="11"/>
    </row>
    <row r="460" spans="1:73">
      <c r="A460" s="11"/>
      <c r="B460" s="10"/>
      <c r="F460" s="11"/>
      <c r="G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  <c r="BQ460" s="11"/>
      <c r="BR460" s="11"/>
      <c r="BS460" s="11"/>
      <c r="BT460" s="11"/>
      <c r="BU460" s="11"/>
    </row>
    <row r="461" spans="1:73">
      <c r="A461" s="11"/>
      <c r="B461" s="10"/>
      <c r="F461" s="11"/>
      <c r="G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  <c r="BQ461" s="11"/>
      <c r="BR461" s="11"/>
      <c r="BS461" s="11"/>
      <c r="BT461" s="11"/>
      <c r="BU461" s="11"/>
    </row>
    <row r="462" spans="1:73">
      <c r="A462" s="11"/>
      <c r="B462" s="10"/>
      <c r="F462" s="11"/>
      <c r="G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  <c r="BQ462" s="11"/>
      <c r="BR462" s="11"/>
      <c r="BS462" s="11"/>
      <c r="BT462" s="11"/>
      <c r="BU462" s="11"/>
    </row>
    <row r="463" spans="1:73">
      <c r="A463" s="11"/>
      <c r="B463" s="10"/>
      <c r="F463" s="11"/>
      <c r="G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  <c r="BQ463" s="11"/>
      <c r="BR463" s="11"/>
      <c r="BS463" s="11"/>
      <c r="BT463" s="11"/>
      <c r="BU463" s="11"/>
    </row>
    <row r="464" spans="1:73">
      <c r="A464" s="11"/>
      <c r="B464" s="10"/>
      <c r="F464" s="11"/>
      <c r="G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  <c r="BQ464" s="11"/>
      <c r="BR464" s="11"/>
      <c r="BS464" s="11"/>
      <c r="BT464" s="11"/>
      <c r="BU464" s="11"/>
    </row>
    <row r="465" spans="1:73">
      <c r="A465" s="11"/>
      <c r="B465" s="10"/>
      <c r="F465" s="11"/>
      <c r="G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  <c r="BQ465" s="11"/>
      <c r="BR465" s="11"/>
      <c r="BS465" s="11"/>
      <c r="BT465" s="11"/>
      <c r="BU465" s="11"/>
    </row>
    <row r="466" spans="1:73">
      <c r="A466" s="11"/>
      <c r="B466" s="10"/>
      <c r="F466" s="11"/>
      <c r="G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  <c r="BQ466" s="11"/>
      <c r="BR466" s="11"/>
      <c r="BS466" s="11"/>
      <c r="BT466" s="11"/>
      <c r="BU466" s="11"/>
    </row>
    <row r="467" spans="1:73">
      <c r="A467" s="11"/>
      <c r="B467" s="10"/>
      <c r="F467" s="11"/>
      <c r="G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  <c r="BQ467" s="11"/>
      <c r="BR467" s="11"/>
      <c r="BS467" s="11"/>
      <c r="BT467" s="11"/>
      <c r="BU467" s="11"/>
    </row>
    <row r="468" spans="1:73">
      <c r="A468" s="11"/>
      <c r="B468" s="10"/>
      <c r="F468" s="11"/>
      <c r="G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  <c r="BQ468" s="11"/>
      <c r="BR468" s="11"/>
      <c r="BS468" s="11"/>
      <c r="BT468" s="11"/>
      <c r="BU468" s="11"/>
    </row>
    <row r="469" spans="1:73">
      <c r="A469" s="11"/>
      <c r="B469" s="10"/>
      <c r="F469" s="11"/>
      <c r="G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  <c r="BQ469" s="11"/>
      <c r="BR469" s="11"/>
      <c r="BS469" s="11"/>
      <c r="BT469" s="11"/>
      <c r="BU469" s="11"/>
    </row>
    <row r="470" spans="1:73">
      <c r="A470" s="11"/>
      <c r="B470" s="10"/>
      <c r="F470" s="11"/>
      <c r="G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  <c r="BQ470" s="11"/>
      <c r="BR470" s="11"/>
      <c r="BS470" s="11"/>
      <c r="BT470" s="11"/>
      <c r="BU470" s="11"/>
    </row>
    <row r="471" spans="1:73">
      <c r="A471" s="11"/>
      <c r="B471" s="10"/>
      <c r="F471" s="11"/>
      <c r="G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  <c r="BQ471" s="11"/>
      <c r="BR471" s="11"/>
      <c r="BS471" s="11"/>
      <c r="BT471" s="11"/>
      <c r="BU471" s="11"/>
    </row>
    <row r="472" spans="1:73">
      <c r="A472" s="11"/>
      <c r="B472" s="10"/>
      <c r="F472" s="11"/>
      <c r="G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  <c r="BQ472" s="11"/>
      <c r="BR472" s="11"/>
      <c r="BS472" s="11"/>
      <c r="BT472" s="11"/>
      <c r="BU472" s="11"/>
    </row>
    <row r="473" spans="1:73">
      <c r="A473" s="11"/>
      <c r="B473" s="10"/>
      <c r="F473" s="11"/>
      <c r="G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  <c r="BQ473" s="11"/>
      <c r="BR473" s="11"/>
      <c r="BS473" s="11"/>
      <c r="BT473" s="11"/>
      <c r="BU473" s="11"/>
    </row>
    <row r="474" spans="1:73">
      <c r="A474" s="11"/>
      <c r="B474" s="10"/>
      <c r="F474" s="11"/>
      <c r="G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  <c r="BQ474" s="11"/>
      <c r="BR474" s="11"/>
      <c r="BS474" s="11"/>
      <c r="BT474" s="11"/>
      <c r="BU474" s="11"/>
    </row>
    <row r="475" spans="1:73">
      <c r="A475" s="11"/>
      <c r="B475" s="10"/>
      <c r="F475" s="11"/>
      <c r="G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  <c r="BQ475" s="11"/>
      <c r="BR475" s="11"/>
      <c r="BS475" s="11"/>
      <c r="BT475" s="11"/>
      <c r="BU475" s="11"/>
    </row>
    <row r="476" spans="1:73">
      <c r="A476" s="11"/>
      <c r="B476" s="10"/>
      <c r="F476" s="11"/>
      <c r="G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  <c r="BQ476" s="11"/>
      <c r="BR476" s="11"/>
      <c r="BS476" s="11"/>
      <c r="BT476" s="11"/>
      <c r="BU476" s="11"/>
    </row>
    <row r="477" spans="1:73">
      <c r="A477" s="11"/>
      <c r="B477" s="10"/>
      <c r="F477" s="11"/>
      <c r="G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  <c r="BQ477" s="11"/>
      <c r="BR477" s="11"/>
      <c r="BS477" s="11"/>
      <c r="BT477" s="11"/>
      <c r="BU477" s="11"/>
    </row>
    <row r="478" spans="1:73">
      <c r="A478" s="11"/>
      <c r="B478" s="10"/>
      <c r="F478" s="11"/>
      <c r="G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  <c r="BQ478" s="11"/>
      <c r="BR478" s="11"/>
      <c r="BS478" s="11"/>
      <c r="BT478" s="11"/>
      <c r="BU478" s="11"/>
    </row>
    <row r="479" spans="1:73">
      <c r="A479" s="11"/>
      <c r="B479" s="10"/>
      <c r="F479" s="11"/>
      <c r="G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  <c r="BQ479" s="11"/>
      <c r="BR479" s="11"/>
      <c r="BS479" s="11"/>
      <c r="BT479" s="11"/>
      <c r="BU479" s="11"/>
    </row>
    <row r="480" spans="1:73">
      <c r="A480" s="11"/>
      <c r="B480" s="10"/>
      <c r="F480" s="11"/>
      <c r="G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  <c r="BQ480" s="11"/>
      <c r="BR480" s="11"/>
      <c r="BS480" s="11"/>
      <c r="BT480" s="11"/>
      <c r="BU480" s="11"/>
    </row>
    <row r="481" spans="1:73">
      <c r="A481" s="11"/>
      <c r="B481" s="10"/>
      <c r="F481" s="11"/>
      <c r="G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  <c r="BQ481" s="11"/>
      <c r="BR481" s="11"/>
      <c r="BS481" s="11"/>
      <c r="BT481" s="11"/>
      <c r="BU481" s="11"/>
    </row>
    <row r="482" spans="1:73">
      <c r="A482" s="11"/>
      <c r="B482" s="10"/>
      <c r="F482" s="11"/>
      <c r="G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  <c r="BQ482" s="11"/>
      <c r="BR482" s="11"/>
      <c r="BS482" s="11"/>
      <c r="BT482" s="11"/>
      <c r="BU482" s="11"/>
    </row>
    <row r="483" spans="1:73">
      <c r="A483" s="11"/>
      <c r="B483" s="10"/>
      <c r="F483" s="11"/>
      <c r="G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  <c r="BQ483" s="11"/>
      <c r="BR483" s="11"/>
      <c r="BS483" s="11"/>
      <c r="BT483" s="11"/>
      <c r="BU483" s="11"/>
    </row>
    <row r="484" spans="1:73">
      <c r="A484" s="11"/>
      <c r="B484" s="10"/>
      <c r="F484" s="11"/>
      <c r="G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  <c r="BQ484" s="11"/>
      <c r="BR484" s="11"/>
      <c r="BS484" s="11"/>
      <c r="BT484" s="11"/>
      <c r="BU484" s="11"/>
    </row>
    <row r="485" spans="1:73">
      <c r="A485" s="11"/>
      <c r="B485" s="10"/>
      <c r="F485" s="11"/>
      <c r="G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  <c r="BQ485" s="11"/>
      <c r="BR485" s="11"/>
      <c r="BS485" s="11"/>
      <c r="BT485" s="11"/>
      <c r="BU485" s="11"/>
    </row>
    <row r="486" spans="1:73">
      <c r="A486" s="11"/>
      <c r="B486" s="10"/>
      <c r="F486" s="11"/>
      <c r="G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  <c r="BQ486" s="11"/>
      <c r="BR486" s="11"/>
      <c r="BS486" s="11"/>
      <c r="BT486" s="11"/>
      <c r="BU486" s="11"/>
    </row>
    <row r="487" spans="1:73">
      <c r="A487" s="11"/>
      <c r="B487" s="10"/>
      <c r="F487" s="11"/>
      <c r="G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  <c r="BQ487" s="11"/>
      <c r="BR487" s="11"/>
      <c r="BS487" s="11"/>
      <c r="BT487" s="11"/>
      <c r="BU487" s="11"/>
    </row>
    <row r="488" spans="1:73">
      <c r="A488" s="11"/>
      <c r="B488" s="10"/>
      <c r="F488" s="11"/>
      <c r="G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  <c r="BQ488" s="11"/>
      <c r="BR488" s="11"/>
      <c r="BS488" s="11"/>
      <c r="BT488" s="11"/>
      <c r="BU488" s="11"/>
    </row>
    <row r="489" spans="1:73">
      <c r="A489" s="11"/>
      <c r="B489" s="10"/>
      <c r="F489" s="11"/>
      <c r="G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  <c r="BQ489" s="11"/>
      <c r="BR489" s="11"/>
      <c r="BS489" s="11"/>
      <c r="BT489" s="11"/>
      <c r="BU489" s="11"/>
    </row>
    <row r="490" spans="1:73">
      <c r="A490" s="11"/>
      <c r="B490" s="10"/>
      <c r="F490" s="11"/>
      <c r="G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  <c r="BQ490" s="11"/>
      <c r="BR490" s="11"/>
      <c r="BS490" s="11"/>
      <c r="BT490" s="11"/>
      <c r="BU490" s="11"/>
    </row>
    <row r="491" spans="1:73">
      <c r="A491" s="11"/>
      <c r="B491" s="10"/>
      <c r="F491" s="11"/>
      <c r="G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  <c r="BQ491" s="11"/>
      <c r="BR491" s="11"/>
      <c r="BS491" s="11"/>
      <c r="BT491" s="11"/>
      <c r="BU491" s="11"/>
    </row>
    <row r="492" spans="1:73">
      <c r="A492" s="11"/>
      <c r="B492" s="10"/>
      <c r="F492" s="11"/>
      <c r="G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  <c r="BQ492" s="11"/>
      <c r="BR492" s="11"/>
      <c r="BS492" s="11"/>
      <c r="BT492" s="11"/>
      <c r="BU492" s="11"/>
    </row>
    <row r="493" spans="1:73">
      <c r="A493" s="11"/>
      <c r="B493" s="10"/>
      <c r="F493" s="11"/>
      <c r="G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  <c r="BQ493" s="11"/>
      <c r="BR493" s="11"/>
      <c r="BS493" s="11"/>
      <c r="BT493" s="11"/>
      <c r="BU493" s="11"/>
    </row>
    <row r="494" spans="1:73">
      <c r="A494" s="11"/>
      <c r="B494" s="10"/>
      <c r="F494" s="11"/>
      <c r="G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  <c r="BQ494" s="11"/>
      <c r="BR494" s="11"/>
      <c r="BS494" s="11"/>
      <c r="BT494" s="11"/>
      <c r="BU494" s="11"/>
    </row>
    <row r="495" spans="1:73">
      <c r="A495" s="11"/>
      <c r="B495" s="10"/>
      <c r="F495" s="11"/>
      <c r="G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  <c r="BQ495" s="11"/>
      <c r="BR495" s="11"/>
      <c r="BS495" s="11"/>
      <c r="BT495" s="11"/>
      <c r="BU495" s="11"/>
    </row>
    <row r="496" spans="1:73">
      <c r="A496" s="11"/>
      <c r="B496" s="10"/>
      <c r="F496" s="11"/>
      <c r="G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  <c r="BQ496" s="11"/>
      <c r="BR496" s="11"/>
      <c r="BS496" s="11"/>
      <c r="BT496" s="11"/>
      <c r="BU496" s="11"/>
    </row>
    <row r="497" spans="1:73">
      <c r="A497" s="11"/>
      <c r="B497" s="10"/>
      <c r="F497" s="11"/>
      <c r="G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  <c r="BQ497" s="11"/>
      <c r="BR497" s="11"/>
      <c r="BS497" s="11"/>
      <c r="BT497" s="11"/>
      <c r="BU497" s="11"/>
    </row>
    <row r="498" spans="1:73">
      <c r="A498" s="11"/>
      <c r="B498" s="10"/>
      <c r="F498" s="11"/>
      <c r="G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  <c r="BQ498" s="11"/>
      <c r="BR498" s="11"/>
      <c r="BS498" s="11"/>
      <c r="BT498" s="11"/>
      <c r="BU498" s="11"/>
    </row>
    <row r="499" spans="1:73">
      <c r="A499" s="11"/>
      <c r="B499" s="10"/>
      <c r="F499" s="11"/>
      <c r="G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  <c r="BQ499" s="11"/>
      <c r="BR499" s="11"/>
      <c r="BS499" s="11"/>
      <c r="BT499" s="11"/>
      <c r="BU499" s="11"/>
    </row>
    <row r="500" spans="1:73">
      <c r="A500" s="11"/>
      <c r="B500" s="10"/>
      <c r="F500" s="11"/>
      <c r="G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  <c r="BQ500" s="11"/>
      <c r="BR500" s="11"/>
      <c r="BS500" s="11"/>
      <c r="BT500" s="11"/>
      <c r="BU500" s="11"/>
    </row>
    <row r="501" spans="1:73">
      <c r="A501" s="11"/>
      <c r="B501" s="10"/>
      <c r="F501" s="11"/>
      <c r="G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  <c r="BQ501" s="11"/>
      <c r="BR501" s="11"/>
      <c r="BS501" s="11"/>
      <c r="BT501" s="11"/>
      <c r="BU501" s="11"/>
    </row>
    <row r="502" spans="1:73">
      <c r="A502" s="11"/>
      <c r="B502" s="10"/>
      <c r="F502" s="11"/>
      <c r="G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  <c r="BQ502" s="11"/>
      <c r="BR502" s="11"/>
      <c r="BS502" s="11"/>
      <c r="BT502" s="11"/>
      <c r="BU502" s="11"/>
    </row>
    <row r="503" spans="1:73">
      <c r="A503" s="11"/>
      <c r="B503" s="10"/>
      <c r="F503" s="11"/>
      <c r="G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  <c r="BQ503" s="11"/>
      <c r="BR503" s="11"/>
      <c r="BS503" s="11"/>
      <c r="BT503" s="11"/>
      <c r="BU503" s="11"/>
    </row>
    <row r="504" spans="1:73">
      <c r="A504" s="11"/>
      <c r="B504" s="10"/>
      <c r="F504" s="11"/>
      <c r="G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  <c r="BQ504" s="11"/>
      <c r="BR504" s="11"/>
      <c r="BS504" s="11"/>
      <c r="BT504" s="11"/>
      <c r="BU504" s="11"/>
    </row>
    <row r="505" spans="1:73">
      <c r="A505" s="11"/>
      <c r="B505" s="10"/>
      <c r="F505" s="11"/>
      <c r="G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  <c r="BQ505" s="11"/>
      <c r="BR505" s="11"/>
      <c r="BS505" s="11"/>
      <c r="BT505" s="11"/>
      <c r="BU505" s="11"/>
    </row>
    <row r="506" spans="1:73">
      <c r="A506" s="11"/>
      <c r="B506" s="10"/>
      <c r="F506" s="11"/>
      <c r="G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  <c r="BQ506" s="11"/>
      <c r="BR506" s="11"/>
      <c r="BS506" s="11"/>
      <c r="BT506" s="11"/>
      <c r="BU506" s="11"/>
    </row>
    <row r="507" spans="1:73">
      <c r="A507" s="11"/>
      <c r="B507" s="10"/>
      <c r="F507" s="11"/>
      <c r="G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  <c r="BQ507" s="11"/>
      <c r="BR507" s="11"/>
      <c r="BS507" s="11"/>
      <c r="BT507" s="11"/>
      <c r="BU507" s="11"/>
    </row>
    <row r="508" spans="1:73">
      <c r="A508" s="11"/>
      <c r="B508" s="10"/>
      <c r="F508" s="11"/>
      <c r="G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  <c r="BQ508" s="11"/>
      <c r="BR508" s="11"/>
      <c r="BS508" s="11"/>
      <c r="BT508" s="11"/>
      <c r="BU508" s="11"/>
    </row>
    <row r="509" spans="1:73">
      <c r="A509" s="11"/>
      <c r="B509" s="10"/>
      <c r="F509" s="11"/>
      <c r="G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  <c r="BQ509" s="11"/>
      <c r="BR509" s="11"/>
      <c r="BS509" s="11"/>
      <c r="BT509" s="11"/>
      <c r="BU509" s="11"/>
    </row>
    <row r="510" spans="1:73">
      <c r="A510" s="11"/>
      <c r="B510" s="10"/>
      <c r="F510" s="11"/>
      <c r="G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  <c r="BQ510" s="11"/>
      <c r="BR510" s="11"/>
      <c r="BS510" s="11"/>
      <c r="BT510" s="11"/>
      <c r="BU510" s="11"/>
    </row>
    <row r="511" spans="1:73">
      <c r="A511" s="11"/>
      <c r="B511" s="10"/>
      <c r="F511" s="11"/>
      <c r="G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  <c r="BQ511" s="11"/>
      <c r="BR511" s="11"/>
      <c r="BS511" s="11"/>
      <c r="BT511" s="11"/>
      <c r="BU511" s="11"/>
    </row>
    <row r="512" spans="1:73">
      <c r="A512" s="11"/>
      <c r="B512" s="10"/>
      <c r="F512" s="11"/>
      <c r="G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  <c r="BQ512" s="11"/>
      <c r="BR512" s="11"/>
      <c r="BS512" s="11"/>
      <c r="BT512" s="11"/>
      <c r="BU512" s="11"/>
    </row>
    <row r="513" spans="1:73">
      <c r="A513" s="11"/>
      <c r="B513" s="10"/>
      <c r="F513" s="11"/>
      <c r="G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  <c r="BQ513" s="11"/>
      <c r="BR513" s="11"/>
      <c r="BS513" s="11"/>
      <c r="BT513" s="11"/>
      <c r="BU513" s="11"/>
    </row>
    <row r="514" spans="1:73">
      <c r="A514" s="11"/>
      <c r="B514" s="10"/>
      <c r="F514" s="11"/>
      <c r="G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  <c r="BQ514" s="11"/>
      <c r="BR514" s="11"/>
      <c r="BS514" s="11"/>
      <c r="BT514" s="11"/>
      <c r="BU514" s="11"/>
    </row>
    <row r="515" spans="1:73">
      <c r="A515" s="11"/>
      <c r="B515" s="10"/>
      <c r="F515" s="11"/>
      <c r="G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  <c r="BQ515" s="11"/>
      <c r="BR515" s="11"/>
      <c r="BS515" s="11"/>
      <c r="BT515" s="11"/>
      <c r="BU515" s="11"/>
    </row>
    <row r="516" spans="1:73">
      <c r="A516" s="11"/>
      <c r="B516" s="10"/>
      <c r="F516" s="11"/>
      <c r="G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  <c r="BQ516" s="11"/>
      <c r="BR516" s="11"/>
      <c r="BS516" s="11"/>
      <c r="BT516" s="11"/>
      <c r="BU516" s="11"/>
    </row>
    <row r="517" spans="1:73">
      <c r="A517" s="11"/>
      <c r="B517" s="10"/>
      <c r="F517" s="11"/>
      <c r="G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  <c r="BQ517" s="11"/>
      <c r="BR517" s="11"/>
      <c r="BS517" s="11"/>
      <c r="BT517" s="11"/>
      <c r="BU517" s="11"/>
    </row>
    <row r="518" spans="1:73">
      <c r="A518" s="11"/>
      <c r="B518" s="10"/>
      <c r="F518" s="11"/>
      <c r="G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  <c r="BQ518" s="11"/>
      <c r="BR518" s="11"/>
      <c r="BS518" s="11"/>
      <c r="BT518" s="11"/>
      <c r="BU518" s="11"/>
    </row>
    <row r="519" spans="1:73">
      <c r="A519" s="11"/>
      <c r="B519" s="10"/>
      <c r="F519" s="11"/>
      <c r="G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  <c r="BQ519" s="11"/>
      <c r="BR519" s="11"/>
      <c r="BS519" s="11"/>
      <c r="BT519" s="11"/>
      <c r="BU519" s="11"/>
    </row>
    <row r="520" spans="1:73">
      <c r="A520" s="11"/>
      <c r="B520" s="10"/>
      <c r="F520" s="11"/>
      <c r="G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  <c r="BQ520" s="11"/>
      <c r="BR520" s="11"/>
      <c r="BS520" s="11"/>
      <c r="BT520" s="11"/>
      <c r="BU520" s="11"/>
    </row>
    <row r="521" spans="1:73">
      <c r="A521" s="11"/>
      <c r="B521" s="10"/>
      <c r="F521" s="11"/>
      <c r="G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  <c r="BQ521" s="11"/>
      <c r="BR521" s="11"/>
      <c r="BS521" s="11"/>
      <c r="BT521" s="11"/>
      <c r="BU521" s="11"/>
    </row>
    <row r="522" spans="1:73">
      <c r="A522" s="11"/>
      <c r="B522" s="10"/>
      <c r="F522" s="11"/>
      <c r="G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  <c r="BQ522" s="11"/>
      <c r="BR522" s="11"/>
      <c r="BS522" s="11"/>
      <c r="BT522" s="11"/>
      <c r="BU522" s="11"/>
    </row>
    <row r="523" spans="1:73">
      <c r="A523" s="11"/>
      <c r="B523" s="10"/>
      <c r="F523" s="11"/>
      <c r="G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  <c r="BQ523" s="11"/>
      <c r="BR523" s="11"/>
      <c r="BS523" s="11"/>
      <c r="BT523" s="11"/>
      <c r="BU523" s="11"/>
    </row>
    <row r="524" spans="1:73">
      <c r="A524" s="11"/>
      <c r="B524" s="10"/>
      <c r="F524" s="11"/>
      <c r="G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  <c r="BQ524" s="11"/>
      <c r="BR524" s="11"/>
      <c r="BS524" s="11"/>
      <c r="BT524" s="11"/>
      <c r="BU524" s="11"/>
    </row>
    <row r="525" spans="1:73">
      <c r="A525" s="11"/>
      <c r="B525" s="10"/>
      <c r="F525" s="11"/>
      <c r="G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  <c r="BQ525" s="11"/>
      <c r="BR525" s="11"/>
      <c r="BS525" s="11"/>
      <c r="BT525" s="11"/>
      <c r="BU525" s="11"/>
    </row>
    <row r="526" spans="1:73">
      <c r="A526" s="11"/>
      <c r="B526" s="10"/>
      <c r="F526" s="11"/>
      <c r="G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  <c r="BQ526" s="11"/>
      <c r="BR526" s="11"/>
      <c r="BS526" s="11"/>
      <c r="BT526" s="11"/>
      <c r="BU526" s="11"/>
    </row>
    <row r="527" spans="1:73">
      <c r="A527" s="11"/>
      <c r="B527" s="10"/>
      <c r="F527" s="11"/>
      <c r="G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  <c r="BQ527" s="11"/>
      <c r="BR527" s="11"/>
      <c r="BS527" s="11"/>
      <c r="BT527" s="11"/>
      <c r="BU527" s="11"/>
    </row>
    <row r="528" spans="1:73">
      <c r="A528" s="11"/>
      <c r="B528" s="10"/>
      <c r="F528" s="11"/>
      <c r="G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  <c r="BQ528" s="11"/>
      <c r="BR528" s="11"/>
      <c r="BS528" s="11"/>
      <c r="BT528" s="11"/>
      <c r="BU528" s="11"/>
    </row>
    <row r="529" spans="1:73">
      <c r="A529" s="11"/>
      <c r="B529" s="10"/>
      <c r="F529" s="11"/>
      <c r="G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  <c r="BQ529" s="11"/>
      <c r="BR529" s="11"/>
      <c r="BS529" s="11"/>
      <c r="BT529" s="11"/>
      <c r="BU529" s="11"/>
    </row>
    <row r="530" spans="1:73">
      <c r="A530" s="11"/>
      <c r="B530" s="10"/>
      <c r="F530" s="11"/>
      <c r="G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  <c r="BQ530" s="11"/>
      <c r="BR530" s="11"/>
      <c r="BS530" s="11"/>
      <c r="BT530" s="11"/>
      <c r="BU530" s="11"/>
    </row>
    <row r="531" spans="1:73">
      <c r="A531" s="11"/>
      <c r="B531" s="10"/>
      <c r="F531" s="11"/>
      <c r="G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  <c r="BQ531" s="11"/>
      <c r="BR531" s="11"/>
      <c r="BS531" s="11"/>
      <c r="BT531" s="11"/>
      <c r="BU531" s="11"/>
    </row>
    <row r="532" spans="1:73">
      <c r="A532" s="11"/>
      <c r="B532" s="10"/>
      <c r="F532" s="11"/>
      <c r="G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  <c r="BQ532" s="11"/>
      <c r="BR532" s="11"/>
      <c r="BS532" s="11"/>
      <c r="BT532" s="11"/>
      <c r="BU532" s="11"/>
    </row>
    <row r="533" spans="1:73">
      <c r="A533" s="11"/>
      <c r="B533" s="10"/>
      <c r="F533" s="11"/>
      <c r="G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  <c r="BQ533" s="11"/>
      <c r="BR533" s="11"/>
      <c r="BS533" s="11"/>
      <c r="BT533" s="11"/>
      <c r="BU533" s="11"/>
    </row>
    <row r="534" spans="1:73">
      <c r="A534" s="11"/>
      <c r="B534" s="10"/>
      <c r="F534" s="11"/>
      <c r="G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  <c r="BQ534" s="11"/>
      <c r="BR534" s="11"/>
      <c r="BS534" s="11"/>
      <c r="BT534" s="11"/>
      <c r="BU534" s="11"/>
    </row>
    <row r="535" spans="1:73">
      <c r="A535" s="11"/>
      <c r="B535" s="10"/>
      <c r="F535" s="11"/>
      <c r="G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  <c r="BQ535" s="11"/>
      <c r="BR535" s="11"/>
      <c r="BS535" s="11"/>
      <c r="BT535" s="11"/>
      <c r="BU535" s="11"/>
    </row>
    <row r="536" spans="1:73">
      <c r="A536" s="11"/>
      <c r="B536" s="10"/>
      <c r="F536" s="11"/>
      <c r="G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  <c r="BQ536" s="11"/>
      <c r="BR536" s="11"/>
      <c r="BS536" s="11"/>
      <c r="BT536" s="11"/>
      <c r="BU536" s="11"/>
    </row>
    <row r="537" spans="1:73">
      <c r="A537" s="11"/>
      <c r="B537" s="10"/>
      <c r="F537" s="11"/>
      <c r="G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  <c r="BQ537" s="11"/>
      <c r="BR537" s="11"/>
      <c r="BS537" s="11"/>
      <c r="BT537" s="11"/>
      <c r="BU537" s="11"/>
    </row>
    <row r="538" spans="1:73">
      <c r="A538" s="11"/>
      <c r="B538" s="10"/>
      <c r="F538" s="11"/>
      <c r="G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  <c r="BN538" s="11"/>
      <c r="BO538" s="11"/>
      <c r="BP538" s="11"/>
      <c r="BQ538" s="11"/>
      <c r="BR538" s="11"/>
      <c r="BS538" s="11"/>
      <c r="BT538" s="11"/>
      <c r="BU538" s="11"/>
    </row>
    <row r="539" spans="1:73">
      <c r="A539" s="11"/>
      <c r="B539" s="10"/>
      <c r="F539" s="11"/>
      <c r="G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  <c r="BN539" s="11"/>
      <c r="BO539" s="11"/>
      <c r="BP539" s="11"/>
      <c r="BQ539" s="11"/>
      <c r="BR539" s="11"/>
      <c r="BS539" s="11"/>
      <c r="BT539" s="11"/>
      <c r="BU539" s="11"/>
    </row>
    <row r="540" spans="1:73">
      <c r="A540" s="11"/>
      <c r="B540" s="10"/>
      <c r="F540" s="11"/>
      <c r="G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  <c r="BP540" s="11"/>
      <c r="BQ540" s="11"/>
      <c r="BR540" s="11"/>
      <c r="BS540" s="11"/>
      <c r="BT540" s="11"/>
      <c r="BU540" s="11"/>
    </row>
    <row r="541" spans="1:73">
      <c r="A541" s="11"/>
      <c r="B541" s="10"/>
      <c r="F541" s="11"/>
      <c r="G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  <c r="BP541" s="11"/>
      <c r="BQ541" s="11"/>
      <c r="BR541" s="11"/>
      <c r="BS541" s="11"/>
      <c r="BT541" s="11"/>
      <c r="BU541" s="11"/>
    </row>
    <row r="542" spans="1:73">
      <c r="A542" s="11"/>
      <c r="B542" s="10"/>
      <c r="F542" s="11"/>
      <c r="G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  <c r="BN542" s="11"/>
      <c r="BO542" s="11"/>
      <c r="BP542" s="11"/>
      <c r="BQ542" s="11"/>
      <c r="BR542" s="11"/>
      <c r="BS542" s="11"/>
      <c r="BT542" s="11"/>
      <c r="BU542" s="11"/>
    </row>
    <row r="543" spans="1:73">
      <c r="A543" s="11"/>
      <c r="B543" s="10"/>
      <c r="F543" s="11"/>
      <c r="G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  <c r="BN543" s="11"/>
      <c r="BO543" s="11"/>
      <c r="BP543" s="11"/>
      <c r="BQ543" s="11"/>
      <c r="BR543" s="11"/>
      <c r="BS543" s="11"/>
      <c r="BT543" s="11"/>
      <c r="BU543" s="11"/>
    </row>
    <row r="544" spans="1:73">
      <c r="A544" s="11"/>
      <c r="B544" s="10"/>
      <c r="F544" s="11"/>
      <c r="G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  <c r="BK544" s="11"/>
      <c r="BL544" s="11"/>
      <c r="BM544" s="11"/>
      <c r="BN544" s="11"/>
      <c r="BO544" s="11"/>
      <c r="BP544" s="11"/>
      <c r="BQ544" s="11"/>
      <c r="BR544" s="11"/>
      <c r="BS544" s="11"/>
      <c r="BT544" s="11"/>
      <c r="BU544" s="11"/>
    </row>
    <row r="545" spans="1:73">
      <c r="A545" s="11"/>
      <c r="B545" s="10"/>
      <c r="F545" s="11"/>
      <c r="G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  <c r="BN545" s="11"/>
      <c r="BO545" s="11"/>
      <c r="BP545" s="11"/>
      <c r="BQ545" s="11"/>
      <c r="BR545" s="11"/>
      <c r="BS545" s="11"/>
      <c r="BT545" s="11"/>
      <c r="BU545" s="11"/>
    </row>
    <row r="546" spans="1:73">
      <c r="A546" s="11"/>
      <c r="B546" s="10"/>
      <c r="F546" s="11"/>
      <c r="G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  <c r="BN546" s="11"/>
      <c r="BO546" s="11"/>
      <c r="BP546" s="11"/>
      <c r="BQ546" s="11"/>
      <c r="BR546" s="11"/>
      <c r="BS546" s="11"/>
      <c r="BT546" s="11"/>
      <c r="BU546" s="11"/>
    </row>
    <row r="547" spans="1:73">
      <c r="A547" s="11"/>
      <c r="B547" s="10"/>
      <c r="F547" s="11"/>
      <c r="G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  <c r="BN547" s="11"/>
      <c r="BO547" s="11"/>
      <c r="BP547" s="11"/>
      <c r="BQ547" s="11"/>
      <c r="BR547" s="11"/>
      <c r="BS547" s="11"/>
      <c r="BT547" s="11"/>
      <c r="BU547" s="11"/>
    </row>
    <row r="548" spans="1:73">
      <c r="A548" s="11"/>
      <c r="B548" s="10"/>
      <c r="F548" s="11"/>
      <c r="G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  <c r="BN548" s="11"/>
      <c r="BO548" s="11"/>
      <c r="BP548" s="11"/>
      <c r="BQ548" s="11"/>
      <c r="BR548" s="11"/>
      <c r="BS548" s="11"/>
      <c r="BT548" s="11"/>
      <c r="BU548" s="11"/>
    </row>
    <row r="549" spans="1:73">
      <c r="A549" s="11"/>
      <c r="B549" s="10"/>
      <c r="F549" s="11"/>
      <c r="G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  <c r="BN549" s="11"/>
      <c r="BO549" s="11"/>
      <c r="BP549" s="11"/>
      <c r="BQ549" s="11"/>
      <c r="BR549" s="11"/>
      <c r="BS549" s="11"/>
      <c r="BT549" s="11"/>
      <c r="BU549" s="11"/>
    </row>
    <row r="550" spans="1:73">
      <c r="A550" s="11"/>
      <c r="B550" s="10"/>
      <c r="F550" s="11"/>
      <c r="G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  <c r="BN550" s="11"/>
      <c r="BO550" s="11"/>
      <c r="BP550" s="11"/>
      <c r="BQ550" s="11"/>
      <c r="BR550" s="11"/>
      <c r="BS550" s="11"/>
      <c r="BT550" s="11"/>
      <c r="BU550" s="11"/>
    </row>
    <row r="551" spans="1:73">
      <c r="A551" s="11"/>
      <c r="B551" s="10"/>
      <c r="F551" s="11"/>
      <c r="G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  <c r="BN551" s="11"/>
      <c r="BO551" s="11"/>
      <c r="BP551" s="11"/>
      <c r="BQ551" s="11"/>
      <c r="BR551" s="11"/>
      <c r="BS551" s="11"/>
      <c r="BT551" s="11"/>
      <c r="BU551" s="11"/>
    </row>
    <row r="552" spans="1:73">
      <c r="A552" s="11"/>
      <c r="B552" s="10"/>
      <c r="F552" s="11"/>
      <c r="G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  <c r="BK552" s="11"/>
      <c r="BL552" s="11"/>
      <c r="BM552" s="11"/>
      <c r="BN552" s="11"/>
      <c r="BO552" s="11"/>
      <c r="BP552" s="11"/>
      <c r="BQ552" s="11"/>
      <c r="BR552" s="11"/>
      <c r="BS552" s="11"/>
      <c r="BT552" s="11"/>
      <c r="BU552" s="11"/>
    </row>
    <row r="553" spans="1:73">
      <c r="A553" s="11"/>
      <c r="B553" s="10"/>
      <c r="F553" s="11"/>
      <c r="G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  <c r="BN553" s="11"/>
      <c r="BO553" s="11"/>
      <c r="BP553" s="11"/>
      <c r="BQ553" s="11"/>
      <c r="BR553" s="11"/>
      <c r="BS553" s="11"/>
      <c r="BT553" s="11"/>
      <c r="BU553" s="11"/>
    </row>
    <row r="554" spans="1:73">
      <c r="A554" s="11"/>
      <c r="B554" s="10"/>
      <c r="F554" s="11"/>
      <c r="G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  <c r="BN554" s="11"/>
      <c r="BO554" s="11"/>
      <c r="BP554" s="11"/>
      <c r="BQ554" s="11"/>
      <c r="BR554" s="11"/>
      <c r="BS554" s="11"/>
      <c r="BT554" s="11"/>
      <c r="BU554" s="11"/>
    </row>
    <row r="555" spans="1:73">
      <c r="A555" s="11"/>
      <c r="B555" s="10"/>
      <c r="F555" s="11"/>
      <c r="G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  <c r="BK555" s="11"/>
      <c r="BL555" s="11"/>
      <c r="BM555" s="11"/>
      <c r="BN555" s="11"/>
      <c r="BO555" s="11"/>
      <c r="BP555" s="11"/>
      <c r="BQ555" s="11"/>
      <c r="BR555" s="11"/>
      <c r="BS555" s="11"/>
      <c r="BT555" s="11"/>
      <c r="BU555" s="11"/>
    </row>
    <row r="556" spans="1:73">
      <c r="A556" s="11"/>
      <c r="B556" s="10"/>
      <c r="F556" s="11"/>
      <c r="G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  <c r="BK556" s="11"/>
      <c r="BL556" s="11"/>
      <c r="BM556" s="11"/>
      <c r="BN556" s="11"/>
      <c r="BO556" s="11"/>
      <c r="BP556" s="11"/>
      <c r="BQ556" s="11"/>
      <c r="BR556" s="11"/>
      <c r="BS556" s="11"/>
      <c r="BT556" s="11"/>
      <c r="BU556" s="11"/>
    </row>
    <row r="557" spans="1:73">
      <c r="A557" s="11"/>
      <c r="B557" s="10"/>
      <c r="F557" s="11"/>
      <c r="G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  <c r="BN557" s="11"/>
      <c r="BO557" s="11"/>
      <c r="BP557" s="11"/>
      <c r="BQ557" s="11"/>
      <c r="BR557" s="11"/>
      <c r="BS557" s="11"/>
      <c r="BT557" s="11"/>
      <c r="BU557" s="11"/>
    </row>
    <row r="558" spans="1:73">
      <c r="A558" s="11"/>
      <c r="B558" s="10"/>
      <c r="F558" s="11"/>
      <c r="G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  <c r="BN558" s="11"/>
      <c r="BO558" s="11"/>
      <c r="BP558" s="11"/>
      <c r="BQ558" s="11"/>
      <c r="BR558" s="11"/>
      <c r="BS558" s="11"/>
      <c r="BT558" s="11"/>
      <c r="BU558" s="11"/>
    </row>
    <row r="559" spans="1:73">
      <c r="A559" s="11"/>
      <c r="B559" s="10"/>
      <c r="F559" s="11"/>
      <c r="G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  <c r="BH559" s="11"/>
      <c r="BI559" s="11"/>
      <c r="BJ559" s="11"/>
      <c r="BK559" s="11"/>
      <c r="BL559" s="11"/>
      <c r="BM559" s="11"/>
      <c r="BN559" s="11"/>
      <c r="BO559" s="11"/>
      <c r="BP559" s="11"/>
      <c r="BQ559" s="11"/>
      <c r="BR559" s="11"/>
      <c r="BS559" s="11"/>
      <c r="BT559" s="11"/>
      <c r="BU559" s="11"/>
    </row>
    <row r="560" spans="1:73">
      <c r="A560" s="11"/>
      <c r="B560" s="10"/>
      <c r="F560" s="11"/>
      <c r="G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  <c r="BN560" s="11"/>
      <c r="BO560" s="11"/>
      <c r="BP560" s="11"/>
      <c r="BQ560" s="11"/>
      <c r="BR560" s="11"/>
      <c r="BS560" s="11"/>
      <c r="BT560" s="11"/>
      <c r="BU560" s="11"/>
    </row>
    <row r="561" spans="1:73">
      <c r="A561" s="11"/>
      <c r="B561" s="10"/>
      <c r="F561" s="11"/>
      <c r="G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  <c r="BK561" s="11"/>
      <c r="BL561" s="11"/>
      <c r="BM561" s="11"/>
      <c r="BN561" s="11"/>
      <c r="BO561" s="11"/>
      <c r="BP561" s="11"/>
      <c r="BQ561" s="11"/>
      <c r="BR561" s="11"/>
      <c r="BS561" s="11"/>
      <c r="BT561" s="11"/>
      <c r="BU561" s="11"/>
    </row>
    <row r="562" spans="1:73">
      <c r="A562" s="11"/>
      <c r="B562" s="10"/>
      <c r="F562" s="11"/>
      <c r="G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  <c r="BN562" s="11"/>
      <c r="BO562" s="11"/>
      <c r="BP562" s="11"/>
      <c r="BQ562" s="11"/>
      <c r="BR562" s="11"/>
      <c r="BS562" s="11"/>
      <c r="BT562" s="11"/>
      <c r="BU562" s="11"/>
    </row>
    <row r="563" spans="1:73">
      <c r="A563" s="11"/>
      <c r="B563" s="10"/>
      <c r="F563" s="11"/>
      <c r="G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  <c r="BG563" s="11"/>
      <c r="BH563" s="11"/>
      <c r="BI563" s="11"/>
      <c r="BJ563" s="11"/>
      <c r="BK563" s="11"/>
      <c r="BL563" s="11"/>
      <c r="BM563" s="11"/>
      <c r="BN563" s="11"/>
      <c r="BO563" s="11"/>
      <c r="BP563" s="11"/>
      <c r="BQ563" s="11"/>
      <c r="BR563" s="11"/>
      <c r="BS563" s="11"/>
      <c r="BT563" s="11"/>
      <c r="BU563" s="11"/>
    </row>
    <row r="564" spans="1:73">
      <c r="A564" s="11"/>
      <c r="B564" s="10"/>
      <c r="F564" s="11"/>
      <c r="G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  <c r="BN564" s="11"/>
      <c r="BO564" s="11"/>
      <c r="BP564" s="11"/>
      <c r="BQ564" s="11"/>
      <c r="BR564" s="11"/>
      <c r="BS564" s="11"/>
      <c r="BT564" s="11"/>
      <c r="BU564" s="11"/>
    </row>
    <row r="565" spans="1:73">
      <c r="A565" s="11"/>
      <c r="B565" s="10"/>
      <c r="F565" s="11"/>
      <c r="G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  <c r="BM565" s="11"/>
      <c r="BN565" s="11"/>
      <c r="BO565" s="11"/>
      <c r="BP565" s="11"/>
      <c r="BQ565" s="11"/>
      <c r="BR565" s="11"/>
      <c r="BS565" s="11"/>
      <c r="BT565" s="11"/>
      <c r="BU565" s="11"/>
    </row>
    <row r="566" spans="1:73">
      <c r="A566" s="11"/>
      <c r="B566" s="10"/>
      <c r="F566" s="11"/>
      <c r="G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  <c r="BM566" s="11"/>
      <c r="BN566" s="11"/>
      <c r="BO566" s="11"/>
      <c r="BP566" s="11"/>
      <c r="BQ566" s="11"/>
      <c r="BR566" s="11"/>
      <c r="BS566" s="11"/>
      <c r="BT566" s="11"/>
      <c r="BU566" s="11"/>
    </row>
    <row r="567" spans="1:73">
      <c r="A567" s="11"/>
      <c r="B567" s="10"/>
      <c r="F567" s="11"/>
      <c r="G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  <c r="BN567" s="11"/>
      <c r="BO567" s="11"/>
      <c r="BP567" s="11"/>
      <c r="BQ567" s="11"/>
      <c r="BR567" s="11"/>
      <c r="BS567" s="11"/>
      <c r="BT567" s="11"/>
      <c r="BU567" s="11"/>
    </row>
    <row r="568" spans="1:73">
      <c r="A568" s="11"/>
      <c r="B568" s="10"/>
      <c r="F568" s="11"/>
      <c r="G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  <c r="BN568" s="11"/>
      <c r="BO568" s="11"/>
      <c r="BP568" s="11"/>
      <c r="BQ568" s="11"/>
      <c r="BR568" s="11"/>
      <c r="BS568" s="11"/>
      <c r="BT568" s="11"/>
      <c r="BU568" s="11"/>
    </row>
    <row r="569" spans="1:73">
      <c r="A569" s="11"/>
      <c r="B569" s="10"/>
      <c r="F569" s="11"/>
      <c r="G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  <c r="BN569" s="11"/>
      <c r="BO569" s="11"/>
      <c r="BP569" s="11"/>
      <c r="BQ569" s="11"/>
      <c r="BR569" s="11"/>
      <c r="BS569" s="11"/>
      <c r="BT569" s="11"/>
      <c r="BU569" s="11"/>
    </row>
    <row r="570" spans="1:73">
      <c r="A570" s="11"/>
      <c r="B570" s="10"/>
      <c r="F570" s="11"/>
      <c r="G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  <c r="BM570" s="11"/>
      <c r="BN570" s="11"/>
      <c r="BO570" s="11"/>
      <c r="BP570" s="11"/>
      <c r="BQ570" s="11"/>
      <c r="BR570" s="11"/>
      <c r="BS570" s="11"/>
      <c r="BT570" s="11"/>
      <c r="BU570" s="11"/>
    </row>
    <row r="571" spans="1:73">
      <c r="A571" s="11"/>
      <c r="B571" s="10"/>
      <c r="F571" s="11"/>
      <c r="G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  <c r="BH571" s="11"/>
      <c r="BI571" s="11"/>
      <c r="BJ571" s="11"/>
      <c r="BK571" s="11"/>
      <c r="BL571" s="11"/>
      <c r="BM571" s="11"/>
      <c r="BN571" s="11"/>
      <c r="BO571" s="11"/>
      <c r="BP571" s="11"/>
      <c r="BQ571" s="11"/>
      <c r="BR571" s="11"/>
      <c r="BS571" s="11"/>
      <c r="BT571" s="11"/>
      <c r="BU571" s="11"/>
    </row>
    <row r="572" spans="1:73">
      <c r="A572" s="11"/>
      <c r="B572" s="10"/>
      <c r="F572" s="11"/>
      <c r="G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  <c r="BA572" s="11"/>
      <c r="BB572" s="11"/>
      <c r="BC572" s="11"/>
      <c r="BD572" s="11"/>
      <c r="BE572" s="11"/>
      <c r="BF572" s="11"/>
      <c r="BG572" s="11"/>
      <c r="BH572" s="11"/>
      <c r="BI572" s="11"/>
      <c r="BJ572" s="11"/>
      <c r="BK572" s="11"/>
      <c r="BL572" s="11"/>
      <c r="BM572" s="11"/>
      <c r="BN572" s="11"/>
      <c r="BO572" s="11"/>
      <c r="BP572" s="11"/>
      <c r="BQ572" s="11"/>
      <c r="BR572" s="11"/>
      <c r="BS572" s="11"/>
      <c r="BT572" s="11"/>
      <c r="BU572" s="11"/>
    </row>
    <row r="573" spans="1:73">
      <c r="A573" s="11"/>
      <c r="B573" s="10"/>
      <c r="F573" s="11"/>
      <c r="G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  <c r="BA573" s="11"/>
      <c r="BB573" s="11"/>
      <c r="BC573" s="11"/>
      <c r="BD573" s="11"/>
      <c r="BE573" s="11"/>
      <c r="BF573" s="11"/>
      <c r="BG573" s="11"/>
      <c r="BH573" s="11"/>
      <c r="BI573" s="11"/>
      <c r="BJ573" s="11"/>
      <c r="BK573" s="11"/>
      <c r="BL573" s="11"/>
      <c r="BM573" s="11"/>
      <c r="BN573" s="11"/>
      <c r="BO573" s="11"/>
      <c r="BP573" s="11"/>
      <c r="BQ573" s="11"/>
      <c r="BR573" s="11"/>
      <c r="BS573" s="11"/>
      <c r="BT573" s="11"/>
      <c r="BU573" s="11"/>
    </row>
    <row r="574" spans="1:73">
      <c r="A574" s="11"/>
      <c r="B574" s="10"/>
      <c r="F574" s="11"/>
      <c r="G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  <c r="BA574" s="11"/>
      <c r="BB574" s="11"/>
      <c r="BC574" s="11"/>
      <c r="BD574" s="11"/>
      <c r="BE574" s="11"/>
      <c r="BF574" s="11"/>
      <c r="BG574" s="11"/>
      <c r="BH574" s="11"/>
      <c r="BI574" s="11"/>
      <c r="BJ574" s="11"/>
      <c r="BK574" s="11"/>
      <c r="BL574" s="11"/>
      <c r="BM574" s="11"/>
      <c r="BN574" s="11"/>
      <c r="BO574" s="11"/>
      <c r="BP574" s="11"/>
      <c r="BQ574" s="11"/>
      <c r="BR574" s="11"/>
      <c r="BS574" s="11"/>
      <c r="BT574" s="11"/>
      <c r="BU574" s="11"/>
    </row>
    <row r="575" spans="1:73">
      <c r="A575" s="11"/>
      <c r="B575" s="10"/>
      <c r="F575" s="11"/>
      <c r="G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  <c r="BG575" s="11"/>
      <c r="BH575" s="11"/>
      <c r="BI575" s="11"/>
      <c r="BJ575" s="11"/>
      <c r="BK575" s="11"/>
      <c r="BL575" s="11"/>
      <c r="BM575" s="11"/>
      <c r="BN575" s="11"/>
      <c r="BO575" s="11"/>
      <c r="BP575" s="11"/>
      <c r="BQ575" s="11"/>
      <c r="BR575" s="11"/>
      <c r="BS575" s="11"/>
      <c r="BT575" s="11"/>
      <c r="BU575" s="11"/>
    </row>
    <row r="576" spans="1:73">
      <c r="A576" s="11"/>
      <c r="B576" s="10"/>
      <c r="F576" s="11"/>
      <c r="G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  <c r="BH576" s="11"/>
      <c r="BI576" s="11"/>
      <c r="BJ576" s="11"/>
      <c r="BK576" s="11"/>
      <c r="BL576" s="11"/>
      <c r="BM576" s="11"/>
      <c r="BN576" s="11"/>
      <c r="BO576" s="11"/>
      <c r="BP576" s="11"/>
      <c r="BQ576" s="11"/>
      <c r="BR576" s="11"/>
      <c r="BS576" s="11"/>
      <c r="BT576" s="11"/>
      <c r="BU576" s="11"/>
    </row>
    <row r="577" spans="1:73">
      <c r="A577" s="11"/>
      <c r="B577" s="10"/>
      <c r="F577" s="11"/>
      <c r="G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  <c r="BH577" s="11"/>
      <c r="BI577" s="11"/>
      <c r="BJ577" s="11"/>
      <c r="BK577" s="11"/>
      <c r="BL577" s="11"/>
      <c r="BM577" s="11"/>
      <c r="BN577" s="11"/>
      <c r="BO577" s="11"/>
      <c r="BP577" s="11"/>
      <c r="BQ577" s="11"/>
      <c r="BR577" s="11"/>
      <c r="BS577" s="11"/>
      <c r="BT577" s="11"/>
      <c r="BU577" s="11"/>
    </row>
    <row r="578" spans="1:73">
      <c r="A578" s="11"/>
      <c r="B578" s="10"/>
      <c r="F578" s="11"/>
      <c r="G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  <c r="BG578" s="11"/>
      <c r="BH578" s="11"/>
      <c r="BI578" s="11"/>
      <c r="BJ578" s="11"/>
      <c r="BK578" s="11"/>
      <c r="BL578" s="11"/>
      <c r="BM578" s="11"/>
      <c r="BN578" s="11"/>
      <c r="BO578" s="11"/>
      <c r="BP578" s="11"/>
      <c r="BQ578" s="11"/>
      <c r="BR578" s="11"/>
      <c r="BS578" s="11"/>
      <c r="BT578" s="11"/>
      <c r="BU578" s="11"/>
    </row>
    <row r="579" spans="1:73">
      <c r="A579" s="11"/>
      <c r="B579" s="10"/>
      <c r="F579" s="11"/>
      <c r="G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  <c r="BH579" s="11"/>
      <c r="BI579" s="11"/>
      <c r="BJ579" s="11"/>
      <c r="BK579" s="11"/>
      <c r="BL579" s="11"/>
      <c r="BM579" s="11"/>
      <c r="BN579" s="11"/>
      <c r="BO579" s="11"/>
      <c r="BP579" s="11"/>
      <c r="BQ579" s="11"/>
      <c r="BR579" s="11"/>
      <c r="BS579" s="11"/>
      <c r="BT579" s="11"/>
      <c r="BU579" s="11"/>
    </row>
    <row r="580" spans="1:73">
      <c r="A580" s="11"/>
      <c r="B580" s="10"/>
      <c r="F580" s="11"/>
      <c r="G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  <c r="BH580" s="11"/>
      <c r="BI580" s="11"/>
      <c r="BJ580" s="11"/>
      <c r="BK580" s="11"/>
      <c r="BL580" s="11"/>
      <c r="BM580" s="11"/>
      <c r="BN580" s="11"/>
      <c r="BO580" s="11"/>
      <c r="BP580" s="11"/>
      <c r="BQ580" s="11"/>
      <c r="BR580" s="11"/>
      <c r="BS580" s="11"/>
      <c r="BT580" s="11"/>
      <c r="BU580" s="11"/>
    </row>
    <row r="581" spans="1:73">
      <c r="A581" s="11"/>
      <c r="B581" s="10"/>
      <c r="F581" s="11"/>
      <c r="G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  <c r="BG581" s="11"/>
      <c r="BH581" s="11"/>
      <c r="BI581" s="11"/>
      <c r="BJ581" s="11"/>
      <c r="BK581" s="11"/>
      <c r="BL581" s="11"/>
      <c r="BM581" s="11"/>
      <c r="BN581" s="11"/>
      <c r="BO581" s="11"/>
      <c r="BP581" s="11"/>
      <c r="BQ581" s="11"/>
      <c r="BR581" s="11"/>
      <c r="BS581" s="11"/>
      <c r="BT581" s="11"/>
      <c r="BU581" s="11"/>
    </row>
    <row r="582" spans="1:73">
      <c r="A582" s="11"/>
      <c r="B582" s="10"/>
      <c r="F582" s="11"/>
      <c r="G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  <c r="BH582" s="11"/>
      <c r="BI582" s="11"/>
      <c r="BJ582" s="11"/>
      <c r="BK582" s="11"/>
      <c r="BL582" s="11"/>
      <c r="BM582" s="11"/>
      <c r="BN582" s="11"/>
      <c r="BO582" s="11"/>
      <c r="BP582" s="11"/>
      <c r="BQ582" s="11"/>
      <c r="BR582" s="11"/>
      <c r="BS582" s="11"/>
      <c r="BT582" s="11"/>
      <c r="BU582" s="11"/>
    </row>
    <row r="583" spans="1:73">
      <c r="A583" s="11"/>
      <c r="B583" s="10"/>
      <c r="F583" s="11"/>
      <c r="G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  <c r="BG583" s="11"/>
      <c r="BH583" s="11"/>
      <c r="BI583" s="11"/>
      <c r="BJ583" s="11"/>
      <c r="BK583" s="11"/>
      <c r="BL583" s="11"/>
      <c r="BM583" s="11"/>
      <c r="BN583" s="11"/>
      <c r="BO583" s="11"/>
      <c r="BP583" s="11"/>
      <c r="BQ583" s="11"/>
      <c r="BR583" s="11"/>
      <c r="BS583" s="11"/>
      <c r="BT583" s="11"/>
      <c r="BU583" s="11"/>
    </row>
    <row r="584" spans="1:73">
      <c r="A584" s="11"/>
      <c r="B584" s="10"/>
      <c r="F584" s="11"/>
      <c r="G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  <c r="BA584" s="11"/>
      <c r="BB584" s="11"/>
      <c r="BC584" s="11"/>
      <c r="BD584" s="11"/>
      <c r="BE584" s="11"/>
      <c r="BF584" s="11"/>
      <c r="BG584" s="11"/>
      <c r="BH584" s="11"/>
      <c r="BI584" s="11"/>
      <c r="BJ584" s="11"/>
      <c r="BK584" s="11"/>
      <c r="BL584" s="11"/>
      <c r="BM584" s="11"/>
      <c r="BN584" s="11"/>
      <c r="BO584" s="11"/>
      <c r="BP584" s="11"/>
      <c r="BQ584" s="11"/>
      <c r="BR584" s="11"/>
      <c r="BS584" s="11"/>
      <c r="BT584" s="11"/>
      <c r="BU584" s="11"/>
    </row>
    <row r="585" spans="1:73">
      <c r="A585" s="11"/>
      <c r="B585" s="10"/>
      <c r="F585" s="11"/>
      <c r="G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  <c r="BA585" s="11"/>
      <c r="BB585" s="11"/>
      <c r="BC585" s="11"/>
      <c r="BD585" s="11"/>
      <c r="BE585" s="11"/>
      <c r="BF585" s="11"/>
      <c r="BG585" s="11"/>
      <c r="BH585" s="11"/>
      <c r="BI585" s="11"/>
      <c r="BJ585" s="11"/>
      <c r="BK585" s="11"/>
      <c r="BL585" s="11"/>
      <c r="BM585" s="11"/>
      <c r="BN585" s="11"/>
      <c r="BO585" s="11"/>
      <c r="BP585" s="11"/>
      <c r="BQ585" s="11"/>
      <c r="BR585" s="11"/>
      <c r="BS585" s="11"/>
      <c r="BT585" s="11"/>
      <c r="BU585" s="11"/>
    </row>
    <row r="586" spans="1:73">
      <c r="A586" s="11"/>
      <c r="B586" s="10"/>
      <c r="F586" s="11"/>
      <c r="G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  <c r="BG586" s="11"/>
      <c r="BH586" s="11"/>
      <c r="BI586" s="11"/>
      <c r="BJ586" s="11"/>
      <c r="BK586" s="11"/>
      <c r="BL586" s="11"/>
      <c r="BM586" s="11"/>
      <c r="BN586" s="11"/>
      <c r="BO586" s="11"/>
      <c r="BP586" s="11"/>
      <c r="BQ586" s="11"/>
      <c r="BR586" s="11"/>
      <c r="BS586" s="11"/>
      <c r="BT586" s="11"/>
      <c r="BU586" s="11"/>
    </row>
    <row r="587" spans="1:73">
      <c r="A587" s="11"/>
      <c r="B587" s="10"/>
      <c r="F587" s="11"/>
      <c r="G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  <c r="BA587" s="11"/>
      <c r="BB587" s="11"/>
      <c r="BC587" s="11"/>
      <c r="BD587" s="11"/>
      <c r="BE587" s="11"/>
      <c r="BF587" s="11"/>
      <c r="BG587" s="11"/>
      <c r="BH587" s="11"/>
      <c r="BI587" s="11"/>
      <c r="BJ587" s="11"/>
      <c r="BK587" s="11"/>
      <c r="BL587" s="11"/>
      <c r="BM587" s="11"/>
      <c r="BN587" s="11"/>
      <c r="BO587" s="11"/>
      <c r="BP587" s="11"/>
      <c r="BQ587" s="11"/>
      <c r="BR587" s="11"/>
      <c r="BS587" s="11"/>
      <c r="BT587" s="11"/>
      <c r="BU587" s="11"/>
    </row>
    <row r="588" spans="1:73">
      <c r="A588" s="11"/>
      <c r="B588" s="10"/>
      <c r="F588" s="11"/>
      <c r="G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  <c r="BA588" s="11"/>
      <c r="BB588" s="11"/>
      <c r="BC588" s="11"/>
      <c r="BD588" s="11"/>
      <c r="BE588" s="11"/>
      <c r="BF588" s="11"/>
      <c r="BG588" s="11"/>
      <c r="BH588" s="11"/>
      <c r="BI588" s="11"/>
      <c r="BJ588" s="11"/>
      <c r="BK588" s="11"/>
      <c r="BL588" s="11"/>
      <c r="BM588" s="11"/>
      <c r="BN588" s="11"/>
      <c r="BO588" s="11"/>
      <c r="BP588" s="11"/>
      <c r="BQ588" s="11"/>
      <c r="BR588" s="11"/>
      <c r="BS588" s="11"/>
      <c r="BT588" s="11"/>
      <c r="BU588" s="11"/>
    </row>
    <row r="589" spans="1:73">
      <c r="A589" s="11"/>
      <c r="B589" s="10"/>
      <c r="F589" s="11"/>
      <c r="G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  <c r="BA589" s="11"/>
      <c r="BB589" s="11"/>
      <c r="BC589" s="11"/>
      <c r="BD589" s="11"/>
      <c r="BE589" s="11"/>
      <c r="BF589" s="11"/>
      <c r="BG589" s="11"/>
      <c r="BH589" s="11"/>
      <c r="BI589" s="11"/>
      <c r="BJ589" s="11"/>
      <c r="BK589" s="11"/>
      <c r="BL589" s="11"/>
      <c r="BM589" s="11"/>
      <c r="BN589" s="11"/>
      <c r="BO589" s="11"/>
      <c r="BP589" s="11"/>
      <c r="BQ589" s="11"/>
      <c r="BR589" s="11"/>
      <c r="BS589" s="11"/>
      <c r="BT589" s="11"/>
      <c r="BU589" s="11"/>
    </row>
    <row r="590" spans="1:73">
      <c r="A590" s="11"/>
      <c r="B590" s="10"/>
      <c r="F590" s="11"/>
      <c r="G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H590" s="11"/>
      <c r="BI590" s="11"/>
      <c r="BJ590" s="11"/>
      <c r="BK590" s="11"/>
      <c r="BL590" s="11"/>
      <c r="BM590" s="11"/>
      <c r="BN590" s="11"/>
      <c r="BO590" s="11"/>
      <c r="BP590" s="11"/>
      <c r="BQ590" s="11"/>
      <c r="BR590" s="11"/>
      <c r="BS590" s="11"/>
      <c r="BT590" s="11"/>
      <c r="BU590" s="11"/>
    </row>
    <row r="591" spans="1:73">
      <c r="A591" s="11"/>
      <c r="B591" s="10"/>
      <c r="F591" s="11"/>
      <c r="G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  <c r="BH591" s="11"/>
      <c r="BI591" s="11"/>
      <c r="BJ591" s="11"/>
      <c r="BK591" s="11"/>
      <c r="BL591" s="11"/>
      <c r="BM591" s="11"/>
      <c r="BN591" s="11"/>
      <c r="BO591" s="11"/>
      <c r="BP591" s="11"/>
      <c r="BQ591" s="11"/>
      <c r="BR591" s="11"/>
      <c r="BS591" s="11"/>
      <c r="BT591" s="11"/>
      <c r="BU591" s="11"/>
    </row>
    <row r="592" spans="1:73">
      <c r="A592" s="11"/>
      <c r="B592" s="10"/>
      <c r="F592" s="11"/>
      <c r="G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  <c r="BA592" s="11"/>
      <c r="BB592" s="11"/>
      <c r="BC592" s="11"/>
      <c r="BD592" s="11"/>
      <c r="BE592" s="11"/>
      <c r="BF592" s="11"/>
      <c r="BG592" s="11"/>
      <c r="BH592" s="11"/>
      <c r="BI592" s="11"/>
      <c r="BJ592" s="11"/>
      <c r="BK592" s="11"/>
      <c r="BL592" s="11"/>
      <c r="BM592" s="11"/>
      <c r="BN592" s="11"/>
      <c r="BO592" s="11"/>
      <c r="BP592" s="11"/>
      <c r="BQ592" s="11"/>
      <c r="BR592" s="11"/>
      <c r="BS592" s="11"/>
      <c r="BT592" s="11"/>
      <c r="BU592" s="11"/>
    </row>
    <row r="593" spans="1:73">
      <c r="A593" s="11"/>
      <c r="B593" s="10"/>
      <c r="F593" s="11"/>
      <c r="G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  <c r="BG593" s="11"/>
      <c r="BH593" s="11"/>
      <c r="BI593" s="11"/>
      <c r="BJ593" s="11"/>
      <c r="BK593" s="11"/>
      <c r="BL593" s="11"/>
      <c r="BM593" s="11"/>
      <c r="BN593" s="11"/>
      <c r="BO593" s="11"/>
      <c r="BP593" s="11"/>
      <c r="BQ593" s="11"/>
      <c r="BR593" s="11"/>
      <c r="BS593" s="11"/>
      <c r="BT593" s="11"/>
      <c r="BU593" s="11"/>
    </row>
    <row r="594" spans="1:73">
      <c r="A594" s="11"/>
      <c r="B594" s="10"/>
      <c r="F594" s="11"/>
      <c r="G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  <c r="BG594" s="11"/>
      <c r="BH594" s="11"/>
      <c r="BI594" s="11"/>
      <c r="BJ594" s="11"/>
      <c r="BK594" s="11"/>
      <c r="BL594" s="11"/>
      <c r="BM594" s="11"/>
      <c r="BN594" s="11"/>
      <c r="BO594" s="11"/>
      <c r="BP594" s="11"/>
      <c r="BQ594" s="11"/>
      <c r="BR594" s="11"/>
      <c r="BS594" s="11"/>
      <c r="BT594" s="11"/>
      <c r="BU594" s="11"/>
    </row>
    <row r="595" spans="1:73">
      <c r="A595" s="11"/>
      <c r="B595" s="10"/>
      <c r="F595" s="11"/>
      <c r="G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  <c r="BG595" s="11"/>
      <c r="BH595" s="11"/>
      <c r="BI595" s="11"/>
      <c r="BJ595" s="11"/>
      <c r="BK595" s="11"/>
      <c r="BL595" s="11"/>
      <c r="BM595" s="11"/>
      <c r="BN595" s="11"/>
      <c r="BO595" s="11"/>
      <c r="BP595" s="11"/>
      <c r="BQ595" s="11"/>
      <c r="BR595" s="11"/>
      <c r="BS595" s="11"/>
      <c r="BT595" s="11"/>
      <c r="BU595" s="11"/>
    </row>
    <row r="596" spans="1:73">
      <c r="A596" s="11"/>
      <c r="B596" s="10"/>
      <c r="F596" s="11"/>
      <c r="G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  <c r="BA596" s="11"/>
      <c r="BB596" s="11"/>
      <c r="BC596" s="11"/>
      <c r="BD596" s="11"/>
      <c r="BE596" s="11"/>
      <c r="BF596" s="11"/>
      <c r="BG596" s="11"/>
      <c r="BH596" s="11"/>
      <c r="BI596" s="11"/>
      <c r="BJ596" s="11"/>
      <c r="BK596" s="11"/>
      <c r="BL596" s="11"/>
      <c r="BM596" s="11"/>
      <c r="BN596" s="11"/>
      <c r="BO596" s="11"/>
      <c r="BP596" s="11"/>
      <c r="BQ596" s="11"/>
      <c r="BR596" s="11"/>
      <c r="BS596" s="11"/>
      <c r="BT596" s="11"/>
      <c r="BU596" s="11"/>
    </row>
    <row r="597" spans="1:73">
      <c r="A597" s="11"/>
      <c r="B597" s="10"/>
      <c r="F597" s="11"/>
      <c r="G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/>
      <c r="BF597" s="11"/>
      <c r="BG597" s="11"/>
      <c r="BH597" s="11"/>
      <c r="BI597" s="11"/>
      <c r="BJ597" s="11"/>
      <c r="BK597" s="11"/>
      <c r="BL597" s="11"/>
      <c r="BM597" s="11"/>
      <c r="BN597" s="11"/>
      <c r="BO597" s="11"/>
      <c r="BP597" s="11"/>
      <c r="BQ597" s="11"/>
      <c r="BR597" s="11"/>
      <c r="BS597" s="11"/>
      <c r="BT597" s="11"/>
      <c r="BU597" s="11"/>
    </row>
    <row r="598" spans="1:73">
      <c r="A598" s="11"/>
      <c r="B598" s="10"/>
      <c r="F598" s="11"/>
      <c r="G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  <c r="BG598" s="11"/>
      <c r="BH598" s="11"/>
      <c r="BI598" s="11"/>
      <c r="BJ598" s="11"/>
      <c r="BK598" s="11"/>
      <c r="BL598" s="11"/>
      <c r="BM598" s="11"/>
      <c r="BN598" s="11"/>
      <c r="BO598" s="11"/>
      <c r="BP598" s="11"/>
      <c r="BQ598" s="11"/>
      <c r="BR598" s="11"/>
      <c r="BS598" s="11"/>
      <c r="BT598" s="11"/>
      <c r="BU598" s="11"/>
    </row>
    <row r="599" spans="1:73">
      <c r="A599" s="11"/>
      <c r="B599" s="10"/>
      <c r="F599" s="11"/>
      <c r="G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  <c r="BK599" s="11"/>
      <c r="BL599" s="11"/>
      <c r="BM599" s="11"/>
      <c r="BN599" s="11"/>
      <c r="BO599" s="11"/>
      <c r="BP599" s="11"/>
      <c r="BQ599" s="11"/>
      <c r="BR599" s="11"/>
      <c r="BS599" s="11"/>
      <c r="BT599" s="11"/>
      <c r="BU599" s="11"/>
    </row>
    <row r="600" spans="1:73">
      <c r="A600" s="11"/>
      <c r="B600" s="10"/>
      <c r="F600" s="11"/>
      <c r="G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  <c r="BG600" s="11"/>
      <c r="BH600" s="11"/>
      <c r="BI600" s="11"/>
      <c r="BJ600" s="11"/>
      <c r="BK600" s="11"/>
      <c r="BL600" s="11"/>
      <c r="BM600" s="11"/>
      <c r="BN600" s="11"/>
      <c r="BO600" s="11"/>
      <c r="BP600" s="11"/>
      <c r="BQ600" s="11"/>
      <c r="BR600" s="11"/>
      <c r="BS600" s="11"/>
      <c r="BT600" s="11"/>
      <c r="BU600" s="11"/>
    </row>
    <row r="601" spans="1:73">
      <c r="A601" s="11"/>
      <c r="B601" s="10"/>
      <c r="F601" s="11"/>
      <c r="G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  <c r="BG601" s="11"/>
      <c r="BH601" s="11"/>
      <c r="BI601" s="11"/>
      <c r="BJ601" s="11"/>
      <c r="BK601" s="11"/>
      <c r="BL601" s="11"/>
      <c r="BM601" s="11"/>
      <c r="BN601" s="11"/>
      <c r="BO601" s="11"/>
      <c r="BP601" s="11"/>
      <c r="BQ601" s="11"/>
      <c r="BR601" s="11"/>
      <c r="BS601" s="11"/>
      <c r="BT601" s="11"/>
      <c r="BU601" s="11"/>
    </row>
    <row r="602" spans="1:73">
      <c r="A602" s="11"/>
      <c r="B602" s="10"/>
      <c r="F602" s="11"/>
      <c r="G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  <c r="BH602" s="11"/>
      <c r="BI602" s="11"/>
      <c r="BJ602" s="11"/>
      <c r="BK602" s="11"/>
      <c r="BL602" s="11"/>
      <c r="BM602" s="11"/>
      <c r="BN602" s="11"/>
      <c r="BO602" s="11"/>
      <c r="BP602" s="11"/>
      <c r="BQ602" s="11"/>
      <c r="BR602" s="11"/>
      <c r="BS602" s="11"/>
      <c r="BT602" s="11"/>
      <c r="BU602" s="11"/>
    </row>
    <row r="603" spans="1:73">
      <c r="A603" s="11"/>
      <c r="B603" s="10"/>
      <c r="F603" s="11"/>
      <c r="G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  <c r="BH603" s="11"/>
      <c r="BI603" s="11"/>
      <c r="BJ603" s="11"/>
      <c r="BK603" s="11"/>
      <c r="BL603" s="11"/>
      <c r="BM603" s="11"/>
      <c r="BN603" s="11"/>
      <c r="BO603" s="11"/>
      <c r="BP603" s="11"/>
      <c r="BQ603" s="11"/>
      <c r="BR603" s="11"/>
      <c r="BS603" s="11"/>
      <c r="BT603" s="11"/>
      <c r="BU603" s="11"/>
    </row>
    <row r="604" spans="1:73">
      <c r="A604" s="11"/>
      <c r="B604" s="10"/>
      <c r="F604" s="11"/>
      <c r="G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  <c r="BA604" s="11"/>
      <c r="BB604" s="11"/>
      <c r="BC604" s="11"/>
      <c r="BD604" s="11"/>
      <c r="BE604" s="11"/>
      <c r="BF604" s="11"/>
      <c r="BG604" s="11"/>
      <c r="BH604" s="11"/>
      <c r="BI604" s="11"/>
      <c r="BJ604" s="11"/>
      <c r="BK604" s="11"/>
      <c r="BL604" s="11"/>
      <c r="BM604" s="11"/>
      <c r="BN604" s="11"/>
      <c r="BO604" s="11"/>
      <c r="BP604" s="11"/>
      <c r="BQ604" s="11"/>
      <c r="BR604" s="11"/>
      <c r="BS604" s="11"/>
      <c r="BT604" s="11"/>
      <c r="BU604" s="11"/>
    </row>
    <row r="605" spans="1:73">
      <c r="A605" s="11"/>
      <c r="B605" s="10"/>
      <c r="F605" s="11"/>
      <c r="G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  <c r="BA605" s="11"/>
      <c r="BB605" s="11"/>
      <c r="BC605" s="11"/>
      <c r="BD605" s="11"/>
      <c r="BE605" s="11"/>
      <c r="BF605" s="11"/>
      <c r="BG605" s="11"/>
      <c r="BH605" s="11"/>
      <c r="BI605" s="11"/>
      <c r="BJ605" s="11"/>
      <c r="BK605" s="11"/>
      <c r="BL605" s="11"/>
      <c r="BM605" s="11"/>
      <c r="BN605" s="11"/>
      <c r="BO605" s="11"/>
      <c r="BP605" s="11"/>
      <c r="BQ605" s="11"/>
      <c r="BR605" s="11"/>
      <c r="BS605" s="11"/>
      <c r="BT605" s="11"/>
      <c r="BU605" s="11"/>
    </row>
    <row r="606" spans="1:73">
      <c r="A606" s="11"/>
      <c r="B606" s="10"/>
      <c r="F606" s="11"/>
      <c r="G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  <c r="BA606" s="11"/>
      <c r="BB606" s="11"/>
      <c r="BC606" s="11"/>
      <c r="BD606" s="11"/>
      <c r="BE606" s="11"/>
      <c r="BF606" s="11"/>
      <c r="BG606" s="11"/>
      <c r="BH606" s="11"/>
      <c r="BI606" s="11"/>
      <c r="BJ606" s="11"/>
      <c r="BK606" s="11"/>
      <c r="BL606" s="11"/>
      <c r="BM606" s="11"/>
      <c r="BN606" s="11"/>
      <c r="BO606" s="11"/>
      <c r="BP606" s="11"/>
      <c r="BQ606" s="11"/>
      <c r="BR606" s="11"/>
      <c r="BS606" s="11"/>
      <c r="BT606" s="11"/>
      <c r="BU606" s="11"/>
    </row>
    <row r="607" spans="1:73">
      <c r="A607" s="11"/>
      <c r="B607" s="10"/>
      <c r="F607" s="11"/>
      <c r="G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  <c r="BA607" s="11"/>
      <c r="BB607" s="11"/>
      <c r="BC607" s="11"/>
      <c r="BD607" s="11"/>
      <c r="BE607" s="11"/>
      <c r="BF607" s="11"/>
      <c r="BG607" s="11"/>
      <c r="BH607" s="11"/>
      <c r="BI607" s="11"/>
      <c r="BJ607" s="11"/>
      <c r="BK607" s="11"/>
      <c r="BL607" s="11"/>
      <c r="BM607" s="11"/>
      <c r="BN607" s="11"/>
      <c r="BO607" s="11"/>
      <c r="BP607" s="11"/>
      <c r="BQ607" s="11"/>
      <c r="BR607" s="11"/>
      <c r="BS607" s="11"/>
      <c r="BT607" s="11"/>
      <c r="BU607" s="11"/>
    </row>
    <row r="608" spans="1:73">
      <c r="A608" s="11"/>
      <c r="B608" s="10"/>
      <c r="F608" s="11"/>
      <c r="G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  <c r="BA608" s="11"/>
      <c r="BB608" s="11"/>
      <c r="BC608" s="11"/>
      <c r="BD608" s="11"/>
      <c r="BE608" s="11"/>
      <c r="BF608" s="11"/>
      <c r="BG608" s="11"/>
      <c r="BH608" s="11"/>
      <c r="BI608" s="11"/>
      <c r="BJ608" s="11"/>
      <c r="BK608" s="11"/>
      <c r="BL608" s="11"/>
      <c r="BM608" s="11"/>
      <c r="BN608" s="11"/>
      <c r="BO608" s="11"/>
      <c r="BP608" s="11"/>
      <c r="BQ608" s="11"/>
      <c r="BR608" s="11"/>
      <c r="BS608" s="11"/>
      <c r="BT608" s="11"/>
      <c r="BU608" s="11"/>
    </row>
    <row r="609" spans="1:73">
      <c r="A609" s="11"/>
      <c r="B609" s="10"/>
      <c r="F609" s="11"/>
      <c r="G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  <c r="BA609" s="11"/>
      <c r="BB609" s="11"/>
      <c r="BC609" s="11"/>
      <c r="BD609" s="11"/>
      <c r="BE609" s="11"/>
      <c r="BF609" s="11"/>
      <c r="BG609" s="11"/>
      <c r="BH609" s="11"/>
      <c r="BI609" s="11"/>
      <c r="BJ609" s="11"/>
      <c r="BK609" s="11"/>
      <c r="BL609" s="11"/>
      <c r="BM609" s="11"/>
      <c r="BN609" s="11"/>
      <c r="BO609" s="11"/>
      <c r="BP609" s="11"/>
      <c r="BQ609" s="11"/>
      <c r="BR609" s="11"/>
      <c r="BS609" s="11"/>
      <c r="BT609" s="11"/>
      <c r="BU609" s="11"/>
    </row>
    <row r="610" spans="1:73">
      <c r="A610" s="11"/>
      <c r="B610" s="10"/>
      <c r="F610" s="11"/>
      <c r="G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  <c r="BA610" s="11"/>
      <c r="BB610" s="11"/>
      <c r="BC610" s="11"/>
      <c r="BD610" s="11"/>
      <c r="BE610" s="11"/>
      <c r="BF610" s="11"/>
      <c r="BG610" s="11"/>
      <c r="BH610" s="11"/>
      <c r="BI610" s="11"/>
      <c r="BJ610" s="11"/>
      <c r="BK610" s="11"/>
      <c r="BL610" s="11"/>
      <c r="BM610" s="11"/>
      <c r="BN610" s="11"/>
      <c r="BO610" s="11"/>
      <c r="BP610" s="11"/>
      <c r="BQ610" s="11"/>
      <c r="BR610" s="11"/>
      <c r="BS610" s="11"/>
      <c r="BT610" s="11"/>
      <c r="BU610" s="11"/>
    </row>
    <row r="611" spans="1:73">
      <c r="A611" s="11"/>
      <c r="B611" s="10"/>
      <c r="F611" s="11"/>
      <c r="G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  <c r="BA611" s="11"/>
      <c r="BB611" s="11"/>
      <c r="BC611" s="11"/>
      <c r="BD611" s="11"/>
      <c r="BE611" s="11"/>
      <c r="BF611" s="11"/>
      <c r="BG611" s="11"/>
      <c r="BH611" s="11"/>
      <c r="BI611" s="11"/>
      <c r="BJ611" s="11"/>
      <c r="BK611" s="11"/>
      <c r="BL611" s="11"/>
      <c r="BM611" s="11"/>
      <c r="BN611" s="11"/>
      <c r="BO611" s="11"/>
      <c r="BP611" s="11"/>
      <c r="BQ611" s="11"/>
      <c r="BR611" s="11"/>
      <c r="BS611" s="11"/>
      <c r="BT611" s="11"/>
      <c r="BU611" s="11"/>
    </row>
    <row r="612" spans="1:73">
      <c r="A612" s="11"/>
      <c r="B612" s="10"/>
      <c r="F612" s="11"/>
      <c r="G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  <c r="BA612" s="11"/>
      <c r="BB612" s="11"/>
      <c r="BC612" s="11"/>
      <c r="BD612" s="11"/>
      <c r="BE612" s="11"/>
      <c r="BF612" s="11"/>
      <c r="BG612" s="11"/>
      <c r="BH612" s="11"/>
      <c r="BI612" s="11"/>
      <c r="BJ612" s="11"/>
      <c r="BK612" s="11"/>
      <c r="BL612" s="11"/>
      <c r="BM612" s="11"/>
      <c r="BN612" s="11"/>
      <c r="BO612" s="11"/>
      <c r="BP612" s="11"/>
      <c r="BQ612" s="11"/>
      <c r="BR612" s="11"/>
      <c r="BS612" s="11"/>
      <c r="BT612" s="11"/>
      <c r="BU612" s="11"/>
    </row>
    <row r="613" spans="1:73">
      <c r="A613" s="11"/>
      <c r="B613" s="10"/>
      <c r="F613" s="11"/>
      <c r="G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  <c r="BA613" s="11"/>
      <c r="BB613" s="11"/>
      <c r="BC613" s="11"/>
      <c r="BD613" s="11"/>
      <c r="BE613" s="11"/>
      <c r="BF613" s="11"/>
      <c r="BG613" s="11"/>
      <c r="BH613" s="11"/>
      <c r="BI613" s="11"/>
      <c r="BJ613" s="11"/>
      <c r="BK613" s="11"/>
      <c r="BL613" s="11"/>
      <c r="BM613" s="11"/>
      <c r="BN613" s="11"/>
      <c r="BO613" s="11"/>
      <c r="BP613" s="11"/>
      <c r="BQ613" s="11"/>
      <c r="BR613" s="11"/>
      <c r="BS613" s="11"/>
      <c r="BT613" s="11"/>
      <c r="BU613" s="11"/>
    </row>
    <row r="614" spans="1:73">
      <c r="A614" s="11"/>
      <c r="B614" s="10"/>
      <c r="F614" s="11"/>
      <c r="G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  <c r="BA614" s="11"/>
      <c r="BB614" s="11"/>
      <c r="BC614" s="11"/>
      <c r="BD614" s="11"/>
      <c r="BE614" s="11"/>
      <c r="BF614" s="11"/>
      <c r="BG614" s="11"/>
      <c r="BH614" s="11"/>
      <c r="BI614" s="11"/>
      <c r="BJ614" s="11"/>
      <c r="BK614" s="11"/>
      <c r="BL614" s="11"/>
      <c r="BM614" s="11"/>
      <c r="BN614" s="11"/>
      <c r="BO614" s="11"/>
      <c r="BP614" s="11"/>
      <c r="BQ614" s="11"/>
      <c r="BR614" s="11"/>
      <c r="BS614" s="11"/>
      <c r="BT614" s="11"/>
      <c r="BU614" s="11"/>
    </row>
    <row r="615" spans="1:73">
      <c r="A615" s="11"/>
      <c r="B615" s="10"/>
      <c r="F615" s="11"/>
      <c r="G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  <c r="BA615" s="11"/>
      <c r="BB615" s="11"/>
      <c r="BC615" s="11"/>
      <c r="BD615" s="11"/>
      <c r="BE615" s="11"/>
      <c r="BF615" s="11"/>
      <c r="BG615" s="11"/>
      <c r="BH615" s="11"/>
      <c r="BI615" s="11"/>
      <c r="BJ615" s="11"/>
      <c r="BK615" s="11"/>
      <c r="BL615" s="11"/>
      <c r="BM615" s="11"/>
      <c r="BN615" s="11"/>
      <c r="BO615" s="11"/>
      <c r="BP615" s="11"/>
      <c r="BQ615" s="11"/>
      <c r="BR615" s="11"/>
      <c r="BS615" s="11"/>
      <c r="BT615" s="11"/>
      <c r="BU615" s="11"/>
    </row>
    <row r="616" spans="1:73">
      <c r="A616" s="11"/>
      <c r="B616" s="10"/>
      <c r="F616" s="11"/>
      <c r="G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  <c r="BA616" s="11"/>
      <c r="BB616" s="11"/>
      <c r="BC616" s="11"/>
      <c r="BD616" s="11"/>
      <c r="BE616" s="11"/>
      <c r="BF616" s="11"/>
      <c r="BG616" s="11"/>
      <c r="BH616" s="11"/>
      <c r="BI616" s="11"/>
      <c r="BJ616" s="11"/>
      <c r="BK616" s="11"/>
      <c r="BL616" s="11"/>
      <c r="BM616" s="11"/>
      <c r="BN616" s="11"/>
      <c r="BO616" s="11"/>
      <c r="BP616" s="11"/>
      <c r="BQ616" s="11"/>
      <c r="BR616" s="11"/>
      <c r="BS616" s="11"/>
      <c r="BT616" s="11"/>
      <c r="BU616" s="11"/>
    </row>
    <row r="617" spans="1:73">
      <c r="A617" s="11"/>
      <c r="B617" s="10"/>
      <c r="F617" s="11"/>
      <c r="G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  <c r="BA617" s="11"/>
      <c r="BB617" s="11"/>
      <c r="BC617" s="11"/>
      <c r="BD617" s="11"/>
      <c r="BE617" s="11"/>
      <c r="BF617" s="11"/>
      <c r="BG617" s="11"/>
      <c r="BH617" s="11"/>
      <c r="BI617" s="11"/>
      <c r="BJ617" s="11"/>
      <c r="BK617" s="11"/>
      <c r="BL617" s="11"/>
      <c r="BM617" s="11"/>
      <c r="BN617" s="11"/>
      <c r="BO617" s="11"/>
      <c r="BP617" s="11"/>
      <c r="BQ617" s="11"/>
      <c r="BR617" s="11"/>
      <c r="BS617" s="11"/>
      <c r="BT617" s="11"/>
      <c r="BU617" s="11"/>
    </row>
    <row r="618" spans="1:73">
      <c r="A618" s="11"/>
      <c r="B618" s="10"/>
      <c r="F618" s="11"/>
      <c r="G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  <c r="BA618" s="11"/>
      <c r="BB618" s="11"/>
      <c r="BC618" s="11"/>
      <c r="BD618" s="11"/>
      <c r="BE618" s="11"/>
      <c r="BF618" s="11"/>
      <c r="BG618" s="11"/>
      <c r="BH618" s="11"/>
      <c r="BI618" s="11"/>
      <c r="BJ618" s="11"/>
      <c r="BK618" s="11"/>
      <c r="BL618" s="11"/>
      <c r="BM618" s="11"/>
      <c r="BN618" s="11"/>
      <c r="BO618" s="11"/>
      <c r="BP618" s="11"/>
      <c r="BQ618" s="11"/>
      <c r="BR618" s="11"/>
      <c r="BS618" s="11"/>
      <c r="BT618" s="11"/>
      <c r="BU618" s="11"/>
    </row>
    <row r="619" spans="1:73">
      <c r="A619" s="11"/>
      <c r="B619" s="10"/>
      <c r="F619" s="11"/>
      <c r="G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  <c r="BA619" s="11"/>
      <c r="BB619" s="11"/>
      <c r="BC619" s="11"/>
      <c r="BD619" s="11"/>
      <c r="BE619" s="11"/>
      <c r="BF619" s="11"/>
      <c r="BG619" s="11"/>
      <c r="BH619" s="11"/>
      <c r="BI619" s="11"/>
      <c r="BJ619" s="11"/>
      <c r="BK619" s="11"/>
      <c r="BL619" s="11"/>
      <c r="BM619" s="11"/>
      <c r="BN619" s="11"/>
      <c r="BO619" s="11"/>
      <c r="BP619" s="11"/>
      <c r="BQ619" s="11"/>
      <c r="BR619" s="11"/>
      <c r="BS619" s="11"/>
      <c r="BT619" s="11"/>
      <c r="BU619" s="11"/>
    </row>
    <row r="620" spans="1:73">
      <c r="A620" s="11"/>
      <c r="B620" s="10"/>
      <c r="F620" s="11"/>
      <c r="G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  <c r="BA620" s="11"/>
      <c r="BB620" s="11"/>
      <c r="BC620" s="11"/>
      <c r="BD620" s="11"/>
      <c r="BE620" s="11"/>
      <c r="BF620" s="11"/>
      <c r="BG620" s="11"/>
      <c r="BH620" s="11"/>
      <c r="BI620" s="11"/>
      <c r="BJ620" s="11"/>
      <c r="BK620" s="11"/>
      <c r="BL620" s="11"/>
      <c r="BM620" s="11"/>
      <c r="BN620" s="11"/>
      <c r="BO620" s="11"/>
      <c r="BP620" s="11"/>
      <c r="BQ620" s="11"/>
      <c r="BR620" s="11"/>
      <c r="BS620" s="11"/>
      <c r="BT620" s="11"/>
      <c r="BU620" s="11"/>
    </row>
    <row r="621" spans="1:73">
      <c r="A621" s="11"/>
      <c r="B621" s="10"/>
      <c r="F621" s="11"/>
      <c r="G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  <c r="BK621" s="11"/>
      <c r="BL621" s="11"/>
      <c r="BM621" s="11"/>
      <c r="BN621" s="11"/>
      <c r="BO621" s="11"/>
      <c r="BP621" s="11"/>
      <c r="BQ621" s="11"/>
      <c r="BR621" s="11"/>
      <c r="BS621" s="11"/>
      <c r="BT621" s="11"/>
      <c r="BU621" s="11"/>
    </row>
    <row r="622" spans="1:73">
      <c r="A622" s="11"/>
      <c r="B622" s="10"/>
      <c r="F622" s="11"/>
      <c r="G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  <c r="BA622" s="11"/>
      <c r="BB622" s="11"/>
      <c r="BC622" s="11"/>
      <c r="BD622" s="11"/>
      <c r="BE622" s="11"/>
      <c r="BF622" s="11"/>
      <c r="BG622" s="11"/>
      <c r="BH622" s="11"/>
      <c r="BI622" s="11"/>
      <c r="BJ622" s="11"/>
      <c r="BK622" s="11"/>
      <c r="BL622" s="11"/>
      <c r="BM622" s="11"/>
      <c r="BN622" s="11"/>
      <c r="BO622" s="11"/>
      <c r="BP622" s="11"/>
      <c r="BQ622" s="11"/>
      <c r="BR622" s="11"/>
      <c r="BS622" s="11"/>
      <c r="BT622" s="11"/>
      <c r="BU622" s="11"/>
    </row>
    <row r="623" spans="1:73">
      <c r="A623" s="11"/>
      <c r="B623" s="10"/>
      <c r="F623" s="11"/>
      <c r="G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  <c r="BA623" s="11"/>
      <c r="BB623" s="11"/>
      <c r="BC623" s="11"/>
      <c r="BD623" s="11"/>
      <c r="BE623" s="11"/>
      <c r="BF623" s="11"/>
      <c r="BG623" s="11"/>
      <c r="BH623" s="11"/>
      <c r="BI623" s="11"/>
      <c r="BJ623" s="11"/>
      <c r="BK623" s="11"/>
      <c r="BL623" s="11"/>
      <c r="BM623" s="11"/>
      <c r="BN623" s="11"/>
      <c r="BO623" s="11"/>
      <c r="BP623" s="11"/>
      <c r="BQ623" s="11"/>
      <c r="BR623" s="11"/>
      <c r="BS623" s="11"/>
      <c r="BT623" s="11"/>
      <c r="BU623" s="11"/>
    </row>
    <row r="624" spans="1:73">
      <c r="A624" s="11"/>
      <c r="B624" s="10"/>
      <c r="F624" s="11"/>
      <c r="G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  <c r="BA624" s="11"/>
      <c r="BB624" s="11"/>
      <c r="BC624" s="11"/>
      <c r="BD624" s="11"/>
      <c r="BE624" s="11"/>
      <c r="BF624" s="11"/>
      <c r="BG624" s="11"/>
      <c r="BH624" s="11"/>
      <c r="BI624" s="11"/>
      <c r="BJ624" s="11"/>
      <c r="BK624" s="11"/>
      <c r="BL624" s="11"/>
      <c r="BM624" s="11"/>
      <c r="BN624" s="11"/>
      <c r="BO624" s="11"/>
      <c r="BP624" s="11"/>
      <c r="BQ624" s="11"/>
      <c r="BR624" s="11"/>
      <c r="BS624" s="11"/>
      <c r="BT624" s="11"/>
      <c r="BU624" s="11"/>
    </row>
    <row r="625" spans="1:73">
      <c r="A625" s="11"/>
      <c r="B625" s="10"/>
      <c r="F625" s="11"/>
      <c r="G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  <c r="BA625" s="11"/>
      <c r="BB625" s="11"/>
      <c r="BC625" s="11"/>
      <c r="BD625" s="11"/>
      <c r="BE625" s="11"/>
      <c r="BF625" s="11"/>
      <c r="BG625" s="11"/>
      <c r="BH625" s="11"/>
      <c r="BI625" s="11"/>
      <c r="BJ625" s="11"/>
      <c r="BK625" s="11"/>
      <c r="BL625" s="11"/>
      <c r="BM625" s="11"/>
      <c r="BN625" s="11"/>
      <c r="BO625" s="11"/>
      <c r="BP625" s="11"/>
      <c r="BQ625" s="11"/>
      <c r="BR625" s="11"/>
      <c r="BS625" s="11"/>
      <c r="BT625" s="11"/>
      <c r="BU625" s="11"/>
    </row>
    <row r="626" spans="1:73">
      <c r="A626" s="11"/>
      <c r="B626" s="10"/>
      <c r="F626" s="11"/>
      <c r="G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  <c r="BA626" s="11"/>
      <c r="BB626" s="11"/>
      <c r="BC626" s="11"/>
      <c r="BD626" s="11"/>
      <c r="BE626" s="11"/>
      <c r="BF626" s="11"/>
      <c r="BG626" s="11"/>
      <c r="BH626" s="11"/>
      <c r="BI626" s="11"/>
      <c r="BJ626" s="11"/>
      <c r="BK626" s="11"/>
      <c r="BL626" s="11"/>
      <c r="BM626" s="11"/>
      <c r="BN626" s="11"/>
      <c r="BO626" s="11"/>
      <c r="BP626" s="11"/>
      <c r="BQ626" s="11"/>
      <c r="BR626" s="11"/>
      <c r="BS626" s="11"/>
      <c r="BT626" s="11"/>
      <c r="BU626" s="11"/>
    </row>
    <row r="627" spans="1:73">
      <c r="A627" s="11"/>
      <c r="B627" s="10"/>
      <c r="F627" s="11"/>
      <c r="G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  <c r="BG627" s="11"/>
      <c r="BH627" s="11"/>
      <c r="BI627" s="11"/>
      <c r="BJ627" s="11"/>
      <c r="BK627" s="11"/>
      <c r="BL627" s="11"/>
      <c r="BM627" s="11"/>
      <c r="BN627" s="11"/>
      <c r="BO627" s="11"/>
      <c r="BP627" s="11"/>
      <c r="BQ627" s="11"/>
      <c r="BR627" s="11"/>
      <c r="BS627" s="11"/>
      <c r="BT627" s="11"/>
      <c r="BU627" s="11"/>
    </row>
    <row r="628" spans="1:73">
      <c r="A628" s="11"/>
      <c r="B628" s="10"/>
      <c r="F628" s="11"/>
      <c r="G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  <c r="BA628" s="11"/>
      <c r="BB628" s="11"/>
      <c r="BC628" s="11"/>
      <c r="BD628" s="11"/>
      <c r="BE628" s="11"/>
      <c r="BF628" s="11"/>
      <c r="BG628" s="11"/>
      <c r="BH628" s="11"/>
      <c r="BI628" s="11"/>
      <c r="BJ628" s="11"/>
      <c r="BK628" s="11"/>
      <c r="BL628" s="11"/>
      <c r="BM628" s="11"/>
      <c r="BN628" s="11"/>
      <c r="BO628" s="11"/>
      <c r="BP628" s="11"/>
      <c r="BQ628" s="11"/>
      <c r="BR628" s="11"/>
      <c r="BS628" s="11"/>
      <c r="BT628" s="11"/>
      <c r="BU628" s="11"/>
    </row>
    <row r="629" spans="1:73">
      <c r="A629" s="11"/>
      <c r="B629" s="10"/>
      <c r="F629" s="11"/>
      <c r="G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  <c r="BA629" s="11"/>
      <c r="BB629" s="11"/>
      <c r="BC629" s="11"/>
      <c r="BD629" s="11"/>
      <c r="BE629" s="11"/>
      <c r="BF629" s="11"/>
      <c r="BG629" s="11"/>
      <c r="BH629" s="11"/>
      <c r="BI629" s="11"/>
      <c r="BJ629" s="11"/>
      <c r="BK629" s="11"/>
      <c r="BL629" s="11"/>
      <c r="BM629" s="11"/>
      <c r="BN629" s="11"/>
      <c r="BO629" s="11"/>
      <c r="BP629" s="11"/>
      <c r="BQ629" s="11"/>
      <c r="BR629" s="11"/>
      <c r="BS629" s="11"/>
      <c r="BT629" s="11"/>
      <c r="BU629" s="11"/>
    </row>
    <row r="630" spans="1:73">
      <c r="A630" s="11"/>
      <c r="B630" s="10"/>
      <c r="F630" s="11"/>
      <c r="G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  <c r="BA630" s="11"/>
      <c r="BB630" s="11"/>
      <c r="BC630" s="11"/>
      <c r="BD630" s="11"/>
      <c r="BE630" s="11"/>
      <c r="BF630" s="11"/>
      <c r="BG630" s="11"/>
      <c r="BH630" s="11"/>
      <c r="BI630" s="11"/>
      <c r="BJ630" s="11"/>
      <c r="BK630" s="11"/>
      <c r="BL630" s="11"/>
      <c r="BM630" s="11"/>
      <c r="BN630" s="11"/>
      <c r="BO630" s="11"/>
      <c r="BP630" s="11"/>
      <c r="BQ630" s="11"/>
      <c r="BR630" s="11"/>
      <c r="BS630" s="11"/>
      <c r="BT630" s="11"/>
      <c r="BU630" s="11"/>
    </row>
    <row r="631" spans="1:73">
      <c r="A631" s="11"/>
      <c r="B631" s="10"/>
      <c r="F631" s="11"/>
      <c r="G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  <c r="BA631" s="11"/>
      <c r="BB631" s="11"/>
      <c r="BC631" s="11"/>
      <c r="BD631" s="11"/>
      <c r="BE631" s="11"/>
      <c r="BF631" s="11"/>
      <c r="BG631" s="11"/>
      <c r="BH631" s="11"/>
      <c r="BI631" s="11"/>
      <c r="BJ631" s="11"/>
      <c r="BK631" s="11"/>
      <c r="BL631" s="11"/>
      <c r="BM631" s="11"/>
      <c r="BN631" s="11"/>
      <c r="BO631" s="11"/>
      <c r="BP631" s="11"/>
      <c r="BQ631" s="11"/>
      <c r="BR631" s="11"/>
      <c r="BS631" s="11"/>
      <c r="BT631" s="11"/>
      <c r="BU631" s="11"/>
    </row>
    <row r="632" spans="1:73">
      <c r="A632" s="11"/>
      <c r="B632" s="10"/>
      <c r="F632" s="11"/>
      <c r="G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  <c r="BA632" s="11"/>
      <c r="BB632" s="11"/>
      <c r="BC632" s="11"/>
      <c r="BD632" s="11"/>
      <c r="BE632" s="11"/>
      <c r="BF632" s="11"/>
      <c r="BG632" s="11"/>
      <c r="BH632" s="11"/>
      <c r="BI632" s="11"/>
      <c r="BJ632" s="11"/>
      <c r="BK632" s="11"/>
      <c r="BL632" s="11"/>
      <c r="BM632" s="11"/>
      <c r="BN632" s="11"/>
      <c r="BO632" s="11"/>
      <c r="BP632" s="11"/>
      <c r="BQ632" s="11"/>
      <c r="BR632" s="11"/>
      <c r="BS632" s="11"/>
      <c r="BT632" s="11"/>
      <c r="BU632" s="11"/>
    </row>
    <row r="633" spans="1:73">
      <c r="A633" s="11"/>
      <c r="B633" s="10"/>
      <c r="F633" s="11"/>
      <c r="G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  <c r="BG633" s="11"/>
      <c r="BH633" s="11"/>
      <c r="BI633" s="11"/>
      <c r="BJ633" s="11"/>
      <c r="BK633" s="11"/>
      <c r="BL633" s="11"/>
      <c r="BM633" s="11"/>
      <c r="BN633" s="11"/>
      <c r="BO633" s="11"/>
      <c r="BP633" s="11"/>
      <c r="BQ633" s="11"/>
      <c r="BR633" s="11"/>
      <c r="BS633" s="11"/>
      <c r="BT633" s="11"/>
      <c r="BU633" s="11"/>
    </row>
    <row r="634" spans="1:73">
      <c r="A634" s="11"/>
      <c r="B634" s="10"/>
      <c r="F634" s="11"/>
      <c r="G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  <c r="BG634" s="11"/>
      <c r="BH634" s="11"/>
      <c r="BI634" s="11"/>
      <c r="BJ634" s="11"/>
      <c r="BK634" s="11"/>
      <c r="BL634" s="11"/>
      <c r="BM634" s="11"/>
      <c r="BN634" s="11"/>
      <c r="BO634" s="11"/>
      <c r="BP634" s="11"/>
      <c r="BQ634" s="11"/>
      <c r="BR634" s="11"/>
      <c r="BS634" s="11"/>
      <c r="BT634" s="11"/>
      <c r="BU634" s="11"/>
    </row>
    <row r="635" spans="1:73">
      <c r="A635" s="11"/>
      <c r="B635" s="10"/>
      <c r="F635" s="11"/>
      <c r="G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  <c r="BG635" s="11"/>
      <c r="BH635" s="11"/>
      <c r="BI635" s="11"/>
      <c r="BJ635" s="11"/>
      <c r="BK635" s="11"/>
      <c r="BL635" s="11"/>
      <c r="BM635" s="11"/>
      <c r="BN635" s="11"/>
      <c r="BO635" s="11"/>
      <c r="BP635" s="11"/>
      <c r="BQ635" s="11"/>
      <c r="BR635" s="11"/>
      <c r="BS635" s="11"/>
      <c r="BT635" s="11"/>
      <c r="BU635" s="11"/>
    </row>
    <row r="636" spans="1:73">
      <c r="A636" s="11"/>
      <c r="B636" s="10"/>
      <c r="F636" s="11"/>
      <c r="G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  <c r="BG636" s="11"/>
      <c r="BH636" s="11"/>
      <c r="BI636" s="11"/>
      <c r="BJ636" s="11"/>
      <c r="BK636" s="11"/>
      <c r="BL636" s="11"/>
      <c r="BM636" s="11"/>
      <c r="BN636" s="11"/>
      <c r="BO636" s="11"/>
      <c r="BP636" s="11"/>
      <c r="BQ636" s="11"/>
      <c r="BR636" s="11"/>
      <c r="BS636" s="11"/>
      <c r="BT636" s="11"/>
      <c r="BU636" s="11"/>
    </row>
    <row r="637" spans="1:73">
      <c r="A637" s="11"/>
      <c r="B637" s="10"/>
      <c r="F637" s="11"/>
      <c r="G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  <c r="BH637" s="11"/>
      <c r="BI637" s="11"/>
      <c r="BJ637" s="11"/>
      <c r="BK637" s="11"/>
      <c r="BL637" s="11"/>
      <c r="BM637" s="11"/>
      <c r="BN637" s="11"/>
      <c r="BO637" s="11"/>
      <c r="BP637" s="11"/>
      <c r="BQ637" s="11"/>
      <c r="BR637" s="11"/>
      <c r="BS637" s="11"/>
      <c r="BT637" s="11"/>
      <c r="BU637" s="11"/>
    </row>
    <row r="638" spans="1:73">
      <c r="A638" s="11"/>
      <c r="B638" s="10"/>
      <c r="F638" s="11"/>
      <c r="G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  <c r="BG638" s="11"/>
      <c r="BH638" s="11"/>
      <c r="BI638" s="11"/>
      <c r="BJ638" s="11"/>
      <c r="BK638" s="11"/>
      <c r="BL638" s="11"/>
      <c r="BM638" s="11"/>
      <c r="BN638" s="11"/>
      <c r="BO638" s="11"/>
      <c r="BP638" s="11"/>
      <c r="BQ638" s="11"/>
      <c r="BR638" s="11"/>
      <c r="BS638" s="11"/>
      <c r="BT638" s="11"/>
      <c r="BU638" s="11"/>
    </row>
    <row r="639" spans="1:73">
      <c r="A639" s="11"/>
      <c r="B639" s="10"/>
      <c r="F639" s="11"/>
      <c r="G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  <c r="BH639" s="11"/>
      <c r="BI639" s="11"/>
      <c r="BJ639" s="11"/>
      <c r="BK639" s="11"/>
      <c r="BL639" s="11"/>
      <c r="BM639" s="11"/>
      <c r="BN639" s="11"/>
      <c r="BO639" s="11"/>
      <c r="BP639" s="11"/>
      <c r="BQ639" s="11"/>
      <c r="BR639" s="11"/>
      <c r="BS639" s="11"/>
      <c r="BT639" s="11"/>
      <c r="BU639" s="11"/>
    </row>
    <row r="640" spans="1:73">
      <c r="A640" s="11"/>
      <c r="B640" s="10"/>
      <c r="F640" s="11"/>
      <c r="G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  <c r="BA640" s="11"/>
      <c r="BB640" s="11"/>
      <c r="BC640" s="11"/>
      <c r="BD640" s="11"/>
      <c r="BE640" s="11"/>
      <c r="BF640" s="11"/>
      <c r="BG640" s="11"/>
      <c r="BH640" s="11"/>
      <c r="BI640" s="11"/>
      <c r="BJ640" s="11"/>
      <c r="BK640" s="11"/>
      <c r="BL640" s="11"/>
      <c r="BM640" s="11"/>
      <c r="BN640" s="11"/>
      <c r="BO640" s="11"/>
      <c r="BP640" s="11"/>
      <c r="BQ640" s="11"/>
      <c r="BR640" s="11"/>
      <c r="BS640" s="11"/>
      <c r="BT640" s="11"/>
      <c r="BU640" s="11"/>
    </row>
    <row r="641" spans="1:73">
      <c r="A641" s="11"/>
      <c r="B641" s="10"/>
      <c r="F641" s="11"/>
      <c r="G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  <c r="BA641" s="11"/>
      <c r="BB641" s="11"/>
      <c r="BC641" s="11"/>
      <c r="BD641" s="11"/>
      <c r="BE641" s="11"/>
      <c r="BF641" s="11"/>
      <c r="BG641" s="11"/>
      <c r="BH641" s="11"/>
      <c r="BI641" s="11"/>
      <c r="BJ641" s="11"/>
      <c r="BK641" s="11"/>
      <c r="BL641" s="11"/>
      <c r="BM641" s="11"/>
      <c r="BN641" s="11"/>
      <c r="BO641" s="11"/>
      <c r="BP641" s="11"/>
      <c r="BQ641" s="11"/>
      <c r="BR641" s="11"/>
      <c r="BS641" s="11"/>
      <c r="BT641" s="11"/>
      <c r="BU641" s="11"/>
    </row>
    <row r="642" spans="1:73">
      <c r="A642" s="11"/>
      <c r="B642" s="10"/>
      <c r="F642" s="11"/>
      <c r="G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  <c r="BA642" s="11"/>
      <c r="BB642" s="11"/>
      <c r="BC642" s="11"/>
      <c r="BD642" s="11"/>
      <c r="BE642" s="11"/>
      <c r="BF642" s="11"/>
      <c r="BG642" s="11"/>
      <c r="BH642" s="11"/>
      <c r="BI642" s="11"/>
      <c r="BJ642" s="11"/>
      <c r="BK642" s="11"/>
      <c r="BL642" s="11"/>
      <c r="BM642" s="11"/>
      <c r="BN642" s="11"/>
      <c r="BO642" s="11"/>
      <c r="BP642" s="11"/>
      <c r="BQ642" s="11"/>
      <c r="BR642" s="11"/>
      <c r="BS642" s="11"/>
      <c r="BT642" s="11"/>
      <c r="BU642" s="11"/>
    </row>
    <row r="643" spans="1:73">
      <c r="A643" s="11"/>
      <c r="B643" s="10"/>
      <c r="F643" s="11"/>
      <c r="G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  <c r="BA643" s="11"/>
      <c r="BB643" s="11"/>
      <c r="BC643" s="11"/>
      <c r="BD643" s="11"/>
      <c r="BE643" s="11"/>
      <c r="BF643" s="11"/>
      <c r="BG643" s="11"/>
      <c r="BH643" s="11"/>
      <c r="BI643" s="11"/>
      <c r="BJ643" s="11"/>
      <c r="BK643" s="11"/>
      <c r="BL643" s="11"/>
      <c r="BM643" s="11"/>
      <c r="BN643" s="11"/>
      <c r="BO643" s="11"/>
      <c r="BP643" s="11"/>
      <c r="BQ643" s="11"/>
      <c r="BR643" s="11"/>
      <c r="BS643" s="11"/>
      <c r="BT643" s="11"/>
      <c r="BU643" s="11"/>
    </row>
    <row r="644" spans="1:73">
      <c r="A644" s="11"/>
      <c r="B644" s="10"/>
      <c r="F644" s="11"/>
      <c r="G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  <c r="BA644" s="11"/>
      <c r="BB644" s="11"/>
      <c r="BC644" s="11"/>
      <c r="BD644" s="11"/>
      <c r="BE644" s="11"/>
      <c r="BF644" s="11"/>
      <c r="BG644" s="11"/>
      <c r="BH644" s="11"/>
      <c r="BI644" s="11"/>
      <c r="BJ644" s="11"/>
      <c r="BK644" s="11"/>
      <c r="BL644" s="11"/>
      <c r="BM644" s="11"/>
      <c r="BN644" s="11"/>
      <c r="BO644" s="11"/>
      <c r="BP644" s="11"/>
      <c r="BQ644" s="11"/>
      <c r="BR644" s="11"/>
      <c r="BS644" s="11"/>
      <c r="BT644" s="11"/>
      <c r="BU644" s="11"/>
    </row>
    <row r="645" spans="1:73">
      <c r="A645" s="11"/>
      <c r="B645" s="10"/>
      <c r="F645" s="11"/>
      <c r="G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  <c r="BG645" s="11"/>
      <c r="BH645" s="11"/>
      <c r="BI645" s="11"/>
      <c r="BJ645" s="11"/>
      <c r="BK645" s="11"/>
      <c r="BL645" s="11"/>
      <c r="BM645" s="11"/>
      <c r="BN645" s="11"/>
      <c r="BO645" s="11"/>
      <c r="BP645" s="11"/>
      <c r="BQ645" s="11"/>
      <c r="BR645" s="11"/>
      <c r="BS645" s="11"/>
      <c r="BT645" s="11"/>
      <c r="BU645" s="11"/>
    </row>
    <row r="646" spans="1:73">
      <c r="A646" s="11"/>
      <c r="B646" s="10"/>
      <c r="F646" s="11"/>
      <c r="G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  <c r="BA646" s="11"/>
      <c r="BB646" s="11"/>
      <c r="BC646" s="11"/>
      <c r="BD646" s="11"/>
      <c r="BE646" s="11"/>
      <c r="BF646" s="11"/>
      <c r="BG646" s="11"/>
      <c r="BH646" s="11"/>
      <c r="BI646" s="11"/>
      <c r="BJ646" s="11"/>
      <c r="BK646" s="11"/>
      <c r="BL646" s="11"/>
      <c r="BM646" s="11"/>
      <c r="BN646" s="11"/>
      <c r="BO646" s="11"/>
      <c r="BP646" s="11"/>
      <c r="BQ646" s="11"/>
      <c r="BR646" s="11"/>
      <c r="BS646" s="11"/>
      <c r="BT646" s="11"/>
      <c r="BU646" s="11"/>
    </row>
    <row r="647" spans="1:73">
      <c r="A647" s="11"/>
      <c r="B647" s="10"/>
      <c r="F647" s="11"/>
      <c r="G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  <c r="BA647" s="11"/>
      <c r="BB647" s="11"/>
      <c r="BC647" s="11"/>
      <c r="BD647" s="11"/>
      <c r="BE647" s="11"/>
      <c r="BF647" s="11"/>
      <c r="BG647" s="11"/>
      <c r="BH647" s="11"/>
      <c r="BI647" s="11"/>
      <c r="BJ647" s="11"/>
      <c r="BK647" s="11"/>
      <c r="BL647" s="11"/>
      <c r="BM647" s="11"/>
      <c r="BN647" s="11"/>
      <c r="BO647" s="11"/>
      <c r="BP647" s="11"/>
      <c r="BQ647" s="11"/>
      <c r="BR647" s="11"/>
      <c r="BS647" s="11"/>
      <c r="BT647" s="11"/>
      <c r="BU647" s="11"/>
    </row>
    <row r="648" spans="1:73">
      <c r="A648" s="11"/>
      <c r="B648" s="10"/>
      <c r="F648" s="11"/>
      <c r="G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  <c r="BA648" s="11"/>
      <c r="BB648" s="11"/>
      <c r="BC648" s="11"/>
      <c r="BD648" s="11"/>
      <c r="BE648" s="11"/>
      <c r="BF648" s="11"/>
      <c r="BG648" s="11"/>
      <c r="BH648" s="11"/>
      <c r="BI648" s="11"/>
      <c r="BJ648" s="11"/>
      <c r="BK648" s="11"/>
      <c r="BL648" s="11"/>
      <c r="BM648" s="11"/>
      <c r="BN648" s="11"/>
      <c r="BO648" s="11"/>
      <c r="BP648" s="11"/>
      <c r="BQ648" s="11"/>
      <c r="BR648" s="11"/>
      <c r="BS648" s="11"/>
      <c r="BT648" s="11"/>
      <c r="BU648" s="11"/>
    </row>
    <row r="649" spans="1:73">
      <c r="A649" s="11"/>
      <c r="B649" s="10"/>
      <c r="F649" s="11"/>
      <c r="G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  <c r="BA649" s="11"/>
      <c r="BB649" s="11"/>
      <c r="BC649" s="11"/>
      <c r="BD649" s="11"/>
      <c r="BE649" s="11"/>
      <c r="BF649" s="11"/>
      <c r="BG649" s="11"/>
      <c r="BH649" s="11"/>
      <c r="BI649" s="11"/>
      <c r="BJ649" s="11"/>
      <c r="BK649" s="11"/>
      <c r="BL649" s="11"/>
      <c r="BM649" s="11"/>
      <c r="BN649" s="11"/>
      <c r="BO649" s="11"/>
      <c r="BP649" s="11"/>
      <c r="BQ649" s="11"/>
      <c r="BR649" s="11"/>
      <c r="BS649" s="11"/>
      <c r="BT649" s="11"/>
      <c r="BU649" s="11"/>
    </row>
    <row r="650" spans="1:73">
      <c r="A650" s="11"/>
      <c r="B650" s="10"/>
      <c r="F650" s="11"/>
      <c r="G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  <c r="BA650" s="11"/>
      <c r="BB650" s="11"/>
      <c r="BC650" s="11"/>
      <c r="BD650" s="11"/>
      <c r="BE650" s="11"/>
      <c r="BF650" s="11"/>
      <c r="BG650" s="11"/>
      <c r="BH650" s="11"/>
      <c r="BI650" s="11"/>
      <c r="BJ650" s="11"/>
      <c r="BK650" s="11"/>
      <c r="BL650" s="11"/>
      <c r="BM650" s="11"/>
      <c r="BN650" s="11"/>
      <c r="BO650" s="11"/>
      <c r="BP650" s="11"/>
      <c r="BQ650" s="11"/>
      <c r="BR650" s="11"/>
      <c r="BS650" s="11"/>
      <c r="BT650" s="11"/>
      <c r="BU650" s="11"/>
    </row>
    <row r="651" spans="1:73">
      <c r="A651" s="11"/>
      <c r="B651" s="10"/>
      <c r="F651" s="11"/>
      <c r="G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  <c r="BA651" s="11"/>
      <c r="BB651" s="11"/>
      <c r="BC651" s="11"/>
      <c r="BD651" s="11"/>
      <c r="BE651" s="11"/>
      <c r="BF651" s="11"/>
      <c r="BG651" s="11"/>
      <c r="BH651" s="11"/>
      <c r="BI651" s="11"/>
      <c r="BJ651" s="11"/>
      <c r="BK651" s="11"/>
      <c r="BL651" s="11"/>
      <c r="BM651" s="11"/>
      <c r="BN651" s="11"/>
      <c r="BO651" s="11"/>
      <c r="BP651" s="11"/>
      <c r="BQ651" s="11"/>
      <c r="BR651" s="11"/>
      <c r="BS651" s="11"/>
      <c r="BT651" s="11"/>
      <c r="BU651" s="11"/>
    </row>
    <row r="652" spans="1:73">
      <c r="A652" s="11"/>
      <c r="B652" s="10"/>
      <c r="F652" s="11"/>
      <c r="G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  <c r="BA652" s="11"/>
      <c r="BB652" s="11"/>
      <c r="BC652" s="11"/>
      <c r="BD652" s="11"/>
      <c r="BE652" s="11"/>
      <c r="BF652" s="11"/>
      <c r="BG652" s="11"/>
      <c r="BH652" s="11"/>
      <c r="BI652" s="11"/>
      <c r="BJ652" s="11"/>
      <c r="BK652" s="11"/>
      <c r="BL652" s="11"/>
      <c r="BM652" s="11"/>
      <c r="BN652" s="11"/>
      <c r="BO652" s="11"/>
      <c r="BP652" s="11"/>
      <c r="BQ652" s="11"/>
      <c r="BR652" s="11"/>
      <c r="BS652" s="11"/>
      <c r="BT652" s="11"/>
      <c r="BU652" s="11"/>
    </row>
    <row r="653" spans="1:73">
      <c r="A653" s="11"/>
      <c r="B653" s="10"/>
      <c r="F653" s="11"/>
      <c r="G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  <c r="BA653" s="11"/>
      <c r="BB653" s="11"/>
      <c r="BC653" s="11"/>
      <c r="BD653" s="11"/>
      <c r="BE653" s="11"/>
      <c r="BF653" s="11"/>
      <c r="BG653" s="11"/>
      <c r="BH653" s="11"/>
      <c r="BI653" s="11"/>
      <c r="BJ653" s="11"/>
      <c r="BK653" s="11"/>
      <c r="BL653" s="11"/>
      <c r="BM653" s="11"/>
      <c r="BN653" s="11"/>
      <c r="BO653" s="11"/>
      <c r="BP653" s="11"/>
      <c r="BQ653" s="11"/>
      <c r="BR653" s="11"/>
      <c r="BS653" s="11"/>
      <c r="BT653" s="11"/>
      <c r="BU653" s="11"/>
    </row>
    <row r="654" spans="1:73">
      <c r="A654" s="11"/>
      <c r="B654" s="10"/>
      <c r="F654" s="11"/>
      <c r="G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  <c r="BA654" s="11"/>
      <c r="BB654" s="11"/>
      <c r="BC654" s="11"/>
      <c r="BD654" s="11"/>
      <c r="BE654" s="11"/>
      <c r="BF654" s="11"/>
      <c r="BG654" s="11"/>
      <c r="BH654" s="11"/>
      <c r="BI654" s="11"/>
      <c r="BJ654" s="11"/>
      <c r="BK654" s="11"/>
      <c r="BL654" s="11"/>
      <c r="BM654" s="11"/>
      <c r="BN654" s="11"/>
      <c r="BO654" s="11"/>
      <c r="BP654" s="11"/>
      <c r="BQ654" s="11"/>
      <c r="BR654" s="11"/>
      <c r="BS654" s="11"/>
      <c r="BT654" s="11"/>
      <c r="BU654" s="11"/>
    </row>
    <row r="655" spans="1:73">
      <c r="A655" s="11"/>
      <c r="B655" s="10"/>
      <c r="F655" s="11"/>
      <c r="G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  <c r="BA655" s="11"/>
      <c r="BB655" s="11"/>
      <c r="BC655" s="11"/>
      <c r="BD655" s="11"/>
      <c r="BE655" s="11"/>
      <c r="BF655" s="11"/>
      <c r="BG655" s="11"/>
      <c r="BH655" s="11"/>
      <c r="BI655" s="11"/>
      <c r="BJ655" s="11"/>
      <c r="BK655" s="11"/>
      <c r="BL655" s="11"/>
      <c r="BM655" s="11"/>
      <c r="BN655" s="11"/>
      <c r="BO655" s="11"/>
      <c r="BP655" s="11"/>
      <c r="BQ655" s="11"/>
      <c r="BR655" s="11"/>
      <c r="BS655" s="11"/>
      <c r="BT655" s="11"/>
      <c r="BU655" s="11"/>
    </row>
    <row r="656" spans="1:73">
      <c r="A656" s="11"/>
      <c r="B656" s="10"/>
      <c r="F656" s="11"/>
      <c r="G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  <c r="BA656" s="11"/>
      <c r="BB656" s="11"/>
      <c r="BC656" s="11"/>
      <c r="BD656" s="11"/>
      <c r="BE656" s="11"/>
      <c r="BF656" s="11"/>
      <c r="BG656" s="11"/>
      <c r="BH656" s="11"/>
      <c r="BI656" s="11"/>
      <c r="BJ656" s="11"/>
      <c r="BK656" s="11"/>
      <c r="BL656" s="11"/>
      <c r="BM656" s="11"/>
      <c r="BN656" s="11"/>
      <c r="BO656" s="11"/>
      <c r="BP656" s="11"/>
      <c r="BQ656" s="11"/>
      <c r="BR656" s="11"/>
      <c r="BS656" s="11"/>
      <c r="BT656" s="11"/>
      <c r="BU656" s="11"/>
    </row>
    <row r="657" spans="1:73">
      <c r="A657" s="11"/>
      <c r="B657" s="10"/>
      <c r="F657" s="11"/>
      <c r="G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  <c r="BA657" s="11"/>
      <c r="BB657" s="11"/>
      <c r="BC657" s="11"/>
      <c r="BD657" s="11"/>
      <c r="BE657" s="11"/>
      <c r="BF657" s="11"/>
      <c r="BG657" s="11"/>
      <c r="BH657" s="11"/>
      <c r="BI657" s="11"/>
      <c r="BJ657" s="11"/>
      <c r="BK657" s="11"/>
      <c r="BL657" s="11"/>
      <c r="BM657" s="11"/>
      <c r="BN657" s="11"/>
      <c r="BO657" s="11"/>
      <c r="BP657" s="11"/>
      <c r="BQ657" s="11"/>
      <c r="BR657" s="11"/>
      <c r="BS657" s="11"/>
      <c r="BT657" s="11"/>
      <c r="BU657" s="11"/>
    </row>
    <row r="658" spans="1:73">
      <c r="A658" s="11"/>
      <c r="B658" s="10"/>
      <c r="F658" s="11"/>
      <c r="G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  <c r="BA658" s="11"/>
      <c r="BB658" s="11"/>
      <c r="BC658" s="11"/>
      <c r="BD658" s="11"/>
      <c r="BE658" s="11"/>
      <c r="BF658" s="11"/>
      <c r="BG658" s="11"/>
      <c r="BH658" s="11"/>
      <c r="BI658" s="11"/>
      <c r="BJ658" s="11"/>
      <c r="BK658" s="11"/>
      <c r="BL658" s="11"/>
      <c r="BM658" s="11"/>
      <c r="BN658" s="11"/>
      <c r="BO658" s="11"/>
      <c r="BP658" s="11"/>
      <c r="BQ658" s="11"/>
      <c r="BR658" s="11"/>
      <c r="BS658" s="11"/>
      <c r="BT658" s="11"/>
      <c r="BU658" s="11"/>
    </row>
    <row r="659" spans="1:73">
      <c r="A659" s="11"/>
      <c r="B659" s="10"/>
      <c r="F659" s="11"/>
      <c r="G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  <c r="BA659" s="11"/>
      <c r="BB659" s="11"/>
      <c r="BC659" s="11"/>
      <c r="BD659" s="11"/>
      <c r="BE659" s="11"/>
      <c r="BF659" s="11"/>
      <c r="BG659" s="11"/>
      <c r="BH659" s="11"/>
      <c r="BI659" s="11"/>
      <c r="BJ659" s="11"/>
      <c r="BK659" s="11"/>
      <c r="BL659" s="11"/>
      <c r="BM659" s="11"/>
      <c r="BN659" s="11"/>
      <c r="BO659" s="11"/>
      <c r="BP659" s="11"/>
      <c r="BQ659" s="11"/>
      <c r="BR659" s="11"/>
      <c r="BS659" s="11"/>
      <c r="BT659" s="11"/>
      <c r="BU659" s="11"/>
    </row>
    <row r="660" spans="1:73">
      <c r="A660" s="11"/>
      <c r="B660" s="10"/>
      <c r="F660" s="11"/>
      <c r="G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  <c r="BA660" s="11"/>
      <c r="BB660" s="11"/>
      <c r="BC660" s="11"/>
      <c r="BD660" s="11"/>
      <c r="BE660" s="11"/>
      <c r="BF660" s="11"/>
      <c r="BG660" s="11"/>
      <c r="BH660" s="11"/>
      <c r="BI660" s="11"/>
      <c r="BJ660" s="11"/>
      <c r="BK660" s="11"/>
      <c r="BL660" s="11"/>
      <c r="BM660" s="11"/>
      <c r="BN660" s="11"/>
      <c r="BO660" s="11"/>
      <c r="BP660" s="11"/>
      <c r="BQ660" s="11"/>
      <c r="BR660" s="11"/>
      <c r="BS660" s="11"/>
      <c r="BT660" s="11"/>
      <c r="BU660" s="11"/>
    </row>
    <row r="661" spans="1:73">
      <c r="A661" s="11"/>
      <c r="B661" s="10"/>
      <c r="F661" s="11"/>
      <c r="G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  <c r="BA661" s="11"/>
      <c r="BB661" s="11"/>
      <c r="BC661" s="11"/>
      <c r="BD661" s="11"/>
      <c r="BE661" s="11"/>
      <c r="BF661" s="11"/>
      <c r="BG661" s="11"/>
      <c r="BH661" s="11"/>
      <c r="BI661" s="11"/>
      <c r="BJ661" s="11"/>
      <c r="BK661" s="11"/>
      <c r="BL661" s="11"/>
      <c r="BM661" s="11"/>
      <c r="BN661" s="11"/>
      <c r="BO661" s="11"/>
      <c r="BP661" s="11"/>
      <c r="BQ661" s="11"/>
      <c r="BR661" s="11"/>
      <c r="BS661" s="11"/>
      <c r="BT661" s="11"/>
      <c r="BU661" s="11"/>
    </row>
    <row r="662" spans="1:73">
      <c r="A662" s="11"/>
      <c r="B662" s="10"/>
      <c r="F662" s="11"/>
      <c r="G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  <c r="BA662" s="11"/>
      <c r="BB662" s="11"/>
      <c r="BC662" s="11"/>
      <c r="BD662" s="11"/>
      <c r="BE662" s="11"/>
      <c r="BF662" s="11"/>
      <c r="BG662" s="11"/>
      <c r="BH662" s="11"/>
      <c r="BI662" s="11"/>
      <c r="BJ662" s="11"/>
      <c r="BK662" s="11"/>
      <c r="BL662" s="11"/>
      <c r="BM662" s="11"/>
      <c r="BN662" s="11"/>
      <c r="BO662" s="11"/>
      <c r="BP662" s="11"/>
      <c r="BQ662" s="11"/>
      <c r="BR662" s="11"/>
      <c r="BS662" s="11"/>
      <c r="BT662" s="11"/>
      <c r="BU662" s="11"/>
    </row>
    <row r="663" spans="1:73">
      <c r="A663" s="11"/>
      <c r="B663" s="10"/>
      <c r="F663" s="11"/>
      <c r="G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  <c r="BA663" s="11"/>
      <c r="BB663" s="11"/>
      <c r="BC663" s="11"/>
      <c r="BD663" s="11"/>
      <c r="BE663" s="11"/>
      <c r="BF663" s="11"/>
      <c r="BG663" s="11"/>
      <c r="BH663" s="11"/>
      <c r="BI663" s="11"/>
      <c r="BJ663" s="11"/>
      <c r="BK663" s="11"/>
      <c r="BL663" s="11"/>
      <c r="BM663" s="11"/>
      <c r="BN663" s="11"/>
      <c r="BO663" s="11"/>
      <c r="BP663" s="11"/>
      <c r="BQ663" s="11"/>
      <c r="BR663" s="11"/>
      <c r="BS663" s="11"/>
      <c r="BT663" s="11"/>
      <c r="BU663" s="11"/>
    </row>
    <row r="664" spans="1:73">
      <c r="A664" s="11"/>
      <c r="B664" s="10"/>
      <c r="F664" s="11"/>
      <c r="G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  <c r="BA664" s="11"/>
      <c r="BB664" s="11"/>
      <c r="BC664" s="11"/>
      <c r="BD664" s="11"/>
      <c r="BE664" s="11"/>
      <c r="BF664" s="11"/>
      <c r="BG664" s="11"/>
      <c r="BH664" s="11"/>
      <c r="BI664" s="11"/>
      <c r="BJ664" s="11"/>
      <c r="BK664" s="11"/>
      <c r="BL664" s="11"/>
      <c r="BM664" s="11"/>
      <c r="BN664" s="11"/>
      <c r="BO664" s="11"/>
      <c r="BP664" s="11"/>
      <c r="BQ664" s="11"/>
      <c r="BR664" s="11"/>
      <c r="BS664" s="11"/>
      <c r="BT664" s="11"/>
      <c r="BU664" s="11"/>
    </row>
    <row r="665" spans="1:73">
      <c r="A665" s="11"/>
      <c r="B665" s="10"/>
      <c r="F665" s="11"/>
      <c r="G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  <c r="BA665" s="11"/>
      <c r="BB665" s="11"/>
      <c r="BC665" s="11"/>
      <c r="BD665" s="11"/>
      <c r="BE665" s="11"/>
      <c r="BF665" s="11"/>
      <c r="BG665" s="11"/>
      <c r="BH665" s="11"/>
      <c r="BI665" s="11"/>
      <c r="BJ665" s="11"/>
      <c r="BK665" s="11"/>
      <c r="BL665" s="11"/>
      <c r="BM665" s="11"/>
      <c r="BN665" s="11"/>
      <c r="BO665" s="11"/>
      <c r="BP665" s="11"/>
      <c r="BQ665" s="11"/>
      <c r="BR665" s="11"/>
      <c r="BS665" s="11"/>
      <c r="BT665" s="11"/>
      <c r="BU665" s="11"/>
    </row>
    <row r="666" spans="1:73">
      <c r="A666" s="11"/>
      <c r="B666" s="10"/>
      <c r="F666" s="11"/>
      <c r="G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  <c r="BA666" s="11"/>
      <c r="BB666" s="11"/>
      <c r="BC666" s="11"/>
      <c r="BD666" s="11"/>
      <c r="BE666" s="11"/>
      <c r="BF666" s="11"/>
      <c r="BG666" s="11"/>
      <c r="BH666" s="11"/>
      <c r="BI666" s="11"/>
      <c r="BJ666" s="11"/>
      <c r="BK666" s="11"/>
      <c r="BL666" s="11"/>
      <c r="BM666" s="11"/>
      <c r="BN666" s="11"/>
      <c r="BO666" s="11"/>
      <c r="BP666" s="11"/>
      <c r="BQ666" s="11"/>
      <c r="BR666" s="11"/>
      <c r="BS666" s="11"/>
      <c r="BT666" s="11"/>
      <c r="BU666" s="11"/>
    </row>
    <row r="667" spans="1:73">
      <c r="A667" s="11"/>
      <c r="B667" s="10"/>
      <c r="F667" s="11"/>
      <c r="G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  <c r="BA667" s="11"/>
      <c r="BB667" s="11"/>
      <c r="BC667" s="11"/>
      <c r="BD667" s="11"/>
      <c r="BE667" s="11"/>
      <c r="BF667" s="11"/>
      <c r="BG667" s="11"/>
      <c r="BH667" s="11"/>
      <c r="BI667" s="11"/>
      <c r="BJ667" s="11"/>
      <c r="BK667" s="11"/>
      <c r="BL667" s="11"/>
      <c r="BM667" s="11"/>
      <c r="BN667" s="11"/>
      <c r="BO667" s="11"/>
      <c r="BP667" s="11"/>
      <c r="BQ667" s="11"/>
      <c r="BR667" s="11"/>
      <c r="BS667" s="11"/>
      <c r="BT667" s="11"/>
      <c r="BU667" s="11"/>
    </row>
    <row r="668" spans="1:73">
      <c r="A668" s="11"/>
      <c r="B668" s="10"/>
      <c r="F668" s="11"/>
      <c r="G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  <c r="BA668" s="11"/>
      <c r="BB668" s="11"/>
      <c r="BC668" s="11"/>
      <c r="BD668" s="11"/>
      <c r="BE668" s="11"/>
      <c r="BF668" s="11"/>
      <c r="BG668" s="11"/>
      <c r="BH668" s="11"/>
      <c r="BI668" s="11"/>
      <c r="BJ668" s="11"/>
      <c r="BK668" s="11"/>
      <c r="BL668" s="11"/>
      <c r="BM668" s="11"/>
      <c r="BN668" s="11"/>
      <c r="BO668" s="11"/>
      <c r="BP668" s="11"/>
      <c r="BQ668" s="11"/>
      <c r="BR668" s="11"/>
      <c r="BS668" s="11"/>
      <c r="BT668" s="11"/>
      <c r="BU668" s="11"/>
    </row>
    <row r="669" spans="1:73">
      <c r="A669" s="11"/>
      <c r="B669" s="10"/>
      <c r="F669" s="11"/>
      <c r="G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  <c r="BA669" s="11"/>
      <c r="BB669" s="11"/>
      <c r="BC669" s="11"/>
      <c r="BD669" s="11"/>
      <c r="BE669" s="11"/>
      <c r="BF669" s="11"/>
      <c r="BG669" s="11"/>
      <c r="BH669" s="11"/>
      <c r="BI669" s="11"/>
      <c r="BJ669" s="11"/>
      <c r="BK669" s="11"/>
      <c r="BL669" s="11"/>
      <c r="BM669" s="11"/>
      <c r="BN669" s="11"/>
      <c r="BO669" s="11"/>
      <c r="BP669" s="11"/>
      <c r="BQ669" s="11"/>
      <c r="BR669" s="11"/>
      <c r="BS669" s="11"/>
      <c r="BT669" s="11"/>
      <c r="BU669" s="11"/>
    </row>
    <row r="670" spans="1:73">
      <c r="A670" s="11"/>
      <c r="B670" s="10"/>
      <c r="F670" s="11"/>
      <c r="G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  <c r="BA670" s="11"/>
      <c r="BB670" s="11"/>
      <c r="BC670" s="11"/>
      <c r="BD670" s="11"/>
      <c r="BE670" s="11"/>
      <c r="BF670" s="11"/>
      <c r="BG670" s="11"/>
      <c r="BH670" s="11"/>
      <c r="BI670" s="11"/>
      <c r="BJ670" s="11"/>
      <c r="BK670" s="11"/>
      <c r="BL670" s="11"/>
      <c r="BM670" s="11"/>
      <c r="BN670" s="11"/>
      <c r="BO670" s="11"/>
      <c r="BP670" s="11"/>
      <c r="BQ670" s="11"/>
      <c r="BR670" s="11"/>
      <c r="BS670" s="11"/>
      <c r="BT670" s="11"/>
      <c r="BU670" s="11"/>
    </row>
    <row r="671" spans="1:73">
      <c r="A671" s="11"/>
      <c r="B671" s="10"/>
      <c r="F671" s="11"/>
      <c r="G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  <c r="BA671" s="11"/>
      <c r="BB671" s="11"/>
      <c r="BC671" s="11"/>
      <c r="BD671" s="11"/>
      <c r="BE671" s="11"/>
      <c r="BF671" s="11"/>
      <c r="BG671" s="11"/>
      <c r="BH671" s="11"/>
      <c r="BI671" s="11"/>
      <c r="BJ671" s="11"/>
      <c r="BK671" s="11"/>
      <c r="BL671" s="11"/>
      <c r="BM671" s="11"/>
      <c r="BN671" s="11"/>
      <c r="BO671" s="11"/>
      <c r="BP671" s="11"/>
      <c r="BQ671" s="11"/>
      <c r="BR671" s="11"/>
      <c r="BS671" s="11"/>
      <c r="BT671" s="11"/>
      <c r="BU671" s="11"/>
    </row>
    <row r="672" spans="1:73">
      <c r="A672" s="11"/>
      <c r="B672" s="10"/>
      <c r="F672" s="11"/>
      <c r="G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  <c r="BA672" s="11"/>
      <c r="BB672" s="11"/>
      <c r="BC672" s="11"/>
      <c r="BD672" s="11"/>
      <c r="BE672" s="11"/>
      <c r="BF672" s="11"/>
      <c r="BG672" s="11"/>
      <c r="BH672" s="11"/>
      <c r="BI672" s="11"/>
      <c r="BJ672" s="11"/>
      <c r="BK672" s="11"/>
      <c r="BL672" s="11"/>
      <c r="BM672" s="11"/>
      <c r="BN672" s="11"/>
      <c r="BO672" s="11"/>
      <c r="BP672" s="11"/>
      <c r="BQ672" s="11"/>
      <c r="BR672" s="11"/>
      <c r="BS672" s="11"/>
      <c r="BT672" s="11"/>
      <c r="BU672" s="11"/>
    </row>
    <row r="673" spans="1:73">
      <c r="A673" s="11"/>
      <c r="B673" s="10"/>
      <c r="F673" s="11"/>
      <c r="G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  <c r="BA673" s="11"/>
      <c r="BB673" s="11"/>
      <c r="BC673" s="11"/>
      <c r="BD673" s="11"/>
      <c r="BE673" s="11"/>
      <c r="BF673" s="11"/>
      <c r="BG673" s="11"/>
      <c r="BH673" s="11"/>
      <c r="BI673" s="11"/>
      <c r="BJ673" s="11"/>
      <c r="BK673" s="11"/>
      <c r="BL673" s="11"/>
      <c r="BM673" s="11"/>
      <c r="BN673" s="11"/>
      <c r="BO673" s="11"/>
      <c r="BP673" s="11"/>
      <c r="BQ673" s="11"/>
      <c r="BR673" s="11"/>
      <c r="BS673" s="11"/>
      <c r="BT673" s="11"/>
      <c r="BU673" s="11"/>
    </row>
    <row r="674" spans="1:73">
      <c r="A674" s="11"/>
      <c r="B674" s="10"/>
      <c r="F674" s="11"/>
      <c r="G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  <c r="BA674" s="11"/>
      <c r="BB674" s="11"/>
      <c r="BC674" s="11"/>
      <c r="BD674" s="11"/>
      <c r="BE674" s="11"/>
      <c r="BF674" s="11"/>
      <c r="BG674" s="11"/>
      <c r="BH674" s="11"/>
      <c r="BI674" s="11"/>
      <c r="BJ674" s="11"/>
      <c r="BK674" s="11"/>
      <c r="BL674" s="11"/>
      <c r="BM674" s="11"/>
      <c r="BN674" s="11"/>
      <c r="BO674" s="11"/>
      <c r="BP674" s="11"/>
      <c r="BQ674" s="11"/>
      <c r="BR674" s="11"/>
      <c r="BS674" s="11"/>
      <c r="BT674" s="11"/>
      <c r="BU674" s="11"/>
    </row>
    <row r="675" spans="1:73">
      <c r="A675" s="11"/>
      <c r="B675" s="10"/>
      <c r="F675" s="11"/>
      <c r="G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  <c r="BA675" s="11"/>
      <c r="BB675" s="11"/>
      <c r="BC675" s="11"/>
      <c r="BD675" s="11"/>
      <c r="BE675" s="11"/>
      <c r="BF675" s="11"/>
      <c r="BG675" s="11"/>
      <c r="BH675" s="11"/>
      <c r="BI675" s="11"/>
      <c r="BJ675" s="11"/>
      <c r="BK675" s="11"/>
      <c r="BL675" s="11"/>
      <c r="BM675" s="11"/>
      <c r="BN675" s="11"/>
      <c r="BO675" s="11"/>
      <c r="BP675" s="11"/>
      <c r="BQ675" s="11"/>
      <c r="BR675" s="11"/>
      <c r="BS675" s="11"/>
      <c r="BT675" s="11"/>
      <c r="BU675" s="11"/>
    </row>
    <row r="676" spans="1:73">
      <c r="A676" s="11"/>
      <c r="B676" s="10"/>
      <c r="F676" s="11"/>
      <c r="G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  <c r="BA676" s="11"/>
      <c r="BB676" s="11"/>
      <c r="BC676" s="11"/>
      <c r="BD676" s="11"/>
      <c r="BE676" s="11"/>
      <c r="BF676" s="11"/>
      <c r="BG676" s="11"/>
      <c r="BH676" s="11"/>
      <c r="BI676" s="11"/>
      <c r="BJ676" s="11"/>
      <c r="BK676" s="11"/>
      <c r="BL676" s="11"/>
      <c r="BM676" s="11"/>
      <c r="BN676" s="11"/>
      <c r="BO676" s="11"/>
      <c r="BP676" s="11"/>
      <c r="BQ676" s="11"/>
      <c r="BR676" s="11"/>
      <c r="BS676" s="11"/>
      <c r="BT676" s="11"/>
      <c r="BU676" s="11"/>
    </row>
    <row r="677" spans="1:73">
      <c r="A677" s="11"/>
      <c r="B677" s="10"/>
      <c r="F677" s="11"/>
      <c r="G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  <c r="BA677" s="11"/>
      <c r="BB677" s="11"/>
      <c r="BC677" s="11"/>
      <c r="BD677" s="11"/>
      <c r="BE677" s="11"/>
      <c r="BF677" s="11"/>
      <c r="BG677" s="11"/>
      <c r="BH677" s="11"/>
      <c r="BI677" s="11"/>
      <c r="BJ677" s="11"/>
      <c r="BK677" s="11"/>
      <c r="BL677" s="11"/>
      <c r="BM677" s="11"/>
      <c r="BN677" s="11"/>
      <c r="BO677" s="11"/>
      <c r="BP677" s="11"/>
      <c r="BQ677" s="11"/>
      <c r="BR677" s="11"/>
      <c r="BS677" s="11"/>
      <c r="BT677" s="11"/>
      <c r="BU677" s="11"/>
    </row>
    <row r="678" spans="1:73">
      <c r="A678" s="11"/>
      <c r="B678" s="10"/>
      <c r="F678" s="11"/>
      <c r="G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  <c r="BA678" s="11"/>
      <c r="BB678" s="11"/>
      <c r="BC678" s="11"/>
      <c r="BD678" s="11"/>
      <c r="BE678" s="11"/>
      <c r="BF678" s="11"/>
      <c r="BG678" s="11"/>
      <c r="BH678" s="11"/>
      <c r="BI678" s="11"/>
      <c r="BJ678" s="11"/>
      <c r="BK678" s="11"/>
      <c r="BL678" s="11"/>
      <c r="BM678" s="11"/>
      <c r="BN678" s="11"/>
      <c r="BO678" s="11"/>
      <c r="BP678" s="11"/>
      <c r="BQ678" s="11"/>
      <c r="BR678" s="11"/>
      <c r="BS678" s="11"/>
      <c r="BT678" s="11"/>
      <c r="BU678" s="11"/>
    </row>
    <row r="679" spans="1:73">
      <c r="A679" s="11"/>
      <c r="B679" s="10"/>
      <c r="F679" s="11"/>
      <c r="G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  <c r="BA679" s="11"/>
      <c r="BB679" s="11"/>
      <c r="BC679" s="11"/>
      <c r="BD679" s="11"/>
      <c r="BE679" s="11"/>
      <c r="BF679" s="11"/>
      <c r="BG679" s="11"/>
      <c r="BH679" s="11"/>
      <c r="BI679" s="11"/>
      <c r="BJ679" s="11"/>
      <c r="BK679" s="11"/>
      <c r="BL679" s="11"/>
      <c r="BM679" s="11"/>
      <c r="BN679" s="11"/>
      <c r="BO679" s="11"/>
      <c r="BP679" s="11"/>
      <c r="BQ679" s="11"/>
      <c r="BR679" s="11"/>
      <c r="BS679" s="11"/>
      <c r="BT679" s="11"/>
      <c r="BU679" s="11"/>
    </row>
    <row r="680" spans="1:73">
      <c r="A680" s="11"/>
      <c r="B680" s="10"/>
      <c r="F680" s="11"/>
      <c r="G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  <c r="BA680" s="11"/>
      <c r="BB680" s="11"/>
      <c r="BC680" s="11"/>
      <c r="BD680" s="11"/>
      <c r="BE680" s="11"/>
      <c r="BF680" s="11"/>
      <c r="BG680" s="11"/>
      <c r="BH680" s="11"/>
      <c r="BI680" s="11"/>
      <c r="BJ680" s="11"/>
      <c r="BK680" s="11"/>
      <c r="BL680" s="11"/>
      <c r="BM680" s="11"/>
      <c r="BN680" s="11"/>
      <c r="BO680" s="11"/>
      <c r="BP680" s="11"/>
      <c r="BQ680" s="11"/>
      <c r="BR680" s="11"/>
      <c r="BS680" s="11"/>
      <c r="BT680" s="11"/>
      <c r="BU680" s="11"/>
    </row>
    <row r="681" spans="1:73">
      <c r="A681" s="11"/>
      <c r="B681" s="10"/>
      <c r="F681" s="11"/>
      <c r="G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  <c r="BA681" s="11"/>
      <c r="BB681" s="11"/>
      <c r="BC681" s="11"/>
      <c r="BD681" s="11"/>
      <c r="BE681" s="11"/>
      <c r="BF681" s="11"/>
      <c r="BG681" s="11"/>
      <c r="BH681" s="11"/>
      <c r="BI681" s="11"/>
      <c r="BJ681" s="11"/>
      <c r="BK681" s="11"/>
      <c r="BL681" s="11"/>
      <c r="BM681" s="11"/>
      <c r="BN681" s="11"/>
      <c r="BO681" s="11"/>
      <c r="BP681" s="11"/>
      <c r="BQ681" s="11"/>
      <c r="BR681" s="11"/>
      <c r="BS681" s="11"/>
      <c r="BT681" s="11"/>
      <c r="BU681" s="11"/>
    </row>
    <row r="682" spans="1:73">
      <c r="A682" s="11"/>
      <c r="B682" s="10"/>
      <c r="F682" s="11"/>
      <c r="G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  <c r="BA682" s="11"/>
      <c r="BB682" s="11"/>
      <c r="BC682" s="11"/>
      <c r="BD682" s="11"/>
      <c r="BE682" s="11"/>
      <c r="BF682" s="11"/>
      <c r="BG682" s="11"/>
      <c r="BH682" s="11"/>
      <c r="BI682" s="11"/>
      <c r="BJ682" s="11"/>
      <c r="BK682" s="11"/>
      <c r="BL682" s="11"/>
      <c r="BM682" s="11"/>
      <c r="BN682" s="11"/>
      <c r="BO682" s="11"/>
      <c r="BP682" s="11"/>
      <c r="BQ682" s="11"/>
      <c r="BR682" s="11"/>
      <c r="BS682" s="11"/>
      <c r="BT682" s="11"/>
      <c r="BU682" s="11"/>
    </row>
    <row r="683" spans="1:73">
      <c r="A683" s="11"/>
      <c r="B683" s="10"/>
      <c r="F683" s="11"/>
      <c r="G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  <c r="BA683" s="11"/>
      <c r="BB683" s="11"/>
      <c r="BC683" s="11"/>
      <c r="BD683" s="11"/>
      <c r="BE683" s="11"/>
      <c r="BF683" s="11"/>
      <c r="BG683" s="11"/>
      <c r="BH683" s="11"/>
      <c r="BI683" s="11"/>
      <c r="BJ683" s="11"/>
      <c r="BK683" s="11"/>
      <c r="BL683" s="11"/>
      <c r="BM683" s="11"/>
      <c r="BN683" s="11"/>
      <c r="BO683" s="11"/>
      <c r="BP683" s="11"/>
      <c r="BQ683" s="11"/>
      <c r="BR683" s="11"/>
      <c r="BS683" s="11"/>
      <c r="BT683" s="11"/>
      <c r="BU683" s="11"/>
    </row>
    <row r="684" spans="1:73">
      <c r="A684" s="11"/>
      <c r="B684" s="10"/>
      <c r="F684" s="11"/>
      <c r="G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  <c r="BA684" s="11"/>
      <c r="BB684" s="11"/>
      <c r="BC684" s="11"/>
      <c r="BD684" s="11"/>
      <c r="BE684" s="11"/>
      <c r="BF684" s="11"/>
      <c r="BG684" s="11"/>
      <c r="BH684" s="11"/>
      <c r="BI684" s="11"/>
      <c r="BJ684" s="11"/>
      <c r="BK684" s="11"/>
      <c r="BL684" s="11"/>
      <c r="BM684" s="11"/>
      <c r="BN684" s="11"/>
      <c r="BO684" s="11"/>
      <c r="BP684" s="11"/>
      <c r="BQ684" s="11"/>
      <c r="BR684" s="11"/>
      <c r="BS684" s="11"/>
      <c r="BT684" s="11"/>
      <c r="BU684" s="11"/>
    </row>
    <row r="685" spans="1:73">
      <c r="A685" s="11"/>
      <c r="B685" s="10"/>
      <c r="F685" s="11"/>
      <c r="G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  <c r="BA685" s="11"/>
      <c r="BB685" s="11"/>
      <c r="BC685" s="11"/>
      <c r="BD685" s="11"/>
      <c r="BE685" s="11"/>
      <c r="BF685" s="11"/>
      <c r="BG685" s="11"/>
      <c r="BH685" s="11"/>
      <c r="BI685" s="11"/>
      <c r="BJ685" s="11"/>
      <c r="BK685" s="11"/>
      <c r="BL685" s="11"/>
      <c r="BM685" s="11"/>
      <c r="BN685" s="11"/>
      <c r="BO685" s="11"/>
      <c r="BP685" s="11"/>
      <c r="BQ685" s="11"/>
      <c r="BR685" s="11"/>
      <c r="BS685" s="11"/>
      <c r="BT685" s="11"/>
      <c r="BU685" s="11"/>
    </row>
    <row r="686" spans="1:73">
      <c r="A686" s="11"/>
      <c r="B686" s="10"/>
      <c r="F686" s="11"/>
      <c r="G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  <c r="BA686" s="11"/>
      <c r="BB686" s="11"/>
      <c r="BC686" s="11"/>
      <c r="BD686" s="11"/>
      <c r="BE686" s="11"/>
      <c r="BF686" s="11"/>
      <c r="BG686" s="11"/>
      <c r="BH686" s="11"/>
      <c r="BI686" s="11"/>
      <c r="BJ686" s="11"/>
      <c r="BK686" s="11"/>
      <c r="BL686" s="11"/>
      <c r="BM686" s="11"/>
      <c r="BN686" s="11"/>
      <c r="BO686" s="11"/>
      <c r="BP686" s="11"/>
      <c r="BQ686" s="11"/>
      <c r="BR686" s="11"/>
      <c r="BS686" s="11"/>
      <c r="BT686" s="11"/>
      <c r="BU686" s="11"/>
    </row>
    <row r="687" spans="1:73">
      <c r="A687" s="11"/>
      <c r="B687" s="10"/>
      <c r="F687" s="11"/>
      <c r="G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  <c r="BA687" s="11"/>
      <c r="BB687" s="11"/>
      <c r="BC687" s="11"/>
      <c r="BD687" s="11"/>
      <c r="BE687" s="11"/>
      <c r="BF687" s="11"/>
      <c r="BG687" s="11"/>
      <c r="BH687" s="11"/>
      <c r="BI687" s="11"/>
      <c r="BJ687" s="11"/>
      <c r="BK687" s="11"/>
      <c r="BL687" s="11"/>
      <c r="BM687" s="11"/>
      <c r="BN687" s="11"/>
      <c r="BO687" s="11"/>
      <c r="BP687" s="11"/>
      <c r="BQ687" s="11"/>
      <c r="BR687" s="11"/>
      <c r="BS687" s="11"/>
      <c r="BT687" s="11"/>
      <c r="BU687" s="11"/>
    </row>
    <row r="688" spans="1:73">
      <c r="A688" s="11"/>
      <c r="B688" s="10"/>
      <c r="F688" s="11"/>
      <c r="G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  <c r="BA688" s="11"/>
      <c r="BB688" s="11"/>
      <c r="BC688" s="11"/>
      <c r="BD688" s="11"/>
      <c r="BE688" s="11"/>
      <c r="BF688" s="11"/>
      <c r="BG688" s="11"/>
      <c r="BH688" s="11"/>
      <c r="BI688" s="11"/>
      <c r="BJ688" s="11"/>
      <c r="BK688" s="11"/>
      <c r="BL688" s="11"/>
      <c r="BM688" s="11"/>
      <c r="BN688" s="11"/>
      <c r="BO688" s="11"/>
      <c r="BP688" s="11"/>
      <c r="BQ688" s="11"/>
      <c r="BR688" s="11"/>
      <c r="BS688" s="11"/>
      <c r="BT688" s="11"/>
      <c r="BU688" s="11"/>
    </row>
    <row r="689" spans="1:73">
      <c r="A689" s="11"/>
      <c r="B689" s="10"/>
      <c r="F689" s="11"/>
      <c r="G689" s="11"/>
      <c r="M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  <c r="BA689" s="11"/>
      <c r="BB689" s="11"/>
      <c r="BC689" s="11"/>
      <c r="BD689" s="11"/>
      <c r="BE689" s="11"/>
      <c r="BF689" s="11"/>
      <c r="BG689" s="11"/>
      <c r="BH689" s="11"/>
      <c r="BI689" s="11"/>
      <c r="BJ689" s="11"/>
      <c r="BK689" s="11"/>
      <c r="BL689" s="11"/>
      <c r="BM689" s="11"/>
      <c r="BN689" s="11"/>
      <c r="BO689" s="11"/>
      <c r="BP689" s="11"/>
      <c r="BQ689" s="11"/>
      <c r="BR689" s="11"/>
      <c r="BS689" s="11"/>
      <c r="BT689" s="11"/>
      <c r="BU689" s="11"/>
    </row>
    <row r="690" spans="1:73">
      <c r="A690" s="11"/>
      <c r="B690" s="10"/>
      <c r="F690" s="11"/>
      <c r="G690" s="11"/>
      <c r="M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  <c r="BA690" s="11"/>
      <c r="BB690" s="11"/>
      <c r="BC690" s="11"/>
      <c r="BD690" s="11"/>
      <c r="BE690" s="11"/>
      <c r="BF690" s="11"/>
      <c r="BG690" s="11"/>
      <c r="BH690" s="11"/>
      <c r="BI690" s="11"/>
      <c r="BJ690" s="11"/>
      <c r="BK690" s="11"/>
      <c r="BL690" s="11"/>
      <c r="BM690" s="11"/>
      <c r="BN690" s="11"/>
      <c r="BO690" s="11"/>
      <c r="BP690" s="11"/>
      <c r="BQ690" s="11"/>
      <c r="BR690" s="11"/>
      <c r="BS690" s="11"/>
      <c r="BT690" s="11"/>
      <c r="BU690" s="11"/>
    </row>
    <row r="691" spans="1:73">
      <c r="A691" s="11"/>
      <c r="B691" s="10"/>
      <c r="F691" s="11"/>
      <c r="G691" s="11"/>
      <c r="M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  <c r="BA691" s="11"/>
      <c r="BB691" s="11"/>
      <c r="BC691" s="11"/>
      <c r="BD691" s="11"/>
      <c r="BE691" s="11"/>
      <c r="BF691" s="11"/>
      <c r="BG691" s="11"/>
      <c r="BH691" s="11"/>
      <c r="BI691" s="11"/>
      <c r="BJ691" s="11"/>
      <c r="BK691" s="11"/>
      <c r="BL691" s="11"/>
      <c r="BM691" s="11"/>
      <c r="BN691" s="11"/>
      <c r="BO691" s="11"/>
      <c r="BP691" s="11"/>
      <c r="BQ691" s="11"/>
      <c r="BR691" s="11"/>
      <c r="BS691" s="11"/>
      <c r="BT691" s="11"/>
      <c r="BU691" s="11"/>
    </row>
    <row r="692" spans="1:73">
      <c r="A692" s="11"/>
      <c r="B692" s="10"/>
      <c r="F692" s="11"/>
      <c r="G692" s="11"/>
      <c r="M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  <c r="BA692" s="11"/>
      <c r="BB692" s="11"/>
      <c r="BC692" s="11"/>
      <c r="BD692" s="11"/>
      <c r="BE692" s="11"/>
      <c r="BF692" s="11"/>
      <c r="BG692" s="11"/>
      <c r="BH692" s="11"/>
      <c r="BI692" s="11"/>
      <c r="BJ692" s="11"/>
      <c r="BK692" s="11"/>
      <c r="BL692" s="11"/>
      <c r="BM692" s="11"/>
      <c r="BN692" s="11"/>
      <c r="BO692" s="11"/>
      <c r="BP692" s="11"/>
      <c r="BQ692" s="11"/>
      <c r="BR692" s="11"/>
      <c r="BS692" s="11"/>
      <c r="BT692" s="11"/>
      <c r="BU692" s="11"/>
    </row>
    <row r="693" spans="1:73">
      <c r="A693" s="11"/>
      <c r="B693" s="10"/>
      <c r="F693" s="11"/>
      <c r="G693" s="11"/>
      <c r="M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  <c r="BA693" s="11"/>
      <c r="BB693" s="11"/>
      <c r="BC693" s="11"/>
      <c r="BD693" s="11"/>
      <c r="BE693" s="11"/>
      <c r="BF693" s="11"/>
      <c r="BG693" s="11"/>
      <c r="BH693" s="11"/>
      <c r="BI693" s="11"/>
      <c r="BJ693" s="11"/>
      <c r="BK693" s="11"/>
      <c r="BL693" s="11"/>
      <c r="BM693" s="11"/>
      <c r="BN693" s="11"/>
      <c r="BO693" s="11"/>
      <c r="BP693" s="11"/>
      <c r="BQ693" s="11"/>
      <c r="BR693" s="11"/>
      <c r="BS693" s="11"/>
      <c r="BT693" s="11"/>
      <c r="BU693" s="11"/>
    </row>
    <row r="694" spans="1:73">
      <c r="A694" s="11"/>
      <c r="B694" s="10"/>
      <c r="F694" s="11"/>
      <c r="G694" s="11"/>
      <c r="M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  <c r="BA694" s="11"/>
      <c r="BB694" s="11"/>
      <c r="BC694" s="11"/>
      <c r="BD694" s="11"/>
      <c r="BE694" s="11"/>
      <c r="BF694" s="11"/>
      <c r="BG694" s="11"/>
      <c r="BH694" s="11"/>
      <c r="BI694" s="11"/>
      <c r="BJ694" s="11"/>
      <c r="BK694" s="11"/>
      <c r="BL694" s="11"/>
      <c r="BM694" s="11"/>
      <c r="BN694" s="11"/>
      <c r="BO694" s="11"/>
      <c r="BP694" s="11"/>
      <c r="BQ694" s="11"/>
      <c r="BR694" s="11"/>
      <c r="BS694" s="11"/>
      <c r="BT694" s="11"/>
      <c r="BU694" s="11"/>
    </row>
    <row r="695" spans="1:73">
      <c r="A695" s="11"/>
      <c r="B695" s="10"/>
      <c r="F695" s="11"/>
      <c r="G695" s="11"/>
      <c r="M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  <c r="BA695" s="11"/>
      <c r="BB695" s="11"/>
      <c r="BC695" s="11"/>
      <c r="BD695" s="11"/>
      <c r="BE695" s="11"/>
      <c r="BF695" s="11"/>
      <c r="BG695" s="11"/>
      <c r="BH695" s="11"/>
      <c r="BI695" s="11"/>
      <c r="BJ695" s="11"/>
      <c r="BK695" s="11"/>
      <c r="BL695" s="11"/>
      <c r="BM695" s="11"/>
      <c r="BN695" s="11"/>
      <c r="BO695" s="11"/>
      <c r="BP695" s="11"/>
      <c r="BQ695" s="11"/>
      <c r="BR695" s="11"/>
      <c r="BS695" s="11"/>
      <c r="BT695" s="11"/>
      <c r="BU695" s="11"/>
    </row>
    <row r="696" spans="1:73">
      <c r="A696" s="11"/>
      <c r="B696" s="10"/>
      <c r="F696" s="11"/>
      <c r="G696" s="11"/>
      <c r="M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  <c r="BA696" s="11"/>
      <c r="BB696" s="11"/>
      <c r="BC696" s="11"/>
      <c r="BD696" s="11"/>
      <c r="BE696" s="11"/>
      <c r="BF696" s="11"/>
      <c r="BG696" s="11"/>
      <c r="BH696" s="11"/>
      <c r="BI696" s="11"/>
      <c r="BJ696" s="11"/>
      <c r="BK696" s="11"/>
      <c r="BL696" s="11"/>
      <c r="BM696" s="11"/>
      <c r="BN696" s="11"/>
      <c r="BO696" s="11"/>
      <c r="BP696" s="11"/>
      <c r="BQ696" s="11"/>
      <c r="BR696" s="11"/>
      <c r="BS696" s="11"/>
      <c r="BT696" s="11"/>
      <c r="BU696" s="11"/>
    </row>
    <row r="697" spans="1:73">
      <c r="A697" s="11"/>
      <c r="B697" s="10"/>
      <c r="F697" s="11"/>
      <c r="G697" s="11"/>
      <c r="M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  <c r="BA697" s="11"/>
      <c r="BB697" s="11"/>
      <c r="BC697" s="11"/>
      <c r="BD697" s="11"/>
      <c r="BE697" s="11"/>
      <c r="BF697" s="11"/>
      <c r="BG697" s="11"/>
      <c r="BH697" s="11"/>
      <c r="BI697" s="11"/>
      <c r="BJ697" s="11"/>
      <c r="BK697" s="11"/>
      <c r="BL697" s="11"/>
      <c r="BM697" s="11"/>
      <c r="BN697" s="11"/>
      <c r="BO697" s="11"/>
      <c r="BP697" s="11"/>
      <c r="BQ697" s="11"/>
      <c r="BR697" s="11"/>
      <c r="BS697" s="11"/>
      <c r="BT697" s="11"/>
      <c r="BU697" s="11"/>
    </row>
    <row r="698" spans="1:73">
      <c r="A698" s="11"/>
      <c r="B698" s="10"/>
      <c r="F698" s="11"/>
      <c r="G698" s="11"/>
      <c r="M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  <c r="BA698" s="11"/>
      <c r="BB698" s="11"/>
      <c r="BC698" s="11"/>
      <c r="BD698" s="11"/>
      <c r="BE698" s="11"/>
      <c r="BF698" s="11"/>
      <c r="BG698" s="11"/>
      <c r="BH698" s="11"/>
      <c r="BI698" s="11"/>
      <c r="BJ698" s="11"/>
      <c r="BK698" s="11"/>
      <c r="BL698" s="11"/>
      <c r="BM698" s="11"/>
      <c r="BN698" s="11"/>
      <c r="BO698" s="11"/>
      <c r="BP698" s="11"/>
      <c r="BQ698" s="11"/>
      <c r="BR698" s="11"/>
      <c r="BS698" s="11"/>
      <c r="BT698" s="11"/>
      <c r="BU698" s="11"/>
    </row>
    <row r="699" spans="1:73">
      <c r="A699" s="11"/>
      <c r="B699" s="10"/>
      <c r="F699" s="11"/>
      <c r="G699" s="11"/>
      <c r="M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  <c r="BA699" s="11"/>
      <c r="BB699" s="11"/>
      <c r="BC699" s="11"/>
      <c r="BD699" s="11"/>
      <c r="BE699" s="11"/>
      <c r="BF699" s="11"/>
      <c r="BG699" s="11"/>
      <c r="BH699" s="11"/>
      <c r="BI699" s="11"/>
      <c r="BJ699" s="11"/>
      <c r="BK699" s="11"/>
      <c r="BL699" s="11"/>
      <c r="BM699" s="11"/>
      <c r="BN699" s="11"/>
      <c r="BO699" s="11"/>
      <c r="BP699" s="11"/>
      <c r="BQ699" s="11"/>
      <c r="BR699" s="11"/>
      <c r="BS699" s="11"/>
      <c r="BT699" s="11"/>
      <c r="BU699" s="11"/>
    </row>
    <row r="700" spans="1:73">
      <c r="A700" s="11"/>
      <c r="B700" s="10"/>
      <c r="F700" s="11"/>
      <c r="G700" s="11"/>
      <c r="M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  <c r="BA700" s="11"/>
      <c r="BB700" s="11"/>
      <c r="BC700" s="11"/>
      <c r="BD700" s="11"/>
      <c r="BE700" s="11"/>
      <c r="BF700" s="11"/>
      <c r="BG700" s="11"/>
      <c r="BH700" s="11"/>
      <c r="BI700" s="11"/>
      <c r="BJ700" s="11"/>
      <c r="BK700" s="11"/>
      <c r="BL700" s="11"/>
      <c r="BM700" s="11"/>
      <c r="BN700" s="11"/>
      <c r="BO700" s="11"/>
      <c r="BP700" s="11"/>
      <c r="BQ700" s="11"/>
      <c r="BR700" s="11"/>
      <c r="BS700" s="11"/>
      <c r="BT700" s="11"/>
      <c r="BU700" s="11"/>
    </row>
    <row r="701" spans="1:73">
      <c r="A701" s="11"/>
      <c r="B701" s="10"/>
      <c r="F701" s="11"/>
      <c r="G701" s="11"/>
      <c r="M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  <c r="BA701" s="11"/>
      <c r="BB701" s="11"/>
      <c r="BC701" s="11"/>
      <c r="BD701" s="11"/>
      <c r="BE701" s="11"/>
      <c r="BF701" s="11"/>
      <c r="BG701" s="11"/>
      <c r="BH701" s="11"/>
      <c r="BI701" s="11"/>
      <c r="BJ701" s="11"/>
      <c r="BK701" s="11"/>
      <c r="BL701" s="11"/>
      <c r="BM701" s="11"/>
      <c r="BN701" s="11"/>
      <c r="BO701" s="11"/>
      <c r="BP701" s="11"/>
      <c r="BQ701" s="11"/>
      <c r="BR701" s="11"/>
      <c r="BS701" s="11"/>
      <c r="BT701" s="11"/>
      <c r="BU701" s="11"/>
    </row>
    <row r="702" spans="1:73">
      <c r="A702" s="11"/>
      <c r="B702" s="10"/>
      <c r="F702" s="11"/>
      <c r="G702" s="11"/>
      <c r="M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  <c r="BA702" s="11"/>
      <c r="BB702" s="11"/>
      <c r="BC702" s="11"/>
      <c r="BD702" s="11"/>
      <c r="BE702" s="11"/>
      <c r="BF702" s="11"/>
      <c r="BG702" s="11"/>
      <c r="BH702" s="11"/>
      <c r="BI702" s="11"/>
      <c r="BJ702" s="11"/>
      <c r="BK702" s="11"/>
      <c r="BL702" s="11"/>
      <c r="BM702" s="11"/>
      <c r="BN702" s="11"/>
      <c r="BO702" s="11"/>
      <c r="BP702" s="11"/>
      <c r="BQ702" s="11"/>
      <c r="BR702" s="11"/>
      <c r="BS702" s="11"/>
      <c r="BT702" s="11"/>
      <c r="BU702" s="11"/>
    </row>
    <row r="703" spans="1:73">
      <c r="A703" s="11"/>
      <c r="B703" s="10"/>
      <c r="F703" s="11"/>
      <c r="G703" s="11"/>
      <c r="M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  <c r="BA703" s="11"/>
      <c r="BB703" s="11"/>
      <c r="BC703" s="11"/>
      <c r="BD703" s="11"/>
      <c r="BE703" s="11"/>
      <c r="BF703" s="11"/>
      <c r="BG703" s="11"/>
      <c r="BH703" s="11"/>
      <c r="BI703" s="11"/>
      <c r="BJ703" s="11"/>
      <c r="BK703" s="11"/>
      <c r="BL703" s="11"/>
      <c r="BM703" s="11"/>
      <c r="BN703" s="11"/>
      <c r="BO703" s="11"/>
      <c r="BP703" s="11"/>
      <c r="BQ703" s="11"/>
      <c r="BR703" s="11"/>
      <c r="BS703" s="11"/>
      <c r="BT703" s="11"/>
      <c r="BU703" s="11"/>
    </row>
    <row r="704" spans="1:73">
      <c r="A704" s="11"/>
      <c r="B704" s="10"/>
      <c r="F704" s="11"/>
      <c r="G704" s="11"/>
      <c r="M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  <c r="BA704" s="11"/>
      <c r="BB704" s="11"/>
      <c r="BC704" s="11"/>
      <c r="BD704" s="11"/>
      <c r="BE704" s="11"/>
      <c r="BF704" s="11"/>
      <c r="BG704" s="11"/>
      <c r="BH704" s="11"/>
      <c r="BI704" s="11"/>
      <c r="BJ704" s="11"/>
      <c r="BK704" s="11"/>
      <c r="BL704" s="11"/>
      <c r="BM704" s="11"/>
      <c r="BN704" s="11"/>
      <c r="BO704" s="11"/>
      <c r="BP704" s="11"/>
      <c r="BQ704" s="11"/>
      <c r="BR704" s="11"/>
      <c r="BS704" s="11"/>
      <c r="BT704" s="11"/>
      <c r="BU704" s="11"/>
    </row>
    <row r="705" spans="1:73">
      <c r="A705" s="11"/>
      <c r="B705" s="10"/>
      <c r="F705" s="11"/>
      <c r="G705" s="11"/>
      <c r="M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  <c r="BA705" s="11"/>
      <c r="BB705" s="11"/>
      <c r="BC705" s="11"/>
      <c r="BD705" s="11"/>
      <c r="BE705" s="11"/>
      <c r="BF705" s="11"/>
      <c r="BG705" s="11"/>
      <c r="BH705" s="11"/>
      <c r="BI705" s="11"/>
      <c r="BJ705" s="11"/>
      <c r="BK705" s="11"/>
      <c r="BL705" s="11"/>
      <c r="BM705" s="11"/>
      <c r="BN705" s="11"/>
      <c r="BO705" s="11"/>
      <c r="BP705" s="11"/>
      <c r="BQ705" s="11"/>
      <c r="BR705" s="11"/>
      <c r="BS705" s="11"/>
      <c r="BT705" s="11"/>
      <c r="BU705" s="11"/>
    </row>
    <row r="706" spans="1:73">
      <c r="A706" s="11"/>
      <c r="B706" s="10"/>
      <c r="F706" s="11"/>
      <c r="G706" s="11"/>
      <c r="M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  <c r="BA706" s="11"/>
      <c r="BB706" s="11"/>
      <c r="BC706" s="11"/>
      <c r="BD706" s="11"/>
      <c r="BE706" s="11"/>
      <c r="BF706" s="11"/>
      <c r="BG706" s="11"/>
      <c r="BH706" s="11"/>
      <c r="BI706" s="11"/>
      <c r="BJ706" s="11"/>
      <c r="BK706" s="11"/>
      <c r="BL706" s="11"/>
      <c r="BM706" s="11"/>
      <c r="BN706" s="11"/>
      <c r="BO706" s="11"/>
      <c r="BP706" s="11"/>
      <c r="BQ706" s="11"/>
      <c r="BR706" s="11"/>
      <c r="BS706" s="11"/>
      <c r="BT706" s="11"/>
      <c r="BU706" s="11"/>
    </row>
    <row r="707" spans="1:73">
      <c r="A707" s="11"/>
      <c r="B707" s="10"/>
      <c r="F707" s="11"/>
      <c r="G707" s="11"/>
      <c r="M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  <c r="BA707" s="11"/>
      <c r="BB707" s="11"/>
      <c r="BC707" s="11"/>
      <c r="BD707" s="11"/>
      <c r="BE707" s="11"/>
      <c r="BF707" s="11"/>
      <c r="BG707" s="11"/>
      <c r="BH707" s="11"/>
      <c r="BI707" s="11"/>
      <c r="BJ707" s="11"/>
      <c r="BK707" s="11"/>
      <c r="BL707" s="11"/>
      <c r="BM707" s="11"/>
      <c r="BN707" s="11"/>
      <c r="BO707" s="11"/>
      <c r="BP707" s="11"/>
      <c r="BQ707" s="11"/>
      <c r="BR707" s="11"/>
      <c r="BS707" s="11"/>
      <c r="BT707" s="11"/>
      <c r="BU707" s="11"/>
    </row>
    <row r="708" spans="1:73">
      <c r="A708" s="11"/>
      <c r="B708" s="10"/>
      <c r="F708" s="11"/>
      <c r="G708" s="11"/>
      <c r="M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  <c r="BA708" s="11"/>
      <c r="BB708" s="11"/>
      <c r="BC708" s="11"/>
      <c r="BD708" s="11"/>
      <c r="BE708" s="11"/>
      <c r="BF708" s="11"/>
      <c r="BG708" s="11"/>
      <c r="BH708" s="11"/>
      <c r="BI708" s="11"/>
      <c r="BJ708" s="11"/>
      <c r="BK708" s="11"/>
      <c r="BL708" s="11"/>
      <c r="BM708" s="11"/>
      <c r="BN708" s="11"/>
      <c r="BO708" s="11"/>
      <c r="BP708" s="11"/>
      <c r="BQ708" s="11"/>
      <c r="BR708" s="11"/>
      <c r="BS708" s="11"/>
      <c r="BT708" s="11"/>
      <c r="BU708" s="11"/>
    </row>
    <row r="709" spans="1:73">
      <c r="A709" s="11"/>
      <c r="B709" s="10"/>
      <c r="F709" s="11"/>
      <c r="G709" s="11"/>
      <c r="M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  <c r="BA709" s="11"/>
      <c r="BB709" s="11"/>
      <c r="BC709" s="11"/>
      <c r="BD709" s="11"/>
      <c r="BE709" s="11"/>
      <c r="BF709" s="11"/>
      <c r="BG709" s="11"/>
      <c r="BH709" s="11"/>
      <c r="BI709" s="11"/>
      <c r="BJ709" s="11"/>
      <c r="BK709" s="11"/>
      <c r="BL709" s="11"/>
      <c r="BM709" s="11"/>
      <c r="BN709" s="11"/>
      <c r="BO709" s="11"/>
      <c r="BP709" s="11"/>
      <c r="BQ709" s="11"/>
      <c r="BR709" s="11"/>
      <c r="BS709" s="11"/>
      <c r="BT709" s="11"/>
      <c r="BU709" s="11"/>
    </row>
    <row r="710" spans="1:73">
      <c r="A710" s="11"/>
      <c r="B710" s="10"/>
      <c r="F710" s="11"/>
      <c r="G710" s="11"/>
      <c r="M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  <c r="BA710" s="11"/>
      <c r="BB710" s="11"/>
      <c r="BC710" s="11"/>
      <c r="BD710" s="11"/>
      <c r="BE710" s="11"/>
      <c r="BF710" s="11"/>
      <c r="BG710" s="11"/>
      <c r="BH710" s="11"/>
      <c r="BI710" s="11"/>
      <c r="BJ710" s="11"/>
      <c r="BK710" s="11"/>
      <c r="BL710" s="11"/>
      <c r="BM710" s="11"/>
      <c r="BN710" s="11"/>
      <c r="BO710" s="11"/>
      <c r="BP710" s="11"/>
      <c r="BQ710" s="11"/>
      <c r="BR710" s="11"/>
      <c r="BS710" s="11"/>
      <c r="BT710" s="11"/>
      <c r="BU710" s="11"/>
    </row>
    <row r="711" spans="1:73">
      <c r="A711" s="11"/>
      <c r="B711" s="10"/>
      <c r="F711" s="11"/>
      <c r="G711" s="11"/>
      <c r="M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  <c r="BA711" s="11"/>
      <c r="BB711" s="11"/>
      <c r="BC711" s="11"/>
      <c r="BD711" s="11"/>
      <c r="BE711" s="11"/>
      <c r="BF711" s="11"/>
      <c r="BG711" s="11"/>
      <c r="BH711" s="11"/>
      <c r="BI711" s="11"/>
      <c r="BJ711" s="11"/>
      <c r="BK711" s="11"/>
      <c r="BL711" s="11"/>
      <c r="BM711" s="11"/>
      <c r="BN711" s="11"/>
      <c r="BO711" s="11"/>
      <c r="BP711" s="11"/>
      <c r="BQ711" s="11"/>
      <c r="BR711" s="11"/>
      <c r="BS711" s="11"/>
      <c r="BT711" s="11"/>
      <c r="BU711" s="11"/>
    </row>
    <row r="712" spans="1:73">
      <c r="A712" s="11"/>
      <c r="B712" s="10"/>
      <c r="F712" s="11"/>
      <c r="G712" s="11"/>
      <c r="M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  <c r="BA712" s="11"/>
      <c r="BB712" s="11"/>
      <c r="BC712" s="11"/>
      <c r="BD712" s="11"/>
      <c r="BE712" s="11"/>
      <c r="BF712" s="11"/>
      <c r="BG712" s="11"/>
      <c r="BH712" s="11"/>
      <c r="BI712" s="11"/>
      <c r="BJ712" s="11"/>
      <c r="BK712" s="11"/>
      <c r="BL712" s="11"/>
      <c r="BM712" s="11"/>
      <c r="BN712" s="11"/>
      <c r="BO712" s="11"/>
      <c r="BP712" s="11"/>
      <c r="BQ712" s="11"/>
      <c r="BR712" s="11"/>
      <c r="BS712" s="11"/>
      <c r="BT712" s="11"/>
      <c r="BU712" s="11"/>
    </row>
    <row r="713" spans="1:73">
      <c r="A713" s="11"/>
      <c r="B713" s="10"/>
      <c r="F713" s="11"/>
      <c r="G713" s="11"/>
      <c r="M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  <c r="BA713" s="11"/>
      <c r="BB713" s="11"/>
      <c r="BC713" s="11"/>
      <c r="BD713" s="11"/>
      <c r="BE713" s="11"/>
      <c r="BF713" s="11"/>
      <c r="BG713" s="11"/>
      <c r="BH713" s="11"/>
      <c r="BI713" s="11"/>
      <c r="BJ713" s="11"/>
      <c r="BK713" s="11"/>
      <c r="BL713" s="11"/>
      <c r="BM713" s="11"/>
      <c r="BN713" s="11"/>
      <c r="BO713" s="11"/>
      <c r="BP713" s="11"/>
      <c r="BQ713" s="11"/>
      <c r="BR713" s="11"/>
      <c r="BS713" s="11"/>
      <c r="BT713" s="11"/>
      <c r="BU713" s="11"/>
    </row>
    <row r="714" spans="1:73">
      <c r="A714" s="11"/>
      <c r="B714" s="10"/>
      <c r="F714" s="11"/>
      <c r="G714" s="11"/>
      <c r="M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  <c r="BA714" s="11"/>
      <c r="BB714" s="11"/>
      <c r="BC714" s="11"/>
      <c r="BD714" s="11"/>
      <c r="BE714" s="11"/>
      <c r="BF714" s="11"/>
      <c r="BG714" s="11"/>
      <c r="BH714" s="11"/>
      <c r="BI714" s="11"/>
      <c r="BJ714" s="11"/>
      <c r="BK714" s="11"/>
      <c r="BL714" s="11"/>
      <c r="BM714" s="11"/>
      <c r="BN714" s="11"/>
      <c r="BO714" s="11"/>
      <c r="BP714" s="11"/>
      <c r="BQ714" s="11"/>
      <c r="BR714" s="11"/>
      <c r="BS714" s="11"/>
      <c r="BT714" s="11"/>
      <c r="BU714" s="11"/>
    </row>
    <row r="715" spans="1:73">
      <c r="A715" s="11"/>
      <c r="B715" s="10"/>
      <c r="F715" s="11"/>
      <c r="G715" s="11"/>
      <c r="M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  <c r="BA715" s="11"/>
      <c r="BB715" s="11"/>
      <c r="BC715" s="11"/>
      <c r="BD715" s="11"/>
      <c r="BE715" s="11"/>
      <c r="BF715" s="11"/>
      <c r="BG715" s="11"/>
      <c r="BH715" s="11"/>
      <c r="BI715" s="11"/>
      <c r="BJ715" s="11"/>
      <c r="BK715" s="11"/>
      <c r="BL715" s="11"/>
      <c r="BM715" s="11"/>
      <c r="BN715" s="11"/>
      <c r="BO715" s="11"/>
      <c r="BP715" s="11"/>
      <c r="BQ715" s="11"/>
      <c r="BR715" s="11"/>
      <c r="BS715" s="11"/>
      <c r="BT715" s="11"/>
      <c r="BU715" s="11"/>
    </row>
    <row r="716" spans="1:73">
      <c r="A716" s="11"/>
      <c r="B716" s="10"/>
      <c r="F716" s="11"/>
      <c r="G716" s="11"/>
      <c r="M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  <c r="BA716" s="11"/>
      <c r="BB716" s="11"/>
      <c r="BC716" s="11"/>
      <c r="BD716" s="11"/>
      <c r="BE716" s="11"/>
      <c r="BF716" s="11"/>
      <c r="BG716" s="11"/>
      <c r="BH716" s="11"/>
      <c r="BI716" s="11"/>
      <c r="BJ716" s="11"/>
      <c r="BK716" s="11"/>
      <c r="BL716" s="11"/>
      <c r="BM716" s="11"/>
      <c r="BN716" s="11"/>
      <c r="BO716" s="11"/>
      <c r="BP716" s="11"/>
      <c r="BQ716" s="11"/>
      <c r="BR716" s="11"/>
      <c r="BS716" s="11"/>
      <c r="BT716" s="11"/>
      <c r="BU716" s="11"/>
    </row>
    <row r="717" spans="1:73">
      <c r="A717" s="11"/>
      <c r="B717" s="10"/>
      <c r="F717" s="11"/>
      <c r="G717" s="11"/>
      <c r="M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  <c r="BA717" s="11"/>
      <c r="BB717" s="11"/>
      <c r="BC717" s="11"/>
      <c r="BD717" s="11"/>
      <c r="BE717" s="11"/>
      <c r="BF717" s="11"/>
      <c r="BG717" s="11"/>
      <c r="BH717" s="11"/>
      <c r="BI717" s="11"/>
      <c r="BJ717" s="11"/>
      <c r="BK717" s="11"/>
      <c r="BL717" s="11"/>
      <c r="BM717" s="11"/>
      <c r="BN717" s="11"/>
      <c r="BO717" s="11"/>
      <c r="BP717" s="11"/>
      <c r="BQ717" s="11"/>
      <c r="BR717" s="11"/>
      <c r="BS717" s="11"/>
      <c r="BT717" s="11"/>
      <c r="BU717" s="11"/>
    </row>
    <row r="718" spans="1:73">
      <c r="A718" s="11"/>
      <c r="B718" s="10"/>
      <c r="F718" s="11"/>
      <c r="G718" s="11"/>
      <c r="M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  <c r="BA718" s="11"/>
      <c r="BB718" s="11"/>
      <c r="BC718" s="11"/>
      <c r="BD718" s="11"/>
      <c r="BE718" s="11"/>
      <c r="BF718" s="11"/>
      <c r="BG718" s="11"/>
      <c r="BH718" s="11"/>
      <c r="BI718" s="11"/>
      <c r="BJ718" s="11"/>
      <c r="BK718" s="11"/>
      <c r="BL718" s="11"/>
      <c r="BM718" s="11"/>
      <c r="BN718" s="11"/>
      <c r="BO718" s="11"/>
      <c r="BP718" s="11"/>
      <c r="BQ718" s="11"/>
      <c r="BR718" s="11"/>
      <c r="BS718" s="11"/>
      <c r="BT718" s="11"/>
      <c r="BU718" s="11"/>
    </row>
    <row r="719" spans="1:73">
      <c r="A719" s="11"/>
      <c r="B719" s="10"/>
      <c r="F719" s="11"/>
      <c r="G719" s="11"/>
      <c r="M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  <c r="BA719" s="11"/>
      <c r="BB719" s="11"/>
      <c r="BC719" s="11"/>
      <c r="BD719" s="11"/>
      <c r="BE719" s="11"/>
      <c r="BF719" s="11"/>
      <c r="BG719" s="11"/>
      <c r="BH719" s="11"/>
      <c r="BI719" s="11"/>
      <c r="BJ719" s="11"/>
      <c r="BK719" s="11"/>
      <c r="BL719" s="11"/>
      <c r="BM719" s="11"/>
      <c r="BN719" s="11"/>
      <c r="BO719" s="11"/>
      <c r="BP719" s="11"/>
      <c r="BQ719" s="11"/>
      <c r="BR719" s="11"/>
      <c r="BS719" s="11"/>
      <c r="BT719" s="11"/>
      <c r="BU719" s="11"/>
    </row>
    <row r="720" spans="1:73">
      <c r="A720" s="11"/>
      <c r="B720" s="10"/>
      <c r="F720" s="11"/>
      <c r="G720" s="11"/>
      <c r="M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  <c r="BA720" s="11"/>
      <c r="BB720" s="11"/>
      <c r="BC720" s="11"/>
      <c r="BD720" s="11"/>
      <c r="BE720" s="11"/>
      <c r="BF720" s="11"/>
      <c r="BG720" s="11"/>
      <c r="BH720" s="11"/>
      <c r="BI720" s="11"/>
      <c r="BJ720" s="11"/>
      <c r="BK720" s="11"/>
      <c r="BL720" s="11"/>
      <c r="BM720" s="11"/>
      <c r="BN720" s="11"/>
      <c r="BO720" s="11"/>
      <c r="BP720" s="11"/>
      <c r="BQ720" s="11"/>
      <c r="BR720" s="11"/>
      <c r="BS720" s="11"/>
      <c r="BT720" s="11"/>
      <c r="BU720" s="11"/>
    </row>
    <row r="721" spans="1:73">
      <c r="A721" s="11"/>
      <c r="B721" s="10"/>
      <c r="F721" s="11"/>
      <c r="G721" s="11"/>
      <c r="M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  <c r="BA721" s="11"/>
      <c r="BB721" s="11"/>
      <c r="BC721" s="11"/>
      <c r="BD721" s="11"/>
      <c r="BE721" s="11"/>
      <c r="BF721" s="11"/>
      <c r="BG721" s="11"/>
      <c r="BH721" s="11"/>
      <c r="BI721" s="11"/>
      <c r="BJ721" s="11"/>
      <c r="BK721" s="11"/>
      <c r="BL721" s="11"/>
      <c r="BM721" s="11"/>
      <c r="BN721" s="11"/>
      <c r="BO721" s="11"/>
      <c r="BP721" s="11"/>
      <c r="BQ721" s="11"/>
      <c r="BR721" s="11"/>
      <c r="BS721" s="11"/>
      <c r="BT721" s="11"/>
      <c r="BU721" s="11"/>
    </row>
    <row r="722" spans="1:73">
      <c r="A722" s="11"/>
      <c r="B722" s="10"/>
      <c r="F722" s="11"/>
      <c r="G722" s="11"/>
      <c r="M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  <c r="BA722" s="11"/>
      <c r="BB722" s="11"/>
      <c r="BC722" s="11"/>
      <c r="BD722" s="11"/>
      <c r="BE722" s="11"/>
      <c r="BF722" s="11"/>
      <c r="BG722" s="11"/>
      <c r="BH722" s="11"/>
      <c r="BI722" s="11"/>
      <c r="BJ722" s="11"/>
      <c r="BK722" s="11"/>
      <c r="BL722" s="11"/>
      <c r="BM722" s="11"/>
      <c r="BN722" s="11"/>
      <c r="BO722" s="11"/>
      <c r="BP722" s="11"/>
      <c r="BQ722" s="11"/>
      <c r="BR722" s="11"/>
      <c r="BS722" s="11"/>
      <c r="BT722" s="11"/>
      <c r="BU722" s="11"/>
    </row>
    <row r="723" spans="1:73">
      <c r="A723" s="11"/>
      <c r="B723" s="10"/>
      <c r="F723" s="11"/>
      <c r="G723" s="11"/>
      <c r="M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  <c r="BA723" s="11"/>
      <c r="BB723" s="11"/>
      <c r="BC723" s="11"/>
      <c r="BD723" s="11"/>
      <c r="BE723" s="11"/>
      <c r="BF723" s="11"/>
      <c r="BG723" s="11"/>
      <c r="BH723" s="11"/>
      <c r="BI723" s="11"/>
      <c r="BJ723" s="11"/>
      <c r="BK723" s="11"/>
      <c r="BL723" s="11"/>
      <c r="BM723" s="11"/>
      <c r="BN723" s="11"/>
      <c r="BO723" s="11"/>
      <c r="BP723" s="11"/>
      <c r="BQ723" s="11"/>
      <c r="BR723" s="11"/>
      <c r="BS723" s="11"/>
      <c r="BT723" s="11"/>
      <c r="BU723" s="11"/>
    </row>
    <row r="724" spans="1:73">
      <c r="A724" s="11"/>
      <c r="B724" s="10"/>
      <c r="F724" s="11"/>
      <c r="G724" s="11"/>
      <c r="M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  <c r="BA724" s="11"/>
      <c r="BB724" s="11"/>
      <c r="BC724" s="11"/>
      <c r="BD724" s="11"/>
      <c r="BE724" s="11"/>
      <c r="BF724" s="11"/>
      <c r="BG724" s="11"/>
      <c r="BH724" s="11"/>
      <c r="BI724" s="11"/>
      <c r="BJ724" s="11"/>
      <c r="BK724" s="11"/>
      <c r="BL724" s="11"/>
      <c r="BM724" s="11"/>
      <c r="BN724" s="11"/>
      <c r="BO724" s="11"/>
      <c r="BP724" s="11"/>
      <c r="BQ724" s="11"/>
      <c r="BR724" s="11"/>
      <c r="BS724" s="11"/>
      <c r="BT724" s="11"/>
      <c r="BU724" s="11"/>
    </row>
    <row r="725" spans="1:73">
      <c r="A725" s="11"/>
      <c r="B725" s="10"/>
      <c r="F725" s="11"/>
      <c r="G725" s="11"/>
      <c r="M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  <c r="BA725" s="11"/>
      <c r="BB725" s="11"/>
      <c r="BC725" s="11"/>
      <c r="BD725" s="11"/>
      <c r="BE725" s="11"/>
      <c r="BF725" s="11"/>
      <c r="BG725" s="11"/>
      <c r="BH725" s="11"/>
      <c r="BI725" s="11"/>
      <c r="BJ725" s="11"/>
      <c r="BK725" s="11"/>
      <c r="BL725" s="11"/>
      <c r="BM725" s="11"/>
      <c r="BN725" s="11"/>
      <c r="BO725" s="11"/>
      <c r="BP725" s="11"/>
      <c r="BQ725" s="11"/>
      <c r="BR725" s="11"/>
      <c r="BS725" s="11"/>
      <c r="BT725" s="11"/>
      <c r="BU725" s="11"/>
    </row>
    <row r="726" spans="1:73">
      <c r="A726" s="11"/>
      <c r="B726" s="10"/>
      <c r="F726" s="11"/>
      <c r="G726" s="11"/>
      <c r="M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  <c r="BA726" s="11"/>
      <c r="BB726" s="11"/>
      <c r="BC726" s="11"/>
      <c r="BD726" s="11"/>
      <c r="BE726" s="11"/>
      <c r="BF726" s="11"/>
      <c r="BG726" s="11"/>
      <c r="BH726" s="11"/>
      <c r="BI726" s="11"/>
      <c r="BJ726" s="11"/>
      <c r="BK726" s="11"/>
      <c r="BL726" s="11"/>
      <c r="BM726" s="11"/>
      <c r="BN726" s="11"/>
      <c r="BO726" s="11"/>
      <c r="BP726" s="11"/>
      <c r="BQ726" s="11"/>
      <c r="BR726" s="11"/>
      <c r="BS726" s="11"/>
      <c r="BT726" s="11"/>
      <c r="BU726" s="11"/>
    </row>
    <row r="727" spans="1:73">
      <c r="A727" s="11"/>
      <c r="B727" s="10"/>
      <c r="F727" s="11"/>
      <c r="G727" s="11"/>
      <c r="M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  <c r="BA727" s="11"/>
      <c r="BB727" s="11"/>
      <c r="BC727" s="11"/>
      <c r="BD727" s="11"/>
      <c r="BE727" s="11"/>
      <c r="BF727" s="11"/>
      <c r="BG727" s="11"/>
      <c r="BH727" s="11"/>
      <c r="BI727" s="11"/>
      <c r="BJ727" s="11"/>
      <c r="BK727" s="11"/>
      <c r="BL727" s="11"/>
      <c r="BM727" s="11"/>
      <c r="BN727" s="11"/>
      <c r="BO727" s="11"/>
      <c r="BP727" s="11"/>
      <c r="BQ727" s="11"/>
      <c r="BR727" s="11"/>
      <c r="BS727" s="11"/>
      <c r="BT727" s="11"/>
      <c r="BU727" s="11"/>
    </row>
    <row r="728" spans="1:73">
      <c r="A728" s="11"/>
      <c r="B728" s="10"/>
      <c r="F728" s="11"/>
      <c r="G728" s="11"/>
      <c r="M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  <c r="BA728" s="11"/>
      <c r="BB728" s="11"/>
      <c r="BC728" s="11"/>
      <c r="BD728" s="11"/>
      <c r="BE728" s="11"/>
      <c r="BF728" s="11"/>
      <c r="BG728" s="11"/>
      <c r="BH728" s="11"/>
      <c r="BI728" s="11"/>
      <c r="BJ728" s="11"/>
      <c r="BK728" s="11"/>
      <c r="BL728" s="11"/>
      <c r="BM728" s="11"/>
      <c r="BN728" s="11"/>
      <c r="BO728" s="11"/>
      <c r="BP728" s="11"/>
      <c r="BQ728" s="11"/>
      <c r="BR728" s="11"/>
      <c r="BS728" s="11"/>
      <c r="BT728" s="11"/>
      <c r="BU728" s="11"/>
    </row>
    <row r="729" spans="1:73">
      <c r="A729" s="11"/>
      <c r="B729" s="10"/>
      <c r="F729" s="11"/>
      <c r="G729" s="11"/>
      <c r="M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  <c r="BA729" s="11"/>
      <c r="BB729" s="11"/>
      <c r="BC729" s="11"/>
      <c r="BD729" s="11"/>
      <c r="BE729" s="11"/>
      <c r="BF729" s="11"/>
      <c r="BG729" s="11"/>
      <c r="BH729" s="11"/>
      <c r="BI729" s="11"/>
      <c r="BJ729" s="11"/>
      <c r="BK729" s="11"/>
      <c r="BL729" s="11"/>
      <c r="BM729" s="11"/>
      <c r="BN729" s="11"/>
      <c r="BO729" s="11"/>
      <c r="BP729" s="11"/>
      <c r="BQ729" s="11"/>
      <c r="BR729" s="11"/>
      <c r="BS729" s="11"/>
      <c r="BT729" s="11"/>
      <c r="BU729" s="11"/>
    </row>
    <row r="730" spans="1:73">
      <c r="A730" s="11"/>
      <c r="B730" s="10"/>
      <c r="F730" s="11"/>
      <c r="G730" s="11"/>
      <c r="M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  <c r="BA730" s="11"/>
      <c r="BB730" s="11"/>
      <c r="BC730" s="11"/>
      <c r="BD730" s="11"/>
      <c r="BE730" s="11"/>
      <c r="BF730" s="11"/>
      <c r="BG730" s="11"/>
      <c r="BH730" s="11"/>
      <c r="BI730" s="11"/>
      <c r="BJ730" s="11"/>
      <c r="BK730" s="11"/>
      <c r="BL730" s="11"/>
      <c r="BM730" s="11"/>
      <c r="BN730" s="11"/>
      <c r="BO730" s="11"/>
      <c r="BP730" s="11"/>
      <c r="BQ730" s="11"/>
      <c r="BR730" s="11"/>
      <c r="BS730" s="11"/>
      <c r="BT730" s="11"/>
      <c r="BU730" s="11"/>
    </row>
    <row r="731" spans="1:73">
      <c r="A731" s="11"/>
      <c r="B731" s="10"/>
      <c r="F731" s="11"/>
      <c r="G731" s="11"/>
      <c r="M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  <c r="BA731" s="11"/>
      <c r="BB731" s="11"/>
      <c r="BC731" s="11"/>
      <c r="BD731" s="11"/>
      <c r="BE731" s="11"/>
      <c r="BF731" s="11"/>
      <c r="BG731" s="11"/>
      <c r="BH731" s="11"/>
      <c r="BI731" s="11"/>
      <c r="BJ731" s="11"/>
      <c r="BK731" s="11"/>
      <c r="BL731" s="11"/>
      <c r="BM731" s="11"/>
      <c r="BN731" s="11"/>
      <c r="BO731" s="11"/>
      <c r="BP731" s="11"/>
      <c r="BQ731" s="11"/>
      <c r="BR731" s="11"/>
      <c r="BS731" s="11"/>
      <c r="BT731" s="11"/>
      <c r="BU731" s="11"/>
    </row>
    <row r="732" spans="1:73">
      <c r="A732" s="11"/>
      <c r="B732" s="10"/>
      <c r="F732" s="11"/>
      <c r="G732" s="11"/>
      <c r="M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  <c r="BA732" s="11"/>
      <c r="BB732" s="11"/>
      <c r="BC732" s="11"/>
      <c r="BD732" s="11"/>
      <c r="BE732" s="11"/>
      <c r="BF732" s="11"/>
      <c r="BG732" s="11"/>
      <c r="BH732" s="11"/>
      <c r="BI732" s="11"/>
      <c r="BJ732" s="11"/>
      <c r="BK732" s="11"/>
      <c r="BL732" s="11"/>
      <c r="BM732" s="11"/>
      <c r="BN732" s="11"/>
      <c r="BO732" s="11"/>
      <c r="BP732" s="11"/>
      <c r="BQ732" s="11"/>
      <c r="BR732" s="11"/>
      <c r="BS732" s="11"/>
      <c r="BT732" s="11"/>
      <c r="BU732" s="11"/>
    </row>
    <row r="733" spans="1:73">
      <c r="A733" s="11"/>
      <c r="B733" s="10"/>
      <c r="F733" s="11"/>
      <c r="G733" s="11"/>
      <c r="M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  <c r="BA733" s="11"/>
      <c r="BB733" s="11"/>
      <c r="BC733" s="11"/>
      <c r="BD733" s="11"/>
      <c r="BE733" s="11"/>
      <c r="BF733" s="11"/>
      <c r="BG733" s="11"/>
      <c r="BH733" s="11"/>
      <c r="BI733" s="11"/>
      <c r="BJ733" s="11"/>
      <c r="BK733" s="11"/>
      <c r="BL733" s="11"/>
      <c r="BM733" s="11"/>
      <c r="BN733" s="11"/>
      <c r="BO733" s="11"/>
      <c r="BP733" s="11"/>
      <c r="BQ733" s="11"/>
      <c r="BR733" s="11"/>
      <c r="BS733" s="11"/>
      <c r="BT733" s="11"/>
      <c r="BU733" s="11"/>
    </row>
    <row r="734" spans="1:73">
      <c r="A734" s="11"/>
      <c r="B734" s="10"/>
      <c r="F734" s="11"/>
      <c r="G734" s="11"/>
      <c r="M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  <c r="BA734" s="11"/>
      <c r="BB734" s="11"/>
      <c r="BC734" s="11"/>
      <c r="BD734" s="11"/>
      <c r="BE734" s="11"/>
      <c r="BF734" s="11"/>
      <c r="BG734" s="11"/>
      <c r="BH734" s="11"/>
      <c r="BI734" s="11"/>
      <c r="BJ734" s="11"/>
      <c r="BK734" s="11"/>
      <c r="BL734" s="11"/>
      <c r="BM734" s="11"/>
      <c r="BN734" s="11"/>
      <c r="BO734" s="11"/>
      <c r="BP734" s="11"/>
      <c r="BQ734" s="11"/>
      <c r="BR734" s="11"/>
      <c r="BS734" s="11"/>
      <c r="BT734" s="11"/>
      <c r="BU734" s="11"/>
    </row>
    <row r="735" spans="1:73">
      <c r="A735" s="11"/>
      <c r="B735" s="10"/>
      <c r="F735" s="11"/>
      <c r="G735" s="11"/>
      <c r="M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  <c r="BA735" s="11"/>
      <c r="BB735" s="11"/>
      <c r="BC735" s="11"/>
      <c r="BD735" s="11"/>
      <c r="BE735" s="11"/>
      <c r="BF735" s="11"/>
      <c r="BG735" s="11"/>
      <c r="BH735" s="11"/>
      <c r="BI735" s="11"/>
      <c r="BJ735" s="11"/>
      <c r="BK735" s="11"/>
      <c r="BL735" s="11"/>
      <c r="BM735" s="11"/>
      <c r="BN735" s="11"/>
      <c r="BO735" s="11"/>
      <c r="BP735" s="11"/>
      <c r="BQ735" s="11"/>
      <c r="BR735" s="11"/>
      <c r="BS735" s="11"/>
      <c r="BT735" s="11"/>
      <c r="BU735" s="11"/>
    </row>
    <row r="736" spans="1:73">
      <c r="A736" s="11"/>
      <c r="B736" s="10"/>
      <c r="F736" s="11"/>
      <c r="G736" s="11"/>
      <c r="M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  <c r="BA736" s="11"/>
      <c r="BB736" s="11"/>
      <c r="BC736" s="11"/>
      <c r="BD736" s="11"/>
      <c r="BE736" s="11"/>
      <c r="BF736" s="11"/>
      <c r="BG736" s="11"/>
      <c r="BH736" s="11"/>
      <c r="BI736" s="11"/>
      <c r="BJ736" s="11"/>
      <c r="BK736" s="11"/>
      <c r="BL736" s="11"/>
      <c r="BM736" s="11"/>
      <c r="BN736" s="11"/>
      <c r="BO736" s="11"/>
      <c r="BP736" s="11"/>
      <c r="BQ736" s="11"/>
      <c r="BR736" s="11"/>
      <c r="BS736" s="11"/>
      <c r="BT736" s="11"/>
      <c r="BU736" s="11"/>
    </row>
    <row r="737" spans="1:73">
      <c r="A737" s="11"/>
      <c r="B737" s="10"/>
      <c r="F737" s="11"/>
      <c r="G737" s="11"/>
      <c r="M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  <c r="BA737" s="11"/>
      <c r="BB737" s="11"/>
      <c r="BC737" s="11"/>
      <c r="BD737" s="11"/>
      <c r="BE737" s="11"/>
      <c r="BF737" s="11"/>
      <c r="BG737" s="11"/>
      <c r="BH737" s="11"/>
      <c r="BI737" s="11"/>
      <c r="BJ737" s="11"/>
      <c r="BK737" s="11"/>
      <c r="BL737" s="11"/>
      <c r="BM737" s="11"/>
      <c r="BN737" s="11"/>
      <c r="BO737" s="11"/>
      <c r="BP737" s="11"/>
      <c r="BQ737" s="11"/>
      <c r="BR737" s="11"/>
      <c r="BS737" s="11"/>
      <c r="BT737" s="11"/>
      <c r="BU737" s="11"/>
    </row>
    <row r="738" spans="1:73">
      <c r="A738" s="11"/>
      <c r="B738" s="10"/>
      <c r="F738" s="11"/>
      <c r="G738" s="11"/>
      <c r="M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  <c r="BA738" s="11"/>
      <c r="BB738" s="11"/>
      <c r="BC738" s="11"/>
      <c r="BD738" s="11"/>
      <c r="BE738" s="11"/>
      <c r="BF738" s="11"/>
      <c r="BG738" s="11"/>
      <c r="BH738" s="11"/>
      <c r="BI738" s="11"/>
      <c r="BJ738" s="11"/>
      <c r="BK738" s="11"/>
      <c r="BL738" s="11"/>
      <c r="BM738" s="11"/>
      <c r="BN738" s="11"/>
      <c r="BO738" s="11"/>
      <c r="BP738" s="11"/>
      <c r="BQ738" s="11"/>
      <c r="BR738" s="11"/>
      <c r="BS738" s="11"/>
      <c r="BT738" s="11"/>
      <c r="BU738" s="11"/>
    </row>
    <row r="739" spans="1:73">
      <c r="A739" s="11"/>
      <c r="B739" s="10"/>
      <c r="F739" s="11"/>
      <c r="G739" s="11"/>
      <c r="M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  <c r="BA739" s="11"/>
      <c r="BB739" s="11"/>
      <c r="BC739" s="11"/>
      <c r="BD739" s="11"/>
      <c r="BE739" s="11"/>
      <c r="BF739" s="11"/>
      <c r="BG739" s="11"/>
      <c r="BH739" s="11"/>
      <c r="BI739" s="11"/>
      <c r="BJ739" s="11"/>
      <c r="BK739" s="11"/>
      <c r="BL739" s="11"/>
      <c r="BM739" s="11"/>
      <c r="BN739" s="11"/>
      <c r="BO739" s="11"/>
      <c r="BP739" s="11"/>
      <c r="BQ739" s="11"/>
      <c r="BR739" s="11"/>
      <c r="BS739" s="11"/>
      <c r="BT739" s="11"/>
      <c r="BU739" s="11"/>
    </row>
    <row r="740" spans="1:73">
      <c r="A740" s="11"/>
      <c r="B740" s="10"/>
      <c r="F740" s="11"/>
      <c r="G740" s="11"/>
      <c r="M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  <c r="BA740" s="11"/>
      <c r="BB740" s="11"/>
      <c r="BC740" s="11"/>
      <c r="BD740" s="11"/>
      <c r="BE740" s="11"/>
      <c r="BF740" s="11"/>
      <c r="BG740" s="11"/>
      <c r="BH740" s="11"/>
      <c r="BI740" s="11"/>
      <c r="BJ740" s="11"/>
      <c r="BK740" s="11"/>
      <c r="BL740" s="11"/>
      <c r="BM740" s="11"/>
      <c r="BN740" s="11"/>
      <c r="BO740" s="11"/>
      <c r="BP740" s="11"/>
      <c r="BQ740" s="11"/>
      <c r="BR740" s="11"/>
      <c r="BS740" s="11"/>
      <c r="BT740" s="11"/>
      <c r="BU740" s="11"/>
    </row>
    <row r="741" spans="1:73">
      <c r="A741" s="11"/>
      <c r="B741" s="10"/>
      <c r="F741" s="11"/>
      <c r="G741" s="11"/>
      <c r="M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  <c r="BA741" s="11"/>
      <c r="BB741" s="11"/>
      <c r="BC741" s="11"/>
      <c r="BD741" s="11"/>
      <c r="BE741" s="11"/>
      <c r="BF741" s="11"/>
      <c r="BG741" s="11"/>
      <c r="BH741" s="11"/>
      <c r="BI741" s="11"/>
      <c r="BJ741" s="11"/>
      <c r="BK741" s="11"/>
      <c r="BL741" s="11"/>
      <c r="BM741" s="11"/>
      <c r="BN741" s="11"/>
      <c r="BO741" s="11"/>
      <c r="BP741" s="11"/>
      <c r="BQ741" s="11"/>
      <c r="BR741" s="11"/>
      <c r="BS741" s="11"/>
      <c r="BT741" s="11"/>
      <c r="BU741" s="11"/>
    </row>
    <row r="742" spans="1:73">
      <c r="A742" s="11"/>
      <c r="B742" s="10"/>
      <c r="F742" s="11"/>
      <c r="G742" s="11"/>
      <c r="M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  <c r="BA742" s="11"/>
      <c r="BB742" s="11"/>
      <c r="BC742" s="11"/>
      <c r="BD742" s="11"/>
      <c r="BE742" s="11"/>
      <c r="BF742" s="11"/>
      <c r="BG742" s="11"/>
      <c r="BH742" s="11"/>
      <c r="BI742" s="11"/>
      <c r="BJ742" s="11"/>
      <c r="BK742" s="11"/>
      <c r="BL742" s="11"/>
      <c r="BM742" s="11"/>
      <c r="BN742" s="11"/>
      <c r="BO742" s="11"/>
      <c r="BP742" s="11"/>
      <c r="BQ742" s="11"/>
      <c r="BR742" s="11"/>
      <c r="BS742" s="11"/>
      <c r="BT742" s="11"/>
      <c r="BU742" s="11"/>
    </row>
    <row r="743" spans="1:73">
      <c r="A743" s="11"/>
      <c r="B743" s="10"/>
      <c r="F743" s="11"/>
      <c r="G743" s="11"/>
      <c r="M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  <c r="BA743" s="11"/>
      <c r="BB743" s="11"/>
      <c r="BC743" s="11"/>
      <c r="BD743" s="11"/>
      <c r="BE743" s="11"/>
      <c r="BF743" s="11"/>
      <c r="BG743" s="11"/>
      <c r="BH743" s="11"/>
      <c r="BI743" s="11"/>
      <c r="BJ743" s="11"/>
      <c r="BK743" s="11"/>
      <c r="BL743" s="11"/>
      <c r="BM743" s="11"/>
      <c r="BN743" s="11"/>
      <c r="BO743" s="11"/>
      <c r="BP743" s="11"/>
      <c r="BQ743" s="11"/>
      <c r="BR743" s="11"/>
      <c r="BS743" s="11"/>
      <c r="BT743" s="11"/>
      <c r="BU743" s="11"/>
    </row>
    <row r="744" spans="1:73">
      <c r="A744" s="11"/>
      <c r="B744" s="10"/>
      <c r="F744" s="11"/>
      <c r="G744" s="11"/>
      <c r="M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  <c r="BA744" s="11"/>
      <c r="BB744" s="11"/>
      <c r="BC744" s="11"/>
      <c r="BD744" s="11"/>
      <c r="BE744" s="11"/>
      <c r="BF744" s="11"/>
      <c r="BG744" s="11"/>
      <c r="BH744" s="11"/>
      <c r="BI744" s="11"/>
      <c r="BJ744" s="11"/>
      <c r="BK744" s="11"/>
      <c r="BL744" s="11"/>
      <c r="BM744" s="11"/>
      <c r="BN744" s="11"/>
      <c r="BO744" s="11"/>
      <c r="BP744" s="11"/>
      <c r="BQ744" s="11"/>
      <c r="BR744" s="11"/>
      <c r="BS744" s="11"/>
      <c r="BT744" s="11"/>
      <c r="BU744" s="11"/>
    </row>
    <row r="745" spans="1:73">
      <c r="A745" s="11"/>
      <c r="B745" s="10"/>
      <c r="F745" s="11"/>
      <c r="G745" s="11"/>
      <c r="M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  <c r="BA745" s="11"/>
      <c r="BB745" s="11"/>
      <c r="BC745" s="11"/>
      <c r="BD745" s="11"/>
      <c r="BE745" s="11"/>
      <c r="BF745" s="11"/>
      <c r="BG745" s="11"/>
      <c r="BH745" s="11"/>
      <c r="BI745" s="11"/>
      <c r="BJ745" s="11"/>
      <c r="BK745" s="11"/>
      <c r="BL745" s="11"/>
      <c r="BM745" s="11"/>
      <c r="BN745" s="11"/>
      <c r="BO745" s="11"/>
      <c r="BP745" s="11"/>
      <c r="BQ745" s="11"/>
      <c r="BR745" s="11"/>
      <c r="BS745" s="11"/>
      <c r="BT745" s="11"/>
      <c r="BU745" s="11"/>
    </row>
    <row r="746" spans="1:73">
      <c r="A746" s="11"/>
      <c r="B746" s="10"/>
      <c r="F746" s="11"/>
      <c r="G746" s="11"/>
      <c r="M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  <c r="BA746" s="11"/>
      <c r="BB746" s="11"/>
      <c r="BC746" s="11"/>
      <c r="BD746" s="11"/>
      <c r="BE746" s="11"/>
      <c r="BF746" s="11"/>
      <c r="BG746" s="11"/>
      <c r="BH746" s="11"/>
      <c r="BI746" s="11"/>
      <c r="BJ746" s="11"/>
      <c r="BK746" s="11"/>
      <c r="BL746" s="11"/>
      <c r="BM746" s="11"/>
      <c r="BN746" s="11"/>
      <c r="BO746" s="11"/>
      <c r="BP746" s="11"/>
      <c r="BQ746" s="11"/>
      <c r="BR746" s="11"/>
      <c r="BS746" s="11"/>
      <c r="BT746" s="11"/>
      <c r="BU746" s="11"/>
    </row>
    <row r="747" spans="1:73">
      <c r="A747" s="11"/>
      <c r="B747" s="10"/>
      <c r="F747" s="11"/>
      <c r="G747" s="11"/>
      <c r="M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  <c r="BA747" s="11"/>
      <c r="BB747" s="11"/>
      <c r="BC747" s="11"/>
      <c r="BD747" s="11"/>
      <c r="BE747" s="11"/>
      <c r="BF747" s="11"/>
      <c r="BG747" s="11"/>
      <c r="BH747" s="11"/>
      <c r="BI747" s="11"/>
      <c r="BJ747" s="11"/>
      <c r="BK747" s="11"/>
      <c r="BL747" s="11"/>
      <c r="BM747" s="11"/>
      <c r="BN747" s="11"/>
      <c r="BO747" s="11"/>
      <c r="BP747" s="11"/>
      <c r="BQ747" s="11"/>
      <c r="BR747" s="11"/>
      <c r="BS747" s="11"/>
      <c r="BT747" s="11"/>
      <c r="BU747" s="11"/>
    </row>
    <row r="748" spans="1:73">
      <c r="A748" s="11"/>
      <c r="B748" s="10"/>
      <c r="F748" s="11"/>
      <c r="G748" s="11"/>
      <c r="M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  <c r="BA748" s="11"/>
      <c r="BB748" s="11"/>
      <c r="BC748" s="11"/>
      <c r="BD748" s="11"/>
      <c r="BE748" s="11"/>
      <c r="BF748" s="11"/>
      <c r="BG748" s="11"/>
      <c r="BH748" s="11"/>
      <c r="BI748" s="11"/>
      <c r="BJ748" s="11"/>
      <c r="BK748" s="11"/>
      <c r="BL748" s="11"/>
      <c r="BM748" s="11"/>
      <c r="BN748" s="11"/>
      <c r="BO748" s="11"/>
      <c r="BP748" s="11"/>
      <c r="BQ748" s="11"/>
      <c r="BR748" s="11"/>
      <c r="BS748" s="11"/>
      <c r="BT748" s="11"/>
      <c r="BU748" s="11"/>
    </row>
    <row r="749" spans="1:73">
      <c r="A749" s="11"/>
      <c r="B749" s="10"/>
      <c r="F749" s="11"/>
      <c r="G749" s="11"/>
      <c r="M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  <c r="BA749" s="11"/>
      <c r="BB749" s="11"/>
      <c r="BC749" s="11"/>
      <c r="BD749" s="11"/>
      <c r="BE749" s="11"/>
      <c r="BF749" s="11"/>
      <c r="BG749" s="11"/>
      <c r="BH749" s="11"/>
      <c r="BI749" s="11"/>
      <c r="BJ749" s="11"/>
      <c r="BK749" s="11"/>
      <c r="BL749" s="11"/>
      <c r="BM749" s="11"/>
      <c r="BN749" s="11"/>
      <c r="BO749" s="11"/>
      <c r="BP749" s="11"/>
      <c r="BQ749" s="11"/>
      <c r="BR749" s="11"/>
      <c r="BS749" s="11"/>
      <c r="BT749" s="11"/>
      <c r="BU749" s="11"/>
    </row>
    <row r="750" spans="1:73">
      <c r="A750" s="11"/>
      <c r="B750" s="10"/>
      <c r="F750" s="11"/>
      <c r="G750" s="11"/>
      <c r="M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  <c r="BA750" s="11"/>
      <c r="BB750" s="11"/>
      <c r="BC750" s="11"/>
      <c r="BD750" s="11"/>
      <c r="BE750" s="11"/>
      <c r="BF750" s="11"/>
      <c r="BG750" s="11"/>
      <c r="BH750" s="11"/>
      <c r="BI750" s="11"/>
      <c r="BJ750" s="11"/>
      <c r="BK750" s="11"/>
      <c r="BL750" s="11"/>
      <c r="BM750" s="11"/>
      <c r="BN750" s="11"/>
      <c r="BO750" s="11"/>
      <c r="BP750" s="11"/>
      <c r="BQ750" s="11"/>
      <c r="BR750" s="11"/>
      <c r="BS750" s="11"/>
      <c r="BT750" s="11"/>
      <c r="BU750" s="11"/>
    </row>
    <row r="751" spans="1:73">
      <c r="A751" s="11"/>
      <c r="B751" s="10"/>
      <c r="F751" s="11"/>
      <c r="G751" s="11"/>
      <c r="M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  <c r="BA751" s="11"/>
      <c r="BB751" s="11"/>
      <c r="BC751" s="11"/>
      <c r="BD751" s="11"/>
      <c r="BE751" s="11"/>
      <c r="BF751" s="11"/>
      <c r="BG751" s="11"/>
      <c r="BH751" s="11"/>
      <c r="BI751" s="11"/>
      <c r="BJ751" s="11"/>
      <c r="BK751" s="11"/>
      <c r="BL751" s="11"/>
      <c r="BM751" s="11"/>
      <c r="BN751" s="11"/>
      <c r="BO751" s="11"/>
      <c r="BP751" s="11"/>
      <c r="BQ751" s="11"/>
      <c r="BR751" s="11"/>
      <c r="BS751" s="11"/>
      <c r="BT751" s="11"/>
      <c r="BU751" s="11"/>
    </row>
    <row r="752" spans="1:73">
      <c r="A752" s="11"/>
      <c r="B752" s="10"/>
      <c r="F752" s="11"/>
      <c r="G752" s="11"/>
      <c r="M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  <c r="BA752" s="11"/>
      <c r="BB752" s="11"/>
      <c r="BC752" s="11"/>
      <c r="BD752" s="11"/>
      <c r="BE752" s="11"/>
      <c r="BF752" s="11"/>
      <c r="BG752" s="11"/>
      <c r="BH752" s="11"/>
      <c r="BI752" s="11"/>
      <c r="BJ752" s="11"/>
      <c r="BK752" s="11"/>
      <c r="BL752" s="11"/>
      <c r="BM752" s="11"/>
      <c r="BN752" s="11"/>
      <c r="BO752" s="11"/>
      <c r="BP752" s="11"/>
      <c r="BQ752" s="11"/>
      <c r="BR752" s="11"/>
      <c r="BS752" s="11"/>
      <c r="BT752" s="11"/>
      <c r="BU752" s="11"/>
    </row>
    <row r="753" spans="1:73">
      <c r="A753" s="11"/>
      <c r="B753" s="10"/>
      <c r="F753" s="11"/>
      <c r="G753" s="11"/>
      <c r="M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  <c r="BA753" s="11"/>
      <c r="BB753" s="11"/>
      <c r="BC753" s="11"/>
      <c r="BD753" s="11"/>
      <c r="BE753" s="11"/>
      <c r="BF753" s="11"/>
      <c r="BG753" s="11"/>
      <c r="BH753" s="11"/>
      <c r="BI753" s="11"/>
      <c r="BJ753" s="11"/>
      <c r="BK753" s="11"/>
      <c r="BL753" s="11"/>
      <c r="BM753" s="11"/>
      <c r="BN753" s="11"/>
      <c r="BO753" s="11"/>
      <c r="BP753" s="11"/>
      <c r="BQ753" s="11"/>
      <c r="BR753" s="11"/>
      <c r="BS753" s="11"/>
      <c r="BT753" s="11"/>
      <c r="BU753" s="11"/>
    </row>
    <row r="754" spans="1:73">
      <c r="A754" s="11"/>
      <c r="B754" s="10"/>
      <c r="F754" s="11"/>
      <c r="G754" s="11"/>
      <c r="M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  <c r="BA754" s="11"/>
      <c r="BB754" s="11"/>
      <c r="BC754" s="11"/>
      <c r="BD754" s="11"/>
      <c r="BE754" s="11"/>
      <c r="BF754" s="11"/>
      <c r="BG754" s="11"/>
      <c r="BH754" s="11"/>
      <c r="BI754" s="11"/>
      <c r="BJ754" s="11"/>
      <c r="BK754" s="11"/>
      <c r="BL754" s="11"/>
      <c r="BM754" s="11"/>
      <c r="BN754" s="11"/>
      <c r="BO754" s="11"/>
      <c r="BP754" s="11"/>
      <c r="BQ754" s="11"/>
      <c r="BR754" s="11"/>
      <c r="BS754" s="11"/>
      <c r="BT754" s="11"/>
      <c r="BU754" s="11"/>
    </row>
    <row r="755" spans="1:73">
      <c r="A755" s="11"/>
      <c r="B755" s="10"/>
      <c r="F755" s="11"/>
      <c r="G755" s="11"/>
      <c r="M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  <c r="BA755" s="11"/>
      <c r="BB755" s="11"/>
      <c r="BC755" s="11"/>
      <c r="BD755" s="11"/>
      <c r="BE755" s="11"/>
      <c r="BF755" s="11"/>
      <c r="BG755" s="11"/>
      <c r="BH755" s="11"/>
      <c r="BI755" s="11"/>
      <c r="BJ755" s="11"/>
      <c r="BK755" s="11"/>
      <c r="BL755" s="11"/>
      <c r="BM755" s="11"/>
      <c r="BN755" s="11"/>
      <c r="BO755" s="11"/>
      <c r="BP755" s="11"/>
      <c r="BQ755" s="11"/>
      <c r="BR755" s="11"/>
      <c r="BS755" s="11"/>
      <c r="BT755" s="11"/>
      <c r="BU755" s="11"/>
    </row>
    <row r="756" spans="1:73">
      <c r="A756" s="11"/>
      <c r="B756" s="10"/>
      <c r="F756" s="11"/>
      <c r="G756" s="11"/>
      <c r="M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  <c r="BA756" s="11"/>
      <c r="BB756" s="11"/>
      <c r="BC756" s="11"/>
      <c r="BD756" s="11"/>
      <c r="BE756" s="11"/>
      <c r="BF756" s="11"/>
      <c r="BG756" s="11"/>
      <c r="BH756" s="11"/>
      <c r="BI756" s="11"/>
      <c r="BJ756" s="11"/>
      <c r="BK756" s="11"/>
      <c r="BL756" s="11"/>
      <c r="BM756" s="11"/>
      <c r="BN756" s="11"/>
      <c r="BO756" s="11"/>
      <c r="BP756" s="11"/>
      <c r="BQ756" s="11"/>
      <c r="BR756" s="11"/>
      <c r="BS756" s="11"/>
      <c r="BT756" s="11"/>
      <c r="BU756" s="11"/>
    </row>
    <row r="757" spans="1:73">
      <c r="A757" s="11"/>
      <c r="B757" s="10"/>
      <c r="F757" s="11"/>
      <c r="G757" s="11"/>
      <c r="M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  <c r="BA757" s="11"/>
      <c r="BB757" s="11"/>
      <c r="BC757" s="11"/>
      <c r="BD757" s="11"/>
      <c r="BE757" s="11"/>
      <c r="BF757" s="11"/>
      <c r="BG757" s="11"/>
      <c r="BH757" s="11"/>
      <c r="BI757" s="11"/>
      <c r="BJ757" s="11"/>
      <c r="BK757" s="11"/>
      <c r="BL757" s="11"/>
      <c r="BM757" s="11"/>
      <c r="BN757" s="11"/>
      <c r="BO757" s="11"/>
      <c r="BP757" s="11"/>
      <c r="BQ757" s="11"/>
      <c r="BR757" s="11"/>
      <c r="BS757" s="11"/>
      <c r="BT757" s="11"/>
      <c r="BU757" s="11"/>
    </row>
    <row r="758" spans="1:73">
      <c r="A758" s="11"/>
      <c r="B758" s="10"/>
      <c r="F758" s="11"/>
      <c r="G758" s="11"/>
      <c r="M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  <c r="BA758" s="11"/>
      <c r="BB758" s="11"/>
      <c r="BC758" s="11"/>
      <c r="BD758" s="11"/>
      <c r="BE758" s="11"/>
      <c r="BF758" s="11"/>
      <c r="BG758" s="11"/>
      <c r="BH758" s="11"/>
      <c r="BI758" s="11"/>
      <c r="BJ758" s="11"/>
      <c r="BK758" s="11"/>
      <c r="BL758" s="11"/>
      <c r="BM758" s="11"/>
      <c r="BN758" s="11"/>
      <c r="BO758" s="11"/>
      <c r="BP758" s="11"/>
      <c r="BQ758" s="11"/>
      <c r="BR758" s="11"/>
      <c r="BS758" s="11"/>
      <c r="BT758" s="11"/>
      <c r="BU758" s="11"/>
    </row>
    <row r="759" spans="1:73">
      <c r="A759" s="11"/>
      <c r="B759" s="10"/>
      <c r="F759" s="11"/>
      <c r="G759" s="11"/>
      <c r="M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  <c r="BA759" s="11"/>
      <c r="BB759" s="11"/>
      <c r="BC759" s="11"/>
      <c r="BD759" s="11"/>
      <c r="BE759" s="11"/>
      <c r="BF759" s="11"/>
      <c r="BG759" s="11"/>
      <c r="BH759" s="11"/>
      <c r="BI759" s="11"/>
      <c r="BJ759" s="11"/>
      <c r="BK759" s="11"/>
      <c r="BL759" s="11"/>
      <c r="BM759" s="11"/>
      <c r="BN759" s="11"/>
      <c r="BO759" s="11"/>
      <c r="BP759" s="11"/>
      <c r="BQ759" s="11"/>
      <c r="BR759" s="11"/>
      <c r="BS759" s="11"/>
      <c r="BT759" s="11"/>
      <c r="BU759" s="11"/>
    </row>
    <row r="760" spans="1:73">
      <c r="A760" s="11"/>
      <c r="B760" s="10"/>
      <c r="F760" s="11"/>
      <c r="G760" s="11"/>
      <c r="M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  <c r="BA760" s="11"/>
      <c r="BB760" s="11"/>
      <c r="BC760" s="11"/>
      <c r="BD760" s="11"/>
      <c r="BE760" s="11"/>
      <c r="BF760" s="11"/>
      <c r="BG760" s="11"/>
      <c r="BH760" s="11"/>
      <c r="BI760" s="11"/>
      <c r="BJ760" s="11"/>
      <c r="BK760" s="11"/>
      <c r="BL760" s="11"/>
      <c r="BM760" s="11"/>
      <c r="BN760" s="11"/>
      <c r="BO760" s="11"/>
      <c r="BP760" s="11"/>
      <c r="BQ760" s="11"/>
      <c r="BR760" s="11"/>
      <c r="BS760" s="11"/>
      <c r="BT760" s="11"/>
      <c r="BU760" s="11"/>
    </row>
    <row r="761" spans="1:73">
      <c r="A761" s="11"/>
      <c r="B761" s="10"/>
      <c r="F761" s="11"/>
      <c r="G761" s="11"/>
      <c r="M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  <c r="BA761" s="11"/>
      <c r="BB761" s="11"/>
      <c r="BC761" s="11"/>
      <c r="BD761" s="11"/>
      <c r="BE761" s="11"/>
      <c r="BF761" s="11"/>
      <c r="BG761" s="11"/>
      <c r="BH761" s="11"/>
      <c r="BI761" s="11"/>
      <c r="BJ761" s="11"/>
      <c r="BK761" s="11"/>
      <c r="BL761" s="11"/>
      <c r="BM761" s="11"/>
      <c r="BN761" s="11"/>
      <c r="BO761" s="11"/>
      <c r="BP761" s="11"/>
      <c r="BQ761" s="11"/>
      <c r="BR761" s="11"/>
      <c r="BS761" s="11"/>
      <c r="BT761" s="11"/>
      <c r="BU761" s="11"/>
    </row>
    <row r="762" spans="1:73">
      <c r="A762" s="11"/>
      <c r="B762" s="10"/>
      <c r="F762" s="11"/>
      <c r="G762" s="11"/>
      <c r="M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  <c r="BA762" s="11"/>
      <c r="BB762" s="11"/>
      <c r="BC762" s="11"/>
      <c r="BD762" s="11"/>
      <c r="BE762" s="11"/>
      <c r="BF762" s="11"/>
      <c r="BG762" s="11"/>
      <c r="BH762" s="11"/>
      <c r="BI762" s="11"/>
      <c r="BJ762" s="11"/>
      <c r="BK762" s="11"/>
      <c r="BL762" s="11"/>
      <c r="BM762" s="11"/>
      <c r="BN762" s="11"/>
      <c r="BO762" s="11"/>
      <c r="BP762" s="11"/>
      <c r="BQ762" s="11"/>
      <c r="BR762" s="11"/>
      <c r="BS762" s="11"/>
      <c r="BT762" s="11"/>
      <c r="BU762" s="11"/>
    </row>
    <row r="763" spans="1:73">
      <c r="A763" s="11"/>
      <c r="B763" s="10"/>
      <c r="F763" s="11"/>
      <c r="G763" s="11"/>
      <c r="M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  <c r="BA763" s="11"/>
      <c r="BB763" s="11"/>
      <c r="BC763" s="11"/>
      <c r="BD763" s="11"/>
      <c r="BE763" s="11"/>
      <c r="BF763" s="11"/>
      <c r="BG763" s="11"/>
      <c r="BH763" s="11"/>
      <c r="BI763" s="11"/>
      <c r="BJ763" s="11"/>
      <c r="BK763" s="11"/>
      <c r="BL763" s="11"/>
      <c r="BM763" s="11"/>
      <c r="BN763" s="11"/>
      <c r="BO763" s="11"/>
      <c r="BP763" s="11"/>
      <c r="BQ763" s="11"/>
      <c r="BR763" s="11"/>
      <c r="BS763" s="11"/>
      <c r="BT763" s="11"/>
      <c r="BU763" s="11"/>
    </row>
    <row r="764" spans="1:73">
      <c r="A764" s="11"/>
      <c r="B764" s="10"/>
      <c r="F764" s="11"/>
      <c r="G764" s="11"/>
      <c r="M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  <c r="BA764" s="11"/>
      <c r="BB764" s="11"/>
      <c r="BC764" s="11"/>
      <c r="BD764" s="11"/>
      <c r="BE764" s="11"/>
      <c r="BF764" s="11"/>
      <c r="BG764" s="11"/>
      <c r="BH764" s="11"/>
      <c r="BI764" s="11"/>
      <c r="BJ764" s="11"/>
      <c r="BK764" s="11"/>
      <c r="BL764" s="11"/>
      <c r="BM764" s="11"/>
      <c r="BN764" s="11"/>
      <c r="BO764" s="11"/>
      <c r="BP764" s="11"/>
      <c r="BQ764" s="11"/>
      <c r="BR764" s="11"/>
      <c r="BS764" s="11"/>
      <c r="BT764" s="11"/>
      <c r="BU764" s="11"/>
    </row>
    <row r="765" spans="1:73">
      <c r="A765" s="11"/>
      <c r="B765" s="10"/>
      <c r="F765" s="11"/>
      <c r="G765" s="11"/>
      <c r="M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  <c r="BA765" s="11"/>
      <c r="BB765" s="11"/>
      <c r="BC765" s="11"/>
      <c r="BD765" s="11"/>
      <c r="BE765" s="11"/>
      <c r="BF765" s="11"/>
      <c r="BG765" s="11"/>
      <c r="BH765" s="11"/>
      <c r="BI765" s="11"/>
      <c r="BJ765" s="11"/>
      <c r="BK765" s="11"/>
      <c r="BL765" s="11"/>
      <c r="BM765" s="11"/>
      <c r="BN765" s="11"/>
      <c r="BO765" s="11"/>
      <c r="BP765" s="11"/>
      <c r="BQ765" s="11"/>
      <c r="BR765" s="11"/>
      <c r="BS765" s="11"/>
      <c r="BT765" s="11"/>
      <c r="BU765" s="11"/>
    </row>
    <row r="766" spans="1:73">
      <c r="A766" s="11"/>
      <c r="B766" s="10"/>
      <c r="F766" s="11"/>
      <c r="G766" s="11"/>
      <c r="M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  <c r="BA766" s="11"/>
      <c r="BB766" s="11"/>
      <c r="BC766" s="11"/>
      <c r="BD766" s="11"/>
      <c r="BE766" s="11"/>
      <c r="BF766" s="11"/>
      <c r="BG766" s="11"/>
      <c r="BH766" s="11"/>
      <c r="BI766" s="11"/>
      <c r="BJ766" s="11"/>
      <c r="BK766" s="11"/>
      <c r="BL766" s="11"/>
      <c r="BM766" s="11"/>
      <c r="BN766" s="11"/>
      <c r="BO766" s="11"/>
      <c r="BP766" s="11"/>
      <c r="BQ766" s="11"/>
      <c r="BR766" s="11"/>
      <c r="BS766" s="11"/>
      <c r="BT766" s="11"/>
      <c r="BU766" s="11"/>
    </row>
    <row r="767" spans="1:73">
      <c r="A767" s="11"/>
      <c r="B767" s="10"/>
      <c r="F767" s="11"/>
      <c r="G767" s="11"/>
      <c r="M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  <c r="BA767" s="11"/>
      <c r="BB767" s="11"/>
      <c r="BC767" s="11"/>
      <c r="BD767" s="11"/>
      <c r="BE767" s="11"/>
      <c r="BF767" s="11"/>
      <c r="BG767" s="11"/>
      <c r="BH767" s="11"/>
      <c r="BI767" s="11"/>
      <c r="BJ767" s="11"/>
      <c r="BK767" s="11"/>
      <c r="BL767" s="11"/>
      <c r="BM767" s="11"/>
      <c r="BN767" s="11"/>
      <c r="BO767" s="11"/>
      <c r="BP767" s="11"/>
      <c r="BQ767" s="11"/>
      <c r="BR767" s="11"/>
      <c r="BS767" s="11"/>
      <c r="BT767" s="11"/>
      <c r="BU767" s="11"/>
    </row>
    <row r="768" spans="1:73">
      <c r="A768" s="11"/>
      <c r="B768" s="10"/>
      <c r="F768" s="11"/>
      <c r="G768" s="11"/>
      <c r="M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  <c r="BA768" s="11"/>
      <c r="BB768" s="11"/>
      <c r="BC768" s="11"/>
      <c r="BD768" s="11"/>
      <c r="BE768" s="11"/>
      <c r="BF768" s="11"/>
      <c r="BG768" s="11"/>
      <c r="BH768" s="11"/>
      <c r="BI768" s="11"/>
      <c r="BJ768" s="11"/>
      <c r="BK768" s="11"/>
      <c r="BL768" s="11"/>
      <c r="BM768" s="11"/>
      <c r="BN768" s="11"/>
      <c r="BO768" s="11"/>
      <c r="BP768" s="11"/>
      <c r="BQ768" s="11"/>
      <c r="BR768" s="11"/>
      <c r="BS768" s="11"/>
      <c r="BT768" s="11"/>
      <c r="BU768" s="11"/>
    </row>
    <row r="769" spans="1:73">
      <c r="A769" s="11"/>
      <c r="B769" s="10"/>
      <c r="F769" s="11"/>
      <c r="G769" s="11"/>
      <c r="M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  <c r="BA769" s="11"/>
      <c r="BB769" s="11"/>
      <c r="BC769" s="11"/>
      <c r="BD769" s="11"/>
      <c r="BE769" s="11"/>
      <c r="BF769" s="11"/>
      <c r="BG769" s="11"/>
      <c r="BH769" s="11"/>
      <c r="BI769" s="11"/>
      <c r="BJ769" s="11"/>
      <c r="BK769" s="11"/>
      <c r="BL769" s="11"/>
      <c r="BM769" s="11"/>
      <c r="BN769" s="11"/>
      <c r="BO769" s="11"/>
      <c r="BP769" s="11"/>
      <c r="BQ769" s="11"/>
      <c r="BR769" s="11"/>
      <c r="BS769" s="11"/>
      <c r="BT769" s="11"/>
      <c r="BU769" s="11"/>
    </row>
    <row r="770" spans="1:73">
      <c r="A770" s="11"/>
      <c r="B770" s="10"/>
      <c r="F770" s="11"/>
      <c r="G770" s="11"/>
      <c r="M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  <c r="BA770" s="11"/>
      <c r="BB770" s="11"/>
      <c r="BC770" s="11"/>
      <c r="BD770" s="11"/>
      <c r="BE770" s="11"/>
      <c r="BF770" s="11"/>
      <c r="BG770" s="11"/>
      <c r="BH770" s="11"/>
      <c r="BI770" s="11"/>
      <c r="BJ770" s="11"/>
      <c r="BK770" s="11"/>
      <c r="BL770" s="11"/>
      <c r="BM770" s="11"/>
      <c r="BN770" s="11"/>
      <c r="BO770" s="11"/>
      <c r="BP770" s="11"/>
      <c r="BQ770" s="11"/>
      <c r="BR770" s="11"/>
      <c r="BS770" s="11"/>
      <c r="BT770" s="11"/>
      <c r="BU770" s="11"/>
    </row>
    <row r="771" spans="1:73">
      <c r="A771" s="11"/>
      <c r="B771" s="10"/>
      <c r="F771" s="11"/>
      <c r="G771" s="11"/>
      <c r="M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  <c r="BA771" s="11"/>
      <c r="BB771" s="11"/>
      <c r="BC771" s="11"/>
      <c r="BD771" s="11"/>
      <c r="BE771" s="11"/>
      <c r="BF771" s="11"/>
      <c r="BG771" s="11"/>
      <c r="BH771" s="11"/>
      <c r="BI771" s="11"/>
      <c r="BJ771" s="11"/>
      <c r="BK771" s="11"/>
      <c r="BL771" s="11"/>
      <c r="BM771" s="11"/>
      <c r="BN771" s="11"/>
      <c r="BO771" s="11"/>
      <c r="BP771" s="11"/>
      <c r="BQ771" s="11"/>
      <c r="BR771" s="11"/>
      <c r="BS771" s="11"/>
      <c r="BT771" s="11"/>
      <c r="BU771" s="11"/>
    </row>
    <row r="772" spans="1:73">
      <c r="A772" s="11"/>
      <c r="F772" s="11"/>
      <c r="G772" s="11"/>
      <c r="M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  <c r="BA772" s="11"/>
      <c r="BB772" s="11"/>
      <c r="BC772" s="11"/>
      <c r="BD772" s="11"/>
      <c r="BE772" s="11"/>
      <c r="BF772" s="11"/>
      <c r="BG772" s="11"/>
      <c r="BH772" s="11"/>
      <c r="BI772" s="11"/>
      <c r="BJ772" s="11"/>
      <c r="BK772" s="11"/>
      <c r="BL772" s="11"/>
      <c r="BM772" s="11"/>
      <c r="BN772" s="11"/>
      <c r="BO772" s="11"/>
      <c r="BP772" s="11"/>
      <c r="BQ772" s="11"/>
      <c r="BR772" s="11"/>
      <c r="BS772" s="11"/>
      <c r="BT772" s="11"/>
      <c r="BU772" s="11"/>
    </row>
    <row r="773" spans="1:73">
      <c r="A773" s="11"/>
      <c r="F773" s="11"/>
      <c r="G773" s="11"/>
      <c r="M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  <c r="BA773" s="11"/>
      <c r="BB773" s="11"/>
      <c r="BC773" s="11"/>
      <c r="BD773" s="11"/>
      <c r="BE773" s="11"/>
      <c r="BF773" s="11"/>
      <c r="BG773" s="11"/>
      <c r="BH773" s="11"/>
      <c r="BI773" s="11"/>
      <c r="BJ773" s="11"/>
      <c r="BK773" s="11"/>
      <c r="BL773" s="11"/>
      <c r="BM773" s="11"/>
      <c r="BN773" s="11"/>
      <c r="BO773" s="11"/>
      <c r="BP773" s="11"/>
      <c r="BQ773" s="11"/>
      <c r="BR773" s="11"/>
      <c r="BS773" s="11"/>
      <c r="BT773" s="11"/>
      <c r="BU773" s="11"/>
    </row>
    <row r="774" spans="1:73">
      <c r="A774" s="11"/>
      <c r="F774" s="11"/>
      <c r="G774" s="11"/>
      <c r="M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  <c r="BA774" s="11"/>
      <c r="BB774" s="11"/>
      <c r="BC774" s="11"/>
      <c r="BD774" s="11"/>
      <c r="BE774" s="11"/>
      <c r="BF774" s="11"/>
      <c r="BG774" s="11"/>
      <c r="BH774" s="11"/>
      <c r="BI774" s="11"/>
      <c r="BJ774" s="11"/>
      <c r="BK774" s="11"/>
      <c r="BL774" s="11"/>
      <c r="BM774" s="11"/>
      <c r="BN774" s="11"/>
      <c r="BO774" s="11"/>
      <c r="BP774" s="11"/>
      <c r="BQ774" s="11"/>
      <c r="BR774" s="11"/>
      <c r="BS774" s="11"/>
      <c r="BT774" s="11"/>
      <c r="BU774" s="11"/>
    </row>
    <row r="775" spans="1:73">
      <c r="A775" s="11"/>
      <c r="F775" s="11"/>
      <c r="G775" s="11"/>
      <c r="M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  <c r="BA775" s="11"/>
      <c r="BB775" s="11"/>
      <c r="BC775" s="11"/>
      <c r="BD775" s="11"/>
      <c r="BE775" s="11"/>
      <c r="BF775" s="11"/>
      <c r="BG775" s="11"/>
      <c r="BH775" s="11"/>
      <c r="BI775" s="11"/>
      <c r="BJ775" s="11"/>
      <c r="BK775" s="11"/>
      <c r="BL775" s="11"/>
      <c r="BM775" s="11"/>
      <c r="BN775" s="11"/>
      <c r="BO775" s="11"/>
      <c r="BP775" s="11"/>
      <c r="BQ775" s="11"/>
      <c r="BR775" s="11"/>
      <c r="BS775" s="11"/>
      <c r="BT775" s="11"/>
      <c r="BU775" s="11"/>
    </row>
    <row r="776" spans="1:73">
      <c r="A776" s="11"/>
      <c r="F776" s="11"/>
      <c r="G776" s="11"/>
      <c r="M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  <c r="BA776" s="11"/>
      <c r="BB776" s="11"/>
      <c r="BC776" s="11"/>
      <c r="BD776" s="11"/>
      <c r="BE776" s="11"/>
      <c r="BF776" s="11"/>
      <c r="BG776" s="11"/>
      <c r="BH776" s="11"/>
      <c r="BI776" s="11"/>
      <c r="BJ776" s="11"/>
      <c r="BK776" s="11"/>
      <c r="BL776" s="11"/>
      <c r="BM776" s="11"/>
      <c r="BN776" s="11"/>
      <c r="BO776" s="11"/>
      <c r="BP776" s="11"/>
      <c r="BQ776" s="11"/>
      <c r="BR776" s="11"/>
      <c r="BS776" s="11"/>
      <c r="BT776" s="11"/>
      <c r="BU776" s="11"/>
    </row>
    <row r="777" spans="1:73">
      <c r="A777" s="11"/>
      <c r="F777" s="11"/>
      <c r="G777" s="11"/>
      <c r="M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  <c r="BA777" s="11"/>
      <c r="BB777" s="11"/>
      <c r="BC777" s="11"/>
      <c r="BD777" s="11"/>
      <c r="BE777" s="11"/>
      <c r="BF777" s="11"/>
      <c r="BG777" s="11"/>
      <c r="BH777" s="11"/>
      <c r="BI777" s="11"/>
      <c r="BJ777" s="11"/>
      <c r="BK777" s="11"/>
      <c r="BL777" s="11"/>
      <c r="BM777" s="11"/>
      <c r="BN777" s="11"/>
      <c r="BO777" s="11"/>
      <c r="BP777" s="11"/>
      <c r="BQ777" s="11"/>
      <c r="BR777" s="11"/>
      <c r="BS777" s="11"/>
      <c r="BT777" s="11"/>
      <c r="BU777" s="11"/>
    </row>
    <row r="778" spans="1:73">
      <c r="A778" s="11"/>
      <c r="F778" s="11"/>
      <c r="G778" s="11"/>
      <c r="M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  <c r="BA778" s="11"/>
      <c r="BB778" s="11"/>
      <c r="BC778" s="11"/>
      <c r="BD778" s="11"/>
      <c r="BE778" s="11"/>
      <c r="BF778" s="11"/>
      <c r="BG778" s="11"/>
      <c r="BH778" s="11"/>
      <c r="BI778" s="11"/>
      <c r="BJ778" s="11"/>
      <c r="BK778" s="11"/>
      <c r="BL778" s="11"/>
      <c r="BM778" s="11"/>
      <c r="BN778" s="11"/>
      <c r="BO778" s="11"/>
      <c r="BP778" s="11"/>
      <c r="BQ778" s="11"/>
      <c r="BR778" s="11"/>
      <c r="BS778" s="11"/>
      <c r="BT778" s="11"/>
      <c r="BU778" s="11"/>
    </row>
    <row r="779" spans="1:73">
      <c r="A779" s="11"/>
      <c r="F779" s="11"/>
      <c r="G779" s="11"/>
      <c r="M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  <c r="BA779" s="11"/>
      <c r="BB779" s="11"/>
      <c r="BC779" s="11"/>
      <c r="BD779" s="11"/>
      <c r="BE779" s="11"/>
      <c r="BF779" s="11"/>
      <c r="BG779" s="11"/>
      <c r="BH779" s="11"/>
      <c r="BI779" s="11"/>
      <c r="BJ779" s="11"/>
      <c r="BK779" s="11"/>
      <c r="BL779" s="11"/>
      <c r="BM779" s="11"/>
      <c r="BN779" s="11"/>
      <c r="BO779" s="11"/>
      <c r="BP779" s="11"/>
      <c r="BQ779" s="11"/>
      <c r="BR779" s="11"/>
      <c r="BS779" s="11"/>
      <c r="BT779" s="11"/>
      <c r="BU779" s="11"/>
    </row>
    <row r="780" spans="1:73">
      <c r="A780" s="11"/>
      <c r="F780" s="11"/>
      <c r="G780" s="11"/>
      <c r="M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  <c r="BA780" s="11"/>
      <c r="BB780" s="11"/>
      <c r="BC780" s="11"/>
      <c r="BD780" s="11"/>
      <c r="BE780" s="11"/>
      <c r="BF780" s="11"/>
      <c r="BG780" s="11"/>
      <c r="BH780" s="11"/>
      <c r="BI780" s="11"/>
      <c r="BJ780" s="11"/>
      <c r="BK780" s="11"/>
      <c r="BL780" s="11"/>
      <c r="BM780" s="11"/>
      <c r="BN780" s="11"/>
      <c r="BO780" s="11"/>
      <c r="BP780" s="11"/>
      <c r="BQ780" s="11"/>
      <c r="BR780" s="11"/>
      <c r="BS780" s="11"/>
      <c r="BT780" s="11"/>
      <c r="BU780" s="11"/>
    </row>
    <row r="781" spans="1:73">
      <c r="A781" s="11"/>
      <c r="F781" s="11"/>
      <c r="G781" s="11"/>
      <c r="M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  <c r="BA781" s="11"/>
      <c r="BB781" s="11"/>
      <c r="BC781" s="11"/>
      <c r="BD781" s="11"/>
      <c r="BE781" s="11"/>
      <c r="BF781" s="11"/>
      <c r="BG781" s="11"/>
      <c r="BH781" s="11"/>
      <c r="BI781" s="11"/>
      <c r="BJ781" s="11"/>
      <c r="BK781" s="11"/>
      <c r="BL781" s="11"/>
      <c r="BM781" s="11"/>
      <c r="BN781" s="11"/>
      <c r="BO781" s="11"/>
      <c r="BP781" s="11"/>
      <c r="BQ781" s="11"/>
      <c r="BR781" s="11"/>
      <c r="BS781" s="11"/>
      <c r="BT781" s="11"/>
      <c r="BU781" s="11"/>
    </row>
    <row r="782" spans="1:73">
      <c r="A782" s="11"/>
      <c r="F782" s="11"/>
      <c r="G782" s="11"/>
      <c r="M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  <c r="BA782" s="11"/>
      <c r="BB782" s="11"/>
      <c r="BC782" s="11"/>
      <c r="BD782" s="11"/>
      <c r="BE782" s="11"/>
      <c r="BF782" s="11"/>
      <c r="BG782" s="11"/>
      <c r="BH782" s="11"/>
      <c r="BI782" s="11"/>
      <c r="BJ782" s="11"/>
      <c r="BK782" s="11"/>
      <c r="BL782" s="11"/>
      <c r="BM782" s="11"/>
      <c r="BN782" s="11"/>
      <c r="BO782" s="11"/>
      <c r="BP782" s="11"/>
      <c r="BQ782" s="11"/>
      <c r="BR782" s="11"/>
      <c r="BS782" s="11"/>
      <c r="BT782" s="11"/>
      <c r="BU782" s="11"/>
    </row>
    <row r="783" spans="1:73">
      <c r="A783" s="11"/>
      <c r="F783" s="11"/>
      <c r="G783" s="11"/>
      <c r="M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  <c r="BA783" s="11"/>
      <c r="BB783" s="11"/>
      <c r="BC783" s="11"/>
      <c r="BD783" s="11"/>
      <c r="BE783" s="11"/>
      <c r="BF783" s="11"/>
      <c r="BG783" s="11"/>
      <c r="BH783" s="11"/>
      <c r="BI783" s="11"/>
      <c r="BJ783" s="11"/>
      <c r="BK783" s="11"/>
      <c r="BL783" s="11"/>
      <c r="BM783" s="11"/>
      <c r="BN783" s="11"/>
      <c r="BO783" s="11"/>
      <c r="BP783" s="11"/>
      <c r="BQ783" s="11"/>
      <c r="BR783" s="11"/>
      <c r="BS783" s="11"/>
      <c r="BT783" s="11"/>
      <c r="BU783" s="11"/>
    </row>
    <row r="784" spans="1:73">
      <c r="A784" s="11"/>
      <c r="F784" s="11"/>
      <c r="G784" s="11"/>
      <c r="M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  <c r="BA784" s="11"/>
      <c r="BB784" s="11"/>
      <c r="BC784" s="11"/>
      <c r="BD784" s="11"/>
      <c r="BE784" s="11"/>
      <c r="BF784" s="11"/>
      <c r="BG784" s="11"/>
      <c r="BH784" s="11"/>
      <c r="BI784" s="11"/>
      <c r="BJ784" s="11"/>
      <c r="BK784" s="11"/>
      <c r="BL784" s="11"/>
      <c r="BM784" s="11"/>
      <c r="BN784" s="11"/>
      <c r="BO784" s="11"/>
      <c r="BP784" s="11"/>
      <c r="BQ784" s="11"/>
      <c r="BR784" s="11"/>
      <c r="BS784" s="11"/>
      <c r="BT784" s="11"/>
      <c r="BU784" s="11"/>
    </row>
    <row r="785" spans="1:73">
      <c r="A785" s="11"/>
      <c r="F785" s="11"/>
      <c r="G785" s="11"/>
      <c r="M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  <c r="BA785" s="11"/>
      <c r="BB785" s="11"/>
      <c r="BC785" s="11"/>
      <c r="BD785" s="11"/>
      <c r="BE785" s="11"/>
      <c r="BF785" s="11"/>
      <c r="BG785" s="11"/>
      <c r="BH785" s="11"/>
      <c r="BI785" s="11"/>
      <c r="BJ785" s="11"/>
      <c r="BK785" s="11"/>
      <c r="BL785" s="11"/>
      <c r="BM785" s="11"/>
      <c r="BN785" s="11"/>
      <c r="BO785" s="11"/>
      <c r="BP785" s="11"/>
      <c r="BQ785" s="11"/>
      <c r="BR785" s="11"/>
      <c r="BS785" s="11"/>
      <c r="BT785" s="11"/>
      <c r="BU785" s="11"/>
    </row>
    <row r="786" spans="1:73">
      <c r="A786" s="11"/>
      <c r="F786" s="11"/>
      <c r="G786" s="11"/>
      <c r="M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  <c r="BA786" s="11"/>
      <c r="BB786" s="11"/>
      <c r="BC786" s="11"/>
      <c r="BD786" s="11"/>
      <c r="BE786" s="11"/>
      <c r="BF786" s="11"/>
      <c r="BG786" s="11"/>
      <c r="BH786" s="11"/>
      <c r="BI786" s="11"/>
      <c r="BJ786" s="11"/>
      <c r="BK786" s="11"/>
      <c r="BL786" s="11"/>
      <c r="BM786" s="11"/>
      <c r="BN786" s="11"/>
      <c r="BO786" s="11"/>
      <c r="BP786" s="11"/>
      <c r="BQ786" s="11"/>
      <c r="BR786" s="11"/>
      <c r="BS786" s="11"/>
      <c r="BT786" s="11"/>
      <c r="BU786" s="11"/>
    </row>
    <row r="787" spans="1:73">
      <c r="A787" s="11"/>
      <c r="F787" s="11"/>
      <c r="G787" s="11"/>
      <c r="M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  <c r="BA787" s="11"/>
      <c r="BB787" s="11"/>
      <c r="BC787" s="11"/>
      <c r="BD787" s="11"/>
      <c r="BE787" s="11"/>
      <c r="BF787" s="11"/>
      <c r="BG787" s="11"/>
      <c r="BH787" s="11"/>
      <c r="BI787" s="11"/>
      <c r="BJ787" s="11"/>
      <c r="BK787" s="11"/>
      <c r="BL787" s="11"/>
      <c r="BM787" s="11"/>
      <c r="BN787" s="11"/>
      <c r="BO787" s="11"/>
      <c r="BP787" s="11"/>
      <c r="BQ787" s="11"/>
      <c r="BR787" s="11"/>
      <c r="BS787" s="11"/>
      <c r="BT787" s="11"/>
      <c r="BU787" s="11"/>
    </row>
    <row r="788" spans="1:73">
      <c r="A788" s="11"/>
      <c r="F788" s="11"/>
      <c r="G788" s="11"/>
      <c r="M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  <c r="BA788" s="11"/>
      <c r="BB788" s="11"/>
      <c r="BC788" s="11"/>
      <c r="BD788" s="11"/>
      <c r="BE788" s="11"/>
      <c r="BF788" s="11"/>
      <c r="BG788" s="11"/>
      <c r="BH788" s="11"/>
      <c r="BI788" s="11"/>
      <c r="BJ788" s="11"/>
      <c r="BK788" s="11"/>
      <c r="BL788" s="11"/>
      <c r="BM788" s="11"/>
      <c r="BN788" s="11"/>
      <c r="BO788" s="11"/>
      <c r="BP788" s="11"/>
      <c r="BQ788" s="11"/>
      <c r="BR788" s="11"/>
      <c r="BS788" s="11"/>
      <c r="BT788" s="11"/>
      <c r="BU788" s="11"/>
    </row>
    <row r="789" spans="1:73">
      <c r="A789" s="11"/>
      <c r="F789" s="11"/>
      <c r="G789" s="11"/>
      <c r="M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  <c r="BA789" s="11"/>
      <c r="BB789" s="11"/>
      <c r="BC789" s="11"/>
      <c r="BD789" s="11"/>
      <c r="BE789" s="11"/>
      <c r="BF789" s="11"/>
      <c r="BG789" s="11"/>
      <c r="BH789" s="11"/>
      <c r="BI789" s="11"/>
      <c r="BJ789" s="11"/>
      <c r="BK789" s="11"/>
      <c r="BL789" s="11"/>
      <c r="BM789" s="11"/>
      <c r="BN789" s="11"/>
      <c r="BO789" s="11"/>
      <c r="BP789" s="11"/>
      <c r="BQ789" s="11"/>
      <c r="BR789" s="11"/>
      <c r="BS789" s="11"/>
      <c r="BT789" s="11"/>
      <c r="BU789" s="11"/>
    </row>
    <row r="790" spans="1:73">
      <c r="A790" s="11"/>
      <c r="F790" s="11"/>
      <c r="G790" s="11"/>
      <c r="M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  <c r="BA790" s="11"/>
      <c r="BB790" s="11"/>
      <c r="BC790" s="11"/>
      <c r="BD790" s="11"/>
      <c r="BE790" s="11"/>
      <c r="BF790" s="11"/>
      <c r="BG790" s="11"/>
      <c r="BH790" s="11"/>
      <c r="BI790" s="11"/>
      <c r="BJ790" s="11"/>
      <c r="BK790" s="11"/>
      <c r="BL790" s="11"/>
      <c r="BM790" s="11"/>
      <c r="BN790" s="11"/>
      <c r="BO790" s="11"/>
      <c r="BP790" s="11"/>
      <c r="BQ790" s="11"/>
      <c r="BR790" s="11"/>
      <c r="BS790" s="11"/>
      <c r="BT790" s="11"/>
      <c r="BU790" s="11"/>
    </row>
    <row r="791" spans="1:73">
      <c r="A791" s="11"/>
      <c r="F791" s="11"/>
      <c r="G791" s="11"/>
      <c r="M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  <c r="BA791" s="11"/>
      <c r="BB791" s="11"/>
      <c r="BC791" s="11"/>
      <c r="BD791" s="11"/>
      <c r="BE791" s="11"/>
      <c r="BF791" s="11"/>
      <c r="BG791" s="11"/>
      <c r="BH791" s="11"/>
      <c r="BI791" s="11"/>
      <c r="BJ791" s="11"/>
      <c r="BK791" s="11"/>
      <c r="BL791" s="11"/>
      <c r="BM791" s="11"/>
      <c r="BN791" s="11"/>
      <c r="BO791" s="11"/>
      <c r="BP791" s="11"/>
      <c r="BQ791" s="11"/>
      <c r="BR791" s="11"/>
      <c r="BS791" s="11"/>
      <c r="BT791" s="11"/>
      <c r="BU791" s="11"/>
    </row>
    <row r="792" spans="1:73">
      <c r="A792" s="11"/>
      <c r="F792" s="11"/>
      <c r="G792" s="11"/>
      <c r="M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  <c r="BA792" s="11"/>
      <c r="BB792" s="11"/>
      <c r="BC792" s="11"/>
      <c r="BD792" s="11"/>
      <c r="BE792" s="11"/>
      <c r="BF792" s="11"/>
      <c r="BG792" s="11"/>
      <c r="BH792" s="11"/>
      <c r="BI792" s="11"/>
      <c r="BJ792" s="11"/>
      <c r="BK792" s="11"/>
      <c r="BL792" s="11"/>
      <c r="BM792" s="11"/>
      <c r="BN792" s="11"/>
      <c r="BO792" s="11"/>
      <c r="BP792" s="11"/>
      <c r="BQ792" s="11"/>
      <c r="BR792" s="11"/>
      <c r="BS792" s="11"/>
      <c r="BT792" s="11"/>
      <c r="BU792" s="11"/>
    </row>
    <row r="793" spans="1:73">
      <c r="A793" s="11"/>
      <c r="F793" s="11"/>
      <c r="G793" s="11"/>
      <c r="M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  <c r="BA793" s="11"/>
      <c r="BB793" s="11"/>
      <c r="BC793" s="11"/>
      <c r="BD793" s="11"/>
      <c r="BE793" s="11"/>
      <c r="BF793" s="11"/>
      <c r="BG793" s="11"/>
      <c r="BH793" s="11"/>
      <c r="BI793" s="11"/>
      <c r="BJ793" s="11"/>
      <c r="BK793" s="11"/>
      <c r="BL793" s="11"/>
      <c r="BM793" s="11"/>
      <c r="BN793" s="11"/>
      <c r="BO793" s="11"/>
      <c r="BP793" s="11"/>
      <c r="BQ793" s="11"/>
      <c r="BR793" s="11"/>
      <c r="BS793" s="11"/>
      <c r="BT793" s="11"/>
      <c r="BU793" s="11"/>
    </row>
    <row r="794" spans="1:73">
      <c r="A794" s="11"/>
      <c r="F794" s="11"/>
      <c r="G794" s="11"/>
      <c r="M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  <c r="BA794" s="11"/>
      <c r="BB794" s="11"/>
      <c r="BC794" s="11"/>
      <c r="BD794" s="11"/>
      <c r="BE794" s="11"/>
      <c r="BF794" s="11"/>
      <c r="BG794" s="11"/>
      <c r="BH794" s="11"/>
      <c r="BI794" s="11"/>
      <c r="BJ794" s="11"/>
      <c r="BK794" s="11"/>
      <c r="BL794" s="11"/>
      <c r="BM794" s="11"/>
      <c r="BN794" s="11"/>
      <c r="BO794" s="11"/>
      <c r="BP794" s="11"/>
      <c r="BQ794" s="11"/>
      <c r="BR794" s="11"/>
      <c r="BS794" s="11"/>
      <c r="BT794" s="11"/>
      <c r="BU794" s="11"/>
    </row>
    <row r="795" spans="1:73">
      <c r="A795" s="11"/>
      <c r="F795" s="11"/>
      <c r="G795" s="11"/>
      <c r="M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  <c r="BA795" s="11"/>
      <c r="BB795" s="11"/>
      <c r="BC795" s="11"/>
      <c r="BD795" s="11"/>
      <c r="BE795" s="11"/>
      <c r="BF795" s="11"/>
      <c r="BG795" s="11"/>
      <c r="BH795" s="11"/>
      <c r="BI795" s="11"/>
      <c r="BJ795" s="11"/>
      <c r="BK795" s="11"/>
      <c r="BL795" s="11"/>
      <c r="BM795" s="11"/>
      <c r="BN795" s="11"/>
      <c r="BO795" s="11"/>
      <c r="BP795" s="11"/>
      <c r="BQ795" s="11"/>
      <c r="BR795" s="11"/>
      <c r="BS795" s="11"/>
      <c r="BT795" s="11"/>
      <c r="BU795" s="11"/>
    </row>
    <row r="796" spans="1:73">
      <c r="A796" s="11"/>
      <c r="F796" s="11"/>
      <c r="G796" s="11"/>
      <c r="M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  <c r="BA796" s="11"/>
      <c r="BB796" s="11"/>
      <c r="BC796" s="11"/>
      <c r="BD796" s="11"/>
      <c r="BE796" s="11"/>
      <c r="BF796" s="11"/>
      <c r="BG796" s="11"/>
      <c r="BH796" s="11"/>
      <c r="BI796" s="11"/>
      <c r="BJ796" s="11"/>
      <c r="BK796" s="11"/>
      <c r="BL796" s="11"/>
      <c r="BM796" s="11"/>
      <c r="BN796" s="11"/>
      <c r="BO796" s="11"/>
      <c r="BP796" s="11"/>
      <c r="BQ796" s="11"/>
      <c r="BR796" s="11"/>
      <c r="BS796" s="11"/>
      <c r="BT796" s="11"/>
      <c r="BU796" s="11"/>
    </row>
    <row r="797" spans="1:73">
      <c r="A797" s="11"/>
      <c r="F797" s="11"/>
      <c r="G797" s="11"/>
      <c r="M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  <c r="BA797" s="11"/>
      <c r="BB797" s="11"/>
      <c r="BC797" s="11"/>
      <c r="BD797" s="11"/>
      <c r="BE797" s="11"/>
      <c r="BF797" s="11"/>
      <c r="BG797" s="11"/>
      <c r="BH797" s="11"/>
      <c r="BI797" s="11"/>
      <c r="BJ797" s="11"/>
      <c r="BK797" s="11"/>
      <c r="BL797" s="11"/>
      <c r="BM797" s="11"/>
      <c r="BN797" s="11"/>
      <c r="BO797" s="11"/>
      <c r="BP797" s="11"/>
      <c r="BQ797" s="11"/>
      <c r="BR797" s="11"/>
      <c r="BS797" s="11"/>
      <c r="BT797" s="11"/>
      <c r="BU797" s="11"/>
    </row>
    <row r="798" spans="1:73">
      <c r="A798" s="11"/>
      <c r="F798" s="11"/>
      <c r="G798" s="11"/>
      <c r="M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  <c r="BA798" s="11"/>
      <c r="BB798" s="11"/>
      <c r="BC798" s="11"/>
      <c r="BD798" s="11"/>
      <c r="BE798" s="11"/>
      <c r="BF798" s="11"/>
      <c r="BG798" s="11"/>
      <c r="BH798" s="11"/>
      <c r="BI798" s="11"/>
      <c r="BJ798" s="11"/>
      <c r="BK798" s="11"/>
      <c r="BL798" s="11"/>
      <c r="BM798" s="11"/>
      <c r="BN798" s="11"/>
      <c r="BO798" s="11"/>
      <c r="BP798" s="11"/>
      <c r="BQ798" s="11"/>
      <c r="BR798" s="11"/>
      <c r="BS798" s="11"/>
      <c r="BT798" s="11"/>
      <c r="BU798" s="11"/>
    </row>
    <row r="799" spans="1:73">
      <c r="A799" s="11"/>
      <c r="F799" s="11"/>
      <c r="G799" s="11"/>
      <c r="M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  <c r="BA799" s="11"/>
      <c r="BB799" s="11"/>
      <c r="BC799" s="11"/>
      <c r="BD799" s="11"/>
      <c r="BE799" s="11"/>
      <c r="BF799" s="11"/>
      <c r="BG799" s="11"/>
      <c r="BH799" s="11"/>
      <c r="BI799" s="11"/>
      <c r="BJ799" s="11"/>
      <c r="BK799" s="11"/>
      <c r="BL799" s="11"/>
      <c r="BM799" s="11"/>
      <c r="BN799" s="11"/>
      <c r="BO799" s="11"/>
      <c r="BP799" s="11"/>
      <c r="BQ799" s="11"/>
      <c r="BR799" s="11"/>
      <c r="BS799" s="11"/>
      <c r="BT799" s="11"/>
      <c r="BU799" s="11"/>
    </row>
    <row r="800" spans="1:73">
      <c r="A800" s="11"/>
      <c r="F800" s="11"/>
      <c r="G800" s="11"/>
      <c r="M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  <c r="BA800" s="11"/>
      <c r="BB800" s="11"/>
      <c r="BC800" s="11"/>
      <c r="BD800" s="11"/>
      <c r="BE800" s="11"/>
      <c r="BF800" s="11"/>
      <c r="BG800" s="11"/>
      <c r="BH800" s="11"/>
      <c r="BI800" s="11"/>
      <c r="BJ800" s="11"/>
      <c r="BK800" s="11"/>
      <c r="BL800" s="11"/>
      <c r="BM800" s="11"/>
      <c r="BN800" s="11"/>
      <c r="BO800" s="11"/>
      <c r="BP800" s="11"/>
      <c r="BQ800" s="11"/>
      <c r="BR800" s="11"/>
      <c r="BS800" s="11"/>
      <c r="BT800" s="11"/>
      <c r="BU800" s="11"/>
    </row>
    <row r="801" spans="1:73">
      <c r="A801" s="11"/>
      <c r="F801" s="11"/>
      <c r="G801" s="11"/>
      <c r="M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  <c r="BA801" s="11"/>
      <c r="BB801" s="11"/>
      <c r="BC801" s="11"/>
      <c r="BD801" s="11"/>
      <c r="BE801" s="11"/>
      <c r="BF801" s="11"/>
      <c r="BG801" s="11"/>
      <c r="BH801" s="11"/>
      <c r="BI801" s="11"/>
      <c r="BJ801" s="11"/>
      <c r="BK801" s="11"/>
      <c r="BL801" s="11"/>
      <c r="BM801" s="11"/>
      <c r="BN801" s="11"/>
      <c r="BO801" s="11"/>
      <c r="BP801" s="11"/>
      <c r="BQ801" s="11"/>
      <c r="BR801" s="11"/>
      <c r="BS801" s="11"/>
      <c r="BT801" s="11"/>
      <c r="BU801" s="11"/>
    </row>
    <row r="802" spans="1:73">
      <c r="A802" s="11"/>
      <c r="F802" s="11"/>
      <c r="G802" s="11"/>
      <c r="M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  <c r="BA802" s="11"/>
      <c r="BB802" s="11"/>
      <c r="BC802" s="11"/>
      <c r="BD802" s="11"/>
      <c r="BE802" s="11"/>
      <c r="BF802" s="11"/>
      <c r="BG802" s="11"/>
      <c r="BH802" s="11"/>
      <c r="BI802" s="11"/>
      <c r="BJ802" s="11"/>
      <c r="BK802" s="11"/>
      <c r="BL802" s="11"/>
      <c r="BM802" s="11"/>
      <c r="BN802" s="11"/>
      <c r="BO802" s="11"/>
      <c r="BP802" s="11"/>
      <c r="BQ802" s="11"/>
      <c r="BR802" s="11"/>
      <c r="BS802" s="11"/>
      <c r="BT802" s="11"/>
      <c r="BU802" s="11"/>
    </row>
    <row r="803" spans="1:73">
      <c r="A803" s="11"/>
      <c r="F803" s="11"/>
      <c r="G803" s="11"/>
      <c r="M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  <c r="BA803" s="11"/>
      <c r="BB803" s="11"/>
      <c r="BC803" s="11"/>
      <c r="BD803" s="11"/>
      <c r="BE803" s="11"/>
      <c r="BF803" s="11"/>
      <c r="BG803" s="11"/>
      <c r="BH803" s="11"/>
      <c r="BI803" s="11"/>
      <c r="BJ803" s="11"/>
      <c r="BK803" s="11"/>
      <c r="BL803" s="11"/>
      <c r="BM803" s="11"/>
      <c r="BN803" s="11"/>
      <c r="BO803" s="11"/>
      <c r="BP803" s="11"/>
      <c r="BQ803" s="11"/>
      <c r="BR803" s="11"/>
      <c r="BS803" s="11"/>
      <c r="BT803" s="11"/>
      <c r="BU803" s="11"/>
    </row>
    <row r="804" spans="1:73">
      <c r="A804" s="11"/>
      <c r="F804" s="11"/>
      <c r="G804" s="11"/>
      <c r="M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  <c r="BA804" s="11"/>
      <c r="BB804" s="11"/>
      <c r="BC804" s="11"/>
      <c r="BD804" s="11"/>
      <c r="BE804" s="11"/>
      <c r="BF804" s="11"/>
      <c r="BG804" s="11"/>
      <c r="BH804" s="11"/>
      <c r="BI804" s="11"/>
      <c r="BJ804" s="11"/>
      <c r="BK804" s="11"/>
      <c r="BL804" s="11"/>
      <c r="BM804" s="11"/>
      <c r="BN804" s="11"/>
      <c r="BO804" s="11"/>
      <c r="BP804" s="11"/>
      <c r="BQ804" s="11"/>
      <c r="BR804" s="11"/>
      <c r="BS804" s="11"/>
      <c r="BT804" s="11"/>
      <c r="BU804" s="11"/>
    </row>
    <row r="805" spans="1:73">
      <c r="A805" s="11"/>
      <c r="F805" s="11"/>
      <c r="G805" s="11"/>
      <c r="M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  <c r="BA805" s="11"/>
      <c r="BB805" s="11"/>
      <c r="BC805" s="11"/>
      <c r="BD805" s="11"/>
      <c r="BE805" s="11"/>
      <c r="BF805" s="11"/>
      <c r="BG805" s="11"/>
      <c r="BH805" s="11"/>
      <c r="BI805" s="11"/>
      <c r="BJ805" s="11"/>
      <c r="BK805" s="11"/>
      <c r="BL805" s="11"/>
      <c r="BM805" s="11"/>
      <c r="BN805" s="11"/>
      <c r="BO805" s="11"/>
      <c r="BP805" s="11"/>
      <c r="BQ805" s="11"/>
      <c r="BR805" s="11"/>
      <c r="BS805" s="11"/>
      <c r="BT805" s="11"/>
      <c r="BU805" s="11"/>
    </row>
    <row r="806" spans="1:73">
      <c r="A806" s="11"/>
      <c r="F806" s="11"/>
      <c r="G806" s="11"/>
      <c r="M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  <c r="BA806" s="11"/>
      <c r="BB806" s="11"/>
      <c r="BC806" s="11"/>
      <c r="BD806" s="11"/>
      <c r="BE806" s="11"/>
      <c r="BF806" s="11"/>
      <c r="BG806" s="11"/>
      <c r="BH806" s="11"/>
      <c r="BI806" s="11"/>
      <c r="BJ806" s="11"/>
      <c r="BK806" s="11"/>
      <c r="BL806" s="11"/>
      <c r="BM806" s="11"/>
      <c r="BN806" s="11"/>
      <c r="BO806" s="11"/>
      <c r="BP806" s="11"/>
      <c r="BQ806" s="11"/>
      <c r="BR806" s="11"/>
      <c r="BS806" s="11"/>
      <c r="BT806" s="11"/>
      <c r="BU806" s="11"/>
    </row>
    <row r="807" spans="1:73">
      <c r="A807" s="11"/>
      <c r="F807" s="11"/>
      <c r="G807" s="11"/>
      <c r="M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  <c r="BA807" s="11"/>
      <c r="BB807" s="11"/>
      <c r="BC807" s="11"/>
      <c r="BD807" s="11"/>
      <c r="BE807" s="11"/>
      <c r="BF807" s="11"/>
      <c r="BG807" s="11"/>
      <c r="BH807" s="11"/>
      <c r="BI807" s="11"/>
      <c r="BJ807" s="11"/>
      <c r="BK807" s="11"/>
      <c r="BL807" s="11"/>
      <c r="BM807" s="11"/>
      <c r="BN807" s="11"/>
      <c r="BO807" s="11"/>
      <c r="BP807" s="11"/>
      <c r="BQ807" s="11"/>
      <c r="BR807" s="11"/>
      <c r="BS807" s="11"/>
      <c r="BT807" s="11"/>
      <c r="BU807" s="11"/>
    </row>
    <row r="808" spans="1:73">
      <c r="A808" s="11"/>
      <c r="F808" s="11"/>
      <c r="G808" s="11"/>
      <c r="M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  <c r="BA808" s="11"/>
      <c r="BB808" s="11"/>
      <c r="BC808" s="11"/>
      <c r="BD808" s="11"/>
      <c r="BE808" s="11"/>
      <c r="BF808" s="11"/>
      <c r="BG808" s="11"/>
      <c r="BH808" s="11"/>
      <c r="BI808" s="11"/>
      <c r="BJ808" s="11"/>
      <c r="BK808" s="11"/>
      <c r="BL808" s="11"/>
      <c r="BM808" s="11"/>
      <c r="BN808" s="11"/>
      <c r="BO808" s="11"/>
      <c r="BP808" s="11"/>
      <c r="BQ808" s="11"/>
      <c r="BR808" s="11"/>
      <c r="BS808" s="11"/>
      <c r="BT808" s="11"/>
      <c r="BU808" s="11"/>
    </row>
    <row r="809" spans="1:73">
      <c r="A809" s="11"/>
      <c r="F809" s="11"/>
      <c r="G809" s="11"/>
      <c r="M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  <c r="BA809" s="11"/>
      <c r="BB809" s="11"/>
      <c r="BC809" s="11"/>
      <c r="BD809" s="11"/>
      <c r="BE809" s="11"/>
      <c r="BF809" s="11"/>
      <c r="BG809" s="11"/>
      <c r="BH809" s="11"/>
      <c r="BI809" s="11"/>
      <c r="BJ809" s="11"/>
      <c r="BK809" s="11"/>
      <c r="BL809" s="11"/>
      <c r="BM809" s="11"/>
      <c r="BN809" s="11"/>
      <c r="BO809" s="11"/>
      <c r="BP809" s="11"/>
      <c r="BQ809" s="11"/>
      <c r="BR809" s="11"/>
      <c r="BS809" s="11"/>
      <c r="BT809" s="11"/>
      <c r="BU809" s="11"/>
    </row>
    <row r="810" spans="1:73">
      <c r="A810" s="11"/>
      <c r="F810" s="11"/>
      <c r="G810" s="11"/>
      <c r="M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  <c r="BA810" s="11"/>
      <c r="BB810" s="11"/>
      <c r="BC810" s="11"/>
      <c r="BD810" s="11"/>
      <c r="BE810" s="11"/>
      <c r="BF810" s="11"/>
      <c r="BG810" s="11"/>
      <c r="BH810" s="11"/>
      <c r="BI810" s="11"/>
      <c r="BJ810" s="11"/>
      <c r="BK810" s="11"/>
      <c r="BL810" s="11"/>
      <c r="BM810" s="11"/>
      <c r="BN810" s="11"/>
      <c r="BO810" s="11"/>
      <c r="BP810" s="11"/>
      <c r="BQ810" s="11"/>
      <c r="BR810" s="11"/>
      <c r="BS810" s="11"/>
      <c r="BT810" s="11"/>
      <c r="BU810" s="11"/>
    </row>
    <row r="811" spans="1:73">
      <c r="A811" s="11"/>
      <c r="F811" s="11"/>
      <c r="G811" s="11"/>
      <c r="M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  <c r="BA811" s="11"/>
      <c r="BB811" s="11"/>
      <c r="BC811" s="11"/>
      <c r="BD811" s="11"/>
      <c r="BE811" s="11"/>
      <c r="BF811" s="11"/>
      <c r="BG811" s="11"/>
      <c r="BH811" s="11"/>
      <c r="BI811" s="11"/>
      <c r="BJ811" s="11"/>
      <c r="BK811" s="11"/>
      <c r="BL811" s="11"/>
      <c r="BM811" s="11"/>
      <c r="BN811" s="11"/>
      <c r="BO811" s="11"/>
      <c r="BP811" s="11"/>
      <c r="BQ811" s="11"/>
      <c r="BR811" s="11"/>
      <c r="BS811" s="11"/>
      <c r="BT811" s="11"/>
      <c r="BU811" s="11"/>
    </row>
    <row r="812" spans="1:73">
      <c r="A812" s="11"/>
      <c r="F812" s="11"/>
      <c r="G812" s="11"/>
      <c r="M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  <c r="BA812" s="11"/>
      <c r="BB812" s="11"/>
      <c r="BC812" s="11"/>
      <c r="BD812" s="11"/>
      <c r="BE812" s="11"/>
      <c r="BF812" s="11"/>
      <c r="BG812" s="11"/>
      <c r="BH812" s="11"/>
      <c r="BI812" s="11"/>
      <c r="BJ812" s="11"/>
      <c r="BK812" s="11"/>
      <c r="BL812" s="11"/>
      <c r="BM812" s="11"/>
      <c r="BN812" s="11"/>
      <c r="BO812" s="11"/>
      <c r="BP812" s="11"/>
      <c r="BQ812" s="11"/>
      <c r="BR812" s="11"/>
      <c r="BS812" s="11"/>
      <c r="BT812" s="11"/>
      <c r="BU812" s="11"/>
    </row>
    <row r="813" spans="1:73">
      <c r="A813" s="11"/>
      <c r="F813" s="11"/>
      <c r="G813" s="11"/>
      <c r="M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  <c r="BA813" s="11"/>
      <c r="BB813" s="11"/>
      <c r="BC813" s="11"/>
      <c r="BD813" s="11"/>
      <c r="BE813" s="11"/>
      <c r="BF813" s="11"/>
      <c r="BG813" s="11"/>
      <c r="BH813" s="11"/>
      <c r="BI813" s="11"/>
      <c r="BJ813" s="11"/>
      <c r="BK813" s="11"/>
      <c r="BL813" s="11"/>
      <c r="BM813" s="11"/>
      <c r="BN813" s="11"/>
      <c r="BO813" s="11"/>
      <c r="BP813" s="11"/>
      <c r="BQ813" s="11"/>
      <c r="BR813" s="11"/>
      <c r="BS813" s="11"/>
      <c r="BT813" s="11"/>
      <c r="BU813" s="11"/>
    </row>
    <row r="814" spans="1:73">
      <c r="A814" s="11"/>
      <c r="F814" s="11"/>
      <c r="G814" s="11"/>
      <c r="M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  <c r="BA814" s="11"/>
      <c r="BB814" s="11"/>
      <c r="BC814" s="11"/>
      <c r="BD814" s="11"/>
      <c r="BE814" s="11"/>
      <c r="BF814" s="11"/>
      <c r="BG814" s="11"/>
      <c r="BH814" s="11"/>
      <c r="BI814" s="11"/>
      <c r="BJ814" s="11"/>
      <c r="BK814" s="11"/>
      <c r="BL814" s="11"/>
      <c r="BM814" s="11"/>
      <c r="BN814" s="11"/>
      <c r="BO814" s="11"/>
      <c r="BP814" s="11"/>
      <c r="BQ814" s="11"/>
      <c r="BR814" s="11"/>
      <c r="BS814" s="11"/>
      <c r="BT814" s="11"/>
      <c r="BU814" s="11"/>
    </row>
    <row r="815" spans="1:73">
      <c r="A815" s="11"/>
      <c r="F815" s="11"/>
      <c r="G815" s="11"/>
      <c r="M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  <c r="BA815" s="11"/>
      <c r="BB815" s="11"/>
      <c r="BC815" s="11"/>
      <c r="BD815" s="11"/>
      <c r="BE815" s="11"/>
      <c r="BF815" s="11"/>
      <c r="BG815" s="11"/>
      <c r="BH815" s="11"/>
      <c r="BI815" s="11"/>
      <c r="BJ815" s="11"/>
      <c r="BK815" s="11"/>
      <c r="BL815" s="11"/>
      <c r="BM815" s="11"/>
      <c r="BN815" s="11"/>
      <c r="BO815" s="11"/>
      <c r="BP815" s="11"/>
      <c r="BQ815" s="11"/>
      <c r="BR815" s="11"/>
      <c r="BS815" s="11"/>
      <c r="BT815" s="11"/>
      <c r="BU815" s="11"/>
    </row>
    <row r="816" spans="1:73">
      <c r="A816" s="11"/>
      <c r="F816" s="11"/>
      <c r="G816" s="11"/>
      <c r="M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  <c r="BA816" s="11"/>
      <c r="BB816" s="11"/>
      <c r="BC816" s="11"/>
      <c r="BD816" s="11"/>
      <c r="BE816" s="11"/>
      <c r="BF816" s="11"/>
      <c r="BG816" s="11"/>
      <c r="BH816" s="11"/>
      <c r="BI816" s="11"/>
      <c r="BJ816" s="11"/>
      <c r="BK816" s="11"/>
      <c r="BL816" s="11"/>
      <c r="BM816" s="11"/>
      <c r="BN816" s="11"/>
      <c r="BO816" s="11"/>
      <c r="BP816" s="11"/>
      <c r="BQ816" s="11"/>
      <c r="BR816" s="11"/>
      <c r="BS816" s="11"/>
      <c r="BT816" s="11"/>
      <c r="BU816" s="11"/>
    </row>
    <row r="817" spans="1:73">
      <c r="A817" s="11"/>
      <c r="F817" s="11"/>
      <c r="G817" s="11"/>
      <c r="M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  <c r="BA817" s="11"/>
      <c r="BB817" s="11"/>
      <c r="BC817" s="11"/>
      <c r="BD817" s="11"/>
      <c r="BE817" s="11"/>
      <c r="BF817" s="11"/>
      <c r="BG817" s="11"/>
      <c r="BH817" s="11"/>
      <c r="BI817" s="11"/>
      <c r="BJ817" s="11"/>
      <c r="BK817" s="11"/>
      <c r="BL817" s="11"/>
      <c r="BM817" s="11"/>
      <c r="BN817" s="11"/>
      <c r="BO817" s="11"/>
      <c r="BP817" s="11"/>
      <c r="BQ817" s="11"/>
      <c r="BR817" s="11"/>
      <c r="BS817" s="11"/>
      <c r="BT817" s="11"/>
      <c r="BU817" s="11"/>
    </row>
    <row r="818" spans="1:73">
      <c r="A818" s="11"/>
      <c r="F818" s="11"/>
      <c r="G818" s="11"/>
      <c r="M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  <c r="BG818" s="11"/>
      <c r="BH818" s="11"/>
      <c r="BI818" s="11"/>
      <c r="BJ818" s="11"/>
      <c r="BK818" s="11"/>
      <c r="BL818" s="11"/>
      <c r="BM818" s="11"/>
      <c r="BN818" s="11"/>
      <c r="BO818" s="11"/>
      <c r="BP818" s="11"/>
      <c r="BQ818" s="11"/>
      <c r="BR818" s="11"/>
      <c r="BS818" s="11"/>
      <c r="BT818" s="11"/>
      <c r="BU818" s="11"/>
    </row>
    <row r="819" spans="1:73">
      <c r="A819" s="11"/>
      <c r="F819" s="11"/>
      <c r="G819" s="11"/>
      <c r="M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  <c r="BG819" s="11"/>
      <c r="BH819" s="11"/>
      <c r="BI819" s="11"/>
      <c r="BJ819" s="11"/>
      <c r="BK819" s="11"/>
      <c r="BL819" s="11"/>
      <c r="BM819" s="11"/>
      <c r="BN819" s="11"/>
      <c r="BO819" s="11"/>
      <c r="BP819" s="11"/>
      <c r="BQ819" s="11"/>
      <c r="BR819" s="11"/>
      <c r="BS819" s="11"/>
      <c r="BT819" s="11"/>
      <c r="BU819" s="11"/>
    </row>
    <row r="820" spans="1:73">
      <c r="A820" s="11"/>
      <c r="F820" s="11"/>
      <c r="G820" s="11"/>
      <c r="M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  <c r="BA820" s="11"/>
      <c r="BB820" s="11"/>
      <c r="BC820" s="11"/>
      <c r="BD820" s="11"/>
      <c r="BE820" s="11"/>
      <c r="BF820" s="11"/>
      <c r="BG820" s="11"/>
      <c r="BH820" s="11"/>
      <c r="BI820" s="11"/>
      <c r="BJ820" s="11"/>
      <c r="BK820" s="11"/>
      <c r="BL820" s="11"/>
      <c r="BM820" s="11"/>
      <c r="BN820" s="11"/>
      <c r="BO820" s="11"/>
      <c r="BP820" s="11"/>
      <c r="BQ820" s="11"/>
      <c r="BR820" s="11"/>
      <c r="BS820" s="11"/>
      <c r="BT820" s="11"/>
      <c r="BU820" s="11"/>
    </row>
    <row r="821" spans="1:73">
      <c r="A821" s="11"/>
      <c r="F821" s="11"/>
      <c r="G821" s="11"/>
      <c r="M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  <c r="BA821" s="11"/>
      <c r="BB821" s="11"/>
      <c r="BC821" s="11"/>
      <c r="BD821" s="11"/>
      <c r="BE821" s="11"/>
      <c r="BF821" s="11"/>
      <c r="BG821" s="11"/>
      <c r="BH821" s="11"/>
      <c r="BI821" s="11"/>
      <c r="BJ821" s="11"/>
      <c r="BK821" s="11"/>
      <c r="BL821" s="11"/>
      <c r="BM821" s="11"/>
      <c r="BN821" s="11"/>
      <c r="BO821" s="11"/>
      <c r="BP821" s="11"/>
      <c r="BQ821" s="11"/>
      <c r="BR821" s="11"/>
      <c r="BS821" s="11"/>
      <c r="BT821" s="11"/>
      <c r="BU821" s="11"/>
    </row>
    <row r="822" spans="1:73">
      <c r="A822" s="11"/>
      <c r="F822" s="11"/>
      <c r="G822" s="11"/>
      <c r="M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  <c r="BA822" s="11"/>
      <c r="BB822" s="11"/>
      <c r="BC822" s="11"/>
      <c r="BD822" s="11"/>
      <c r="BE822" s="11"/>
      <c r="BF822" s="11"/>
      <c r="BG822" s="11"/>
      <c r="BH822" s="11"/>
      <c r="BI822" s="11"/>
      <c r="BJ822" s="11"/>
      <c r="BK822" s="11"/>
      <c r="BL822" s="11"/>
      <c r="BM822" s="11"/>
      <c r="BN822" s="11"/>
      <c r="BO822" s="11"/>
      <c r="BP822" s="11"/>
      <c r="BQ822" s="11"/>
      <c r="BR822" s="11"/>
      <c r="BS822" s="11"/>
      <c r="BT822" s="11"/>
      <c r="BU822" s="11"/>
    </row>
    <row r="823" spans="1:73">
      <c r="A823" s="11"/>
      <c r="F823" s="11"/>
      <c r="G823" s="11"/>
      <c r="M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  <c r="BA823" s="11"/>
      <c r="BB823" s="11"/>
      <c r="BC823" s="11"/>
      <c r="BD823" s="11"/>
      <c r="BE823" s="11"/>
      <c r="BF823" s="11"/>
      <c r="BG823" s="11"/>
      <c r="BH823" s="11"/>
      <c r="BI823" s="11"/>
      <c r="BJ823" s="11"/>
      <c r="BK823" s="11"/>
      <c r="BL823" s="11"/>
      <c r="BM823" s="11"/>
      <c r="BN823" s="11"/>
      <c r="BO823" s="11"/>
      <c r="BP823" s="11"/>
      <c r="BQ823" s="11"/>
      <c r="BR823" s="11"/>
      <c r="BS823" s="11"/>
      <c r="BT823" s="11"/>
      <c r="BU823" s="11"/>
    </row>
    <row r="824" spans="1:73">
      <c r="A824" s="11"/>
      <c r="F824" s="11"/>
      <c r="G824" s="11"/>
      <c r="M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  <c r="BA824" s="11"/>
      <c r="BB824" s="11"/>
      <c r="BC824" s="11"/>
      <c r="BD824" s="11"/>
      <c r="BE824" s="11"/>
      <c r="BF824" s="11"/>
      <c r="BG824" s="11"/>
      <c r="BH824" s="11"/>
      <c r="BI824" s="11"/>
      <c r="BJ824" s="11"/>
      <c r="BK824" s="11"/>
      <c r="BL824" s="11"/>
      <c r="BM824" s="11"/>
      <c r="BN824" s="11"/>
      <c r="BO824" s="11"/>
      <c r="BP824" s="11"/>
      <c r="BQ824" s="11"/>
      <c r="BR824" s="11"/>
      <c r="BS824" s="11"/>
      <c r="BT824" s="11"/>
      <c r="BU824" s="11"/>
    </row>
    <row r="825" spans="1:73">
      <c r="A825" s="11"/>
      <c r="G825" s="11"/>
      <c r="M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  <c r="BA825" s="11"/>
      <c r="BB825" s="11"/>
      <c r="BC825" s="11"/>
      <c r="BD825" s="11"/>
      <c r="BE825" s="11"/>
      <c r="BF825" s="11"/>
      <c r="BG825" s="11"/>
      <c r="BH825" s="11"/>
      <c r="BI825" s="11"/>
      <c r="BJ825" s="11"/>
      <c r="BK825" s="11"/>
      <c r="BL825" s="11"/>
      <c r="BM825" s="11"/>
      <c r="BN825" s="11"/>
      <c r="BO825" s="11"/>
      <c r="BP825" s="11"/>
      <c r="BQ825" s="11"/>
      <c r="BR825" s="11"/>
      <c r="BS825" s="11"/>
      <c r="BT825" s="11"/>
      <c r="BU825" s="11"/>
    </row>
    <row r="826" spans="1:73">
      <c r="A826" s="11"/>
      <c r="G826" s="11"/>
      <c r="M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  <c r="BA826" s="11"/>
      <c r="BB826" s="11"/>
      <c r="BC826" s="11"/>
      <c r="BD826" s="11"/>
      <c r="BE826" s="11"/>
      <c r="BF826" s="11"/>
      <c r="BG826" s="11"/>
      <c r="BH826" s="11"/>
      <c r="BI826" s="11"/>
      <c r="BJ826" s="11"/>
      <c r="BK826" s="11"/>
      <c r="BL826" s="11"/>
      <c r="BM826" s="11"/>
      <c r="BN826" s="11"/>
      <c r="BO826" s="11"/>
      <c r="BP826" s="11"/>
      <c r="BQ826" s="11"/>
      <c r="BR826" s="11"/>
      <c r="BS826" s="11"/>
      <c r="BT826" s="11"/>
      <c r="BU826" s="11"/>
    </row>
    <row r="827" spans="1:73">
      <c r="A827" s="11"/>
      <c r="G827" s="11"/>
      <c r="M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  <c r="BA827" s="11"/>
      <c r="BB827" s="11"/>
      <c r="BC827" s="11"/>
      <c r="BD827" s="11"/>
      <c r="BE827" s="11"/>
      <c r="BF827" s="11"/>
      <c r="BG827" s="11"/>
      <c r="BH827" s="11"/>
      <c r="BI827" s="11"/>
      <c r="BJ827" s="11"/>
      <c r="BK827" s="11"/>
      <c r="BL827" s="11"/>
      <c r="BM827" s="11"/>
      <c r="BN827" s="11"/>
      <c r="BO827" s="11"/>
      <c r="BP827" s="11"/>
      <c r="BQ827" s="11"/>
      <c r="BR827" s="11"/>
      <c r="BS827" s="11"/>
      <c r="BT827" s="11"/>
      <c r="BU827" s="11"/>
    </row>
    <row r="828" spans="1:73">
      <c r="A828" s="11"/>
      <c r="G828" s="11"/>
      <c r="M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  <c r="BA828" s="11"/>
      <c r="BB828" s="11"/>
      <c r="BC828" s="11"/>
      <c r="BD828" s="11"/>
      <c r="BE828" s="11"/>
      <c r="BF828" s="11"/>
      <c r="BG828" s="11"/>
      <c r="BH828" s="11"/>
      <c r="BI828" s="11"/>
      <c r="BJ828" s="11"/>
      <c r="BK828" s="11"/>
      <c r="BL828" s="11"/>
      <c r="BM828" s="11"/>
      <c r="BN828" s="11"/>
      <c r="BO828" s="11"/>
      <c r="BP828" s="11"/>
      <c r="BQ828" s="11"/>
      <c r="BR828" s="11"/>
      <c r="BS828" s="11"/>
      <c r="BT828" s="11"/>
      <c r="BU828" s="11"/>
    </row>
    <row r="829" spans="1:73">
      <c r="A829" s="11"/>
      <c r="G829" s="11"/>
      <c r="M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  <c r="BA829" s="11"/>
      <c r="BB829" s="11"/>
      <c r="BC829" s="11"/>
      <c r="BD829" s="11"/>
      <c r="BE829" s="11"/>
      <c r="BF829" s="11"/>
      <c r="BG829" s="11"/>
      <c r="BH829" s="11"/>
      <c r="BI829" s="11"/>
      <c r="BJ829" s="11"/>
      <c r="BK829" s="11"/>
      <c r="BL829" s="11"/>
      <c r="BM829" s="11"/>
      <c r="BN829" s="11"/>
      <c r="BO829" s="11"/>
      <c r="BP829" s="11"/>
      <c r="BQ829" s="11"/>
      <c r="BR829" s="11"/>
      <c r="BS829" s="11"/>
      <c r="BT829" s="11"/>
      <c r="BU829" s="11"/>
    </row>
    <row r="830" spans="1:73">
      <c r="A830" s="11"/>
      <c r="G830" s="11"/>
      <c r="M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  <c r="BA830" s="11"/>
      <c r="BB830" s="11"/>
      <c r="BC830" s="11"/>
      <c r="BD830" s="11"/>
      <c r="BE830" s="11"/>
      <c r="BF830" s="11"/>
      <c r="BG830" s="11"/>
      <c r="BH830" s="11"/>
      <c r="BI830" s="11"/>
      <c r="BJ830" s="11"/>
      <c r="BK830" s="11"/>
      <c r="BL830" s="11"/>
      <c r="BM830" s="11"/>
      <c r="BN830" s="11"/>
      <c r="BO830" s="11"/>
      <c r="BP830" s="11"/>
      <c r="BQ830" s="11"/>
      <c r="BR830" s="11"/>
      <c r="BS830" s="11"/>
      <c r="BT830" s="11"/>
      <c r="BU830" s="11"/>
    </row>
    <row r="831" spans="1:73">
      <c r="A831" s="11"/>
      <c r="G831" s="11"/>
      <c r="M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  <c r="BA831" s="11"/>
      <c r="BB831" s="11"/>
      <c r="BC831" s="11"/>
      <c r="BD831" s="11"/>
      <c r="BE831" s="11"/>
      <c r="BF831" s="11"/>
      <c r="BG831" s="11"/>
      <c r="BH831" s="11"/>
      <c r="BI831" s="11"/>
      <c r="BJ831" s="11"/>
      <c r="BK831" s="11"/>
      <c r="BL831" s="11"/>
      <c r="BM831" s="11"/>
      <c r="BN831" s="11"/>
      <c r="BO831" s="11"/>
      <c r="BP831" s="11"/>
      <c r="BQ831" s="11"/>
      <c r="BR831" s="11"/>
      <c r="BS831" s="11"/>
      <c r="BT831" s="11"/>
      <c r="BU831" s="11"/>
    </row>
    <row r="832" spans="1:73">
      <c r="A832" s="11"/>
      <c r="G832" s="11"/>
      <c r="M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  <c r="BA832" s="11"/>
      <c r="BB832" s="11"/>
      <c r="BC832" s="11"/>
      <c r="BD832" s="11"/>
      <c r="BE832" s="11"/>
      <c r="BF832" s="11"/>
      <c r="BG832" s="11"/>
      <c r="BH832" s="11"/>
      <c r="BI832" s="11"/>
      <c r="BJ832" s="11"/>
      <c r="BK832" s="11"/>
      <c r="BL832" s="11"/>
      <c r="BM832" s="11"/>
      <c r="BN832" s="11"/>
      <c r="BO832" s="11"/>
      <c r="BP832" s="11"/>
      <c r="BQ832" s="11"/>
      <c r="BR832" s="11"/>
      <c r="BS832" s="11"/>
      <c r="BT832" s="11"/>
      <c r="BU832" s="11"/>
    </row>
    <row r="833" spans="1:73">
      <c r="A833" s="11"/>
      <c r="G833" s="11"/>
      <c r="M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  <c r="BA833" s="11"/>
      <c r="BB833" s="11"/>
      <c r="BC833" s="11"/>
      <c r="BD833" s="11"/>
      <c r="BE833" s="11"/>
      <c r="BF833" s="11"/>
      <c r="BG833" s="11"/>
      <c r="BH833" s="11"/>
      <c r="BI833" s="11"/>
      <c r="BJ833" s="11"/>
      <c r="BK833" s="11"/>
      <c r="BL833" s="11"/>
      <c r="BM833" s="11"/>
      <c r="BN833" s="11"/>
      <c r="BO833" s="11"/>
      <c r="BP833" s="11"/>
      <c r="BQ833" s="11"/>
      <c r="BR833" s="11"/>
      <c r="BS833" s="11"/>
      <c r="BT833" s="11"/>
      <c r="BU833" s="11"/>
    </row>
    <row r="834" spans="1:73">
      <c r="A834" s="11"/>
      <c r="G834" s="11"/>
      <c r="M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  <c r="BA834" s="11"/>
      <c r="BB834" s="11"/>
      <c r="BC834" s="11"/>
      <c r="BD834" s="11"/>
      <c r="BE834" s="11"/>
      <c r="BF834" s="11"/>
      <c r="BG834" s="11"/>
      <c r="BH834" s="11"/>
      <c r="BI834" s="11"/>
      <c r="BJ834" s="11"/>
      <c r="BK834" s="11"/>
      <c r="BL834" s="11"/>
      <c r="BM834" s="11"/>
      <c r="BN834" s="11"/>
      <c r="BO834" s="11"/>
      <c r="BP834" s="11"/>
      <c r="BQ834" s="11"/>
      <c r="BR834" s="11"/>
      <c r="BS834" s="11"/>
      <c r="BT834" s="11"/>
      <c r="BU834" s="11"/>
    </row>
    <row r="835" spans="1:73">
      <c r="A835" s="11"/>
      <c r="G835" s="11"/>
      <c r="M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  <c r="BA835" s="11"/>
      <c r="BB835" s="11"/>
      <c r="BC835" s="11"/>
      <c r="BD835" s="11"/>
      <c r="BE835" s="11"/>
      <c r="BF835" s="11"/>
      <c r="BG835" s="11"/>
      <c r="BH835" s="11"/>
      <c r="BI835" s="11"/>
      <c r="BJ835" s="11"/>
      <c r="BK835" s="11"/>
      <c r="BL835" s="11"/>
      <c r="BM835" s="11"/>
      <c r="BN835" s="11"/>
      <c r="BO835" s="11"/>
      <c r="BP835" s="11"/>
      <c r="BQ835" s="11"/>
      <c r="BR835" s="11"/>
      <c r="BS835" s="11"/>
      <c r="BT835" s="11"/>
      <c r="BU835" s="11"/>
    </row>
    <row r="836" spans="1:73">
      <c r="A836" s="11"/>
      <c r="G836" s="11"/>
      <c r="M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  <c r="BA836" s="11"/>
      <c r="BB836" s="11"/>
      <c r="BC836" s="11"/>
      <c r="BD836" s="11"/>
      <c r="BE836" s="11"/>
      <c r="BF836" s="11"/>
      <c r="BG836" s="11"/>
      <c r="BH836" s="11"/>
      <c r="BI836" s="11"/>
      <c r="BJ836" s="11"/>
      <c r="BK836" s="11"/>
      <c r="BL836" s="11"/>
      <c r="BM836" s="11"/>
      <c r="BN836" s="11"/>
      <c r="BO836" s="11"/>
      <c r="BP836" s="11"/>
      <c r="BQ836" s="11"/>
      <c r="BR836" s="11"/>
      <c r="BS836" s="11"/>
      <c r="BT836" s="11"/>
      <c r="BU836" s="11"/>
    </row>
    <row r="837" spans="1:73">
      <c r="A837" s="11"/>
      <c r="G837" s="11"/>
      <c r="M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  <c r="BA837" s="11"/>
      <c r="BB837" s="11"/>
      <c r="BC837" s="11"/>
      <c r="BD837" s="11"/>
      <c r="BE837" s="11"/>
      <c r="BF837" s="11"/>
      <c r="BG837" s="11"/>
      <c r="BH837" s="11"/>
      <c r="BI837" s="11"/>
      <c r="BJ837" s="11"/>
      <c r="BK837" s="11"/>
      <c r="BL837" s="11"/>
      <c r="BM837" s="11"/>
      <c r="BN837" s="11"/>
      <c r="BO837" s="11"/>
      <c r="BP837" s="11"/>
      <c r="BQ837" s="11"/>
      <c r="BR837" s="11"/>
      <c r="BS837" s="11"/>
      <c r="BT837" s="11"/>
      <c r="BU837" s="11"/>
    </row>
    <row r="838" spans="1:73">
      <c r="A838" s="11"/>
      <c r="G838" s="11"/>
      <c r="M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  <c r="BA838" s="11"/>
      <c r="BB838" s="11"/>
      <c r="BC838" s="11"/>
      <c r="BD838" s="11"/>
      <c r="BE838" s="11"/>
      <c r="BF838" s="11"/>
      <c r="BG838" s="11"/>
      <c r="BH838" s="11"/>
      <c r="BI838" s="11"/>
      <c r="BJ838" s="11"/>
      <c r="BK838" s="11"/>
      <c r="BL838" s="11"/>
      <c r="BM838" s="11"/>
      <c r="BN838" s="11"/>
      <c r="BO838" s="11"/>
      <c r="BP838" s="11"/>
      <c r="BQ838" s="11"/>
      <c r="BR838" s="11"/>
      <c r="BS838" s="11"/>
      <c r="BT838" s="11"/>
      <c r="BU838" s="11"/>
    </row>
    <row r="839" spans="1:73">
      <c r="A839" s="11"/>
      <c r="G839" s="11"/>
      <c r="M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  <c r="BA839" s="11"/>
      <c r="BB839" s="11"/>
      <c r="BC839" s="11"/>
      <c r="BD839" s="11"/>
      <c r="BE839" s="11"/>
      <c r="BF839" s="11"/>
      <c r="BG839" s="11"/>
      <c r="BH839" s="11"/>
      <c r="BI839" s="11"/>
      <c r="BJ839" s="11"/>
      <c r="BK839" s="11"/>
      <c r="BL839" s="11"/>
      <c r="BM839" s="11"/>
      <c r="BN839" s="11"/>
      <c r="BO839" s="11"/>
      <c r="BP839" s="11"/>
      <c r="BQ839" s="11"/>
      <c r="BR839" s="11"/>
      <c r="BS839" s="11"/>
      <c r="BT839" s="11"/>
      <c r="BU839" s="11"/>
    </row>
    <row r="840" spans="1:73">
      <c r="A840" s="11"/>
      <c r="G840" s="11"/>
      <c r="M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  <c r="BA840" s="11"/>
      <c r="BB840" s="11"/>
      <c r="BC840" s="11"/>
      <c r="BD840" s="11"/>
      <c r="BE840" s="11"/>
      <c r="BF840" s="11"/>
      <c r="BG840" s="11"/>
      <c r="BH840" s="11"/>
      <c r="BI840" s="11"/>
      <c r="BJ840" s="11"/>
      <c r="BK840" s="11"/>
      <c r="BL840" s="11"/>
      <c r="BM840" s="11"/>
      <c r="BN840" s="11"/>
      <c r="BO840" s="11"/>
      <c r="BP840" s="11"/>
      <c r="BQ840" s="11"/>
      <c r="BR840" s="11"/>
      <c r="BS840" s="11"/>
      <c r="BT840" s="11"/>
      <c r="BU840" s="11"/>
    </row>
    <row r="841" spans="1:73">
      <c r="A841" s="11"/>
      <c r="G841" s="11"/>
      <c r="M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  <c r="BA841" s="11"/>
      <c r="BB841" s="11"/>
      <c r="BC841" s="11"/>
      <c r="BD841" s="11"/>
      <c r="BE841" s="11"/>
      <c r="BF841" s="11"/>
      <c r="BG841" s="11"/>
      <c r="BH841" s="11"/>
      <c r="BI841" s="11"/>
      <c r="BJ841" s="11"/>
      <c r="BK841" s="11"/>
      <c r="BL841" s="11"/>
      <c r="BM841" s="11"/>
      <c r="BN841" s="11"/>
      <c r="BO841" s="11"/>
      <c r="BP841" s="11"/>
      <c r="BQ841" s="11"/>
      <c r="BR841" s="11"/>
      <c r="BS841" s="11"/>
      <c r="BT841" s="11"/>
      <c r="BU841" s="11"/>
    </row>
    <row r="842" spans="1:73">
      <c r="A842" s="11"/>
      <c r="G842" s="11"/>
      <c r="M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  <c r="BA842" s="11"/>
      <c r="BB842" s="11"/>
      <c r="BC842" s="11"/>
      <c r="BD842" s="11"/>
      <c r="BE842" s="11"/>
      <c r="BF842" s="11"/>
      <c r="BG842" s="11"/>
      <c r="BH842" s="11"/>
      <c r="BI842" s="11"/>
      <c r="BJ842" s="11"/>
      <c r="BK842" s="11"/>
      <c r="BL842" s="11"/>
      <c r="BM842" s="11"/>
      <c r="BN842" s="11"/>
      <c r="BO842" s="11"/>
      <c r="BP842" s="11"/>
      <c r="BQ842" s="11"/>
      <c r="BR842" s="11"/>
      <c r="BS842" s="11"/>
      <c r="BT842" s="11"/>
      <c r="BU842" s="11"/>
    </row>
    <row r="843" spans="1:73">
      <c r="A843" s="11"/>
      <c r="G843" s="11"/>
      <c r="M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  <c r="BA843" s="11"/>
      <c r="BB843" s="11"/>
      <c r="BC843" s="11"/>
      <c r="BD843" s="11"/>
      <c r="BE843" s="11"/>
      <c r="BF843" s="11"/>
      <c r="BG843" s="11"/>
      <c r="BH843" s="11"/>
      <c r="BI843" s="11"/>
      <c r="BJ843" s="11"/>
      <c r="BK843" s="11"/>
      <c r="BL843" s="11"/>
      <c r="BM843" s="11"/>
      <c r="BN843" s="11"/>
      <c r="BO843" s="11"/>
      <c r="BP843" s="11"/>
      <c r="BQ843" s="11"/>
      <c r="BR843" s="11"/>
      <c r="BS843" s="11"/>
      <c r="BT843" s="11"/>
      <c r="BU843" s="11"/>
    </row>
    <row r="844" spans="1:73">
      <c r="A844" s="11"/>
      <c r="G844" s="11"/>
      <c r="M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  <c r="BA844" s="11"/>
      <c r="BB844" s="11"/>
      <c r="BC844" s="11"/>
      <c r="BD844" s="11"/>
      <c r="BE844" s="11"/>
      <c r="BF844" s="11"/>
      <c r="BG844" s="11"/>
      <c r="BH844" s="11"/>
      <c r="BI844" s="11"/>
      <c r="BJ844" s="11"/>
      <c r="BK844" s="11"/>
      <c r="BL844" s="11"/>
      <c r="BM844" s="11"/>
      <c r="BN844" s="11"/>
      <c r="BO844" s="11"/>
      <c r="BP844" s="11"/>
      <c r="BQ844" s="11"/>
      <c r="BR844" s="11"/>
      <c r="BS844" s="11"/>
      <c r="BT844" s="11"/>
      <c r="BU844" s="11"/>
    </row>
    <row r="845" spans="1:73">
      <c r="A845" s="11"/>
      <c r="G845" s="11"/>
      <c r="M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  <c r="BA845" s="11"/>
      <c r="BB845" s="11"/>
      <c r="BC845" s="11"/>
      <c r="BD845" s="11"/>
      <c r="BE845" s="11"/>
      <c r="BF845" s="11"/>
      <c r="BG845" s="11"/>
      <c r="BH845" s="11"/>
      <c r="BI845" s="11"/>
      <c r="BJ845" s="11"/>
      <c r="BK845" s="11"/>
      <c r="BL845" s="11"/>
      <c r="BM845" s="11"/>
      <c r="BN845" s="11"/>
      <c r="BO845" s="11"/>
      <c r="BP845" s="11"/>
      <c r="BQ845" s="11"/>
      <c r="BR845" s="11"/>
      <c r="BS845" s="11"/>
      <c r="BT845" s="11"/>
      <c r="BU845" s="11"/>
    </row>
    <row r="846" spans="1:73">
      <c r="A846" s="11"/>
      <c r="G846" s="11"/>
      <c r="M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  <c r="BA846" s="11"/>
      <c r="BB846" s="11"/>
      <c r="BC846" s="11"/>
      <c r="BD846" s="11"/>
      <c r="BE846" s="11"/>
      <c r="BF846" s="11"/>
      <c r="BG846" s="11"/>
      <c r="BH846" s="11"/>
      <c r="BI846" s="11"/>
      <c r="BJ846" s="11"/>
      <c r="BK846" s="11"/>
      <c r="BL846" s="11"/>
      <c r="BM846" s="11"/>
      <c r="BN846" s="11"/>
      <c r="BO846" s="11"/>
      <c r="BP846" s="11"/>
      <c r="BQ846" s="11"/>
      <c r="BR846" s="11"/>
      <c r="BS846" s="11"/>
      <c r="BT846" s="11"/>
      <c r="BU846" s="11"/>
    </row>
    <row r="847" spans="1:73">
      <c r="A847" s="11"/>
      <c r="G847" s="11"/>
      <c r="M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  <c r="BA847" s="11"/>
      <c r="BB847" s="11"/>
      <c r="BC847" s="11"/>
      <c r="BD847" s="11"/>
      <c r="BE847" s="11"/>
      <c r="BF847" s="11"/>
      <c r="BG847" s="11"/>
      <c r="BH847" s="11"/>
      <c r="BI847" s="11"/>
      <c r="BJ847" s="11"/>
      <c r="BK847" s="11"/>
      <c r="BL847" s="11"/>
      <c r="BM847" s="11"/>
      <c r="BN847" s="11"/>
      <c r="BO847" s="11"/>
      <c r="BP847" s="11"/>
      <c r="BQ847" s="11"/>
      <c r="BR847" s="11"/>
      <c r="BS847" s="11"/>
      <c r="BT847" s="11"/>
      <c r="BU847" s="11"/>
    </row>
    <row r="848" spans="1:73">
      <c r="A848" s="11"/>
      <c r="G848" s="11"/>
      <c r="M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  <c r="BA848" s="11"/>
      <c r="BB848" s="11"/>
      <c r="BC848" s="11"/>
      <c r="BD848" s="11"/>
      <c r="BE848" s="11"/>
      <c r="BF848" s="11"/>
      <c r="BG848" s="11"/>
      <c r="BH848" s="11"/>
      <c r="BI848" s="11"/>
      <c r="BJ848" s="11"/>
      <c r="BK848" s="11"/>
      <c r="BL848" s="11"/>
      <c r="BM848" s="11"/>
      <c r="BN848" s="11"/>
      <c r="BO848" s="11"/>
      <c r="BP848" s="11"/>
      <c r="BQ848" s="11"/>
      <c r="BR848" s="11"/>
      <c r="BS848" s="11"/>
      <c r="BT848" s="11"/>
      <c r="BU848" s="11"/>
    </row>
    <row r="849" spans="1:73">
      <c r="A849" s="11"/>
      <c r="G849" s="11"/>
      <c r="M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  <c r="BA849" s="11"/>
      <c r="BB849" s="11"/>
      <c r="BC849" s="11"/>
      <c r="BD849" s="11"/>
      <c r="BE849" s="11"/>
      <c r="BF849" s="11"/>
      <c r="BG849" s="11"/>
      <c r="BH849" s="11"/>
      <c r="BI849" s="11"/>
      <c r="BJ849" s="11"/>
      <c r="BK849" s="11"/>
      <c r="BL849" s="11"/>
      <c r="BM849" s="11"/>
      <c r="BN849" s="11"/>
      <c r="BO849" s="11"/>
      <c r="BP849" s="11"/>
      <c r="BQ849" s="11"/>
      <c r="BR849" s="11"/>
      <c r="BS849" s="11"/>
      <c r="BT849" s="11"/>
      <c r="BU849" s="11"/>
    </row>
    <row r="850" spans="1:73">
      <c r="A850" s="11"/>
      <c r="G850" s="11"/>
      <c r="M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  <c r="BA850" s="11"/>
      <c r="BB850" s="11"/>
      <c r="BC850" s="11"/>
      <c r="BD850" s="11"/>
      <c r="BE850" s="11"/>
      <c r="BF850" s="11"/>
      <c r="BG850" s="11"/>
      <c r="BH850" s="11"/>
      <c r="BI850" s="11"/>
      <c r="BJ850" s="11"/>
      <c r="BK850" s="11"/>
      <c r="BL850" s="11"/>
      <c r="BM850" s="11"/>
      <c r="BN850" s="11"/>
      <c r="BO850" s="11"/>
      <c r="BP850" s="11"/>
      <c r="BQ850" s="11"/>
      <c r="BR850" s="11"/>
      <c r="BS850" s="11"/>
      <c r="BT850" s="11"/>
      <c r="BU850" s="11"/>
    </row>
    <row r="851" spans="1:73">
      <c r="A851" s="11"/>
      <c r="G851" s="11"/>
      <c r="M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  <c r="BA851" s="11"/>
      <c r="BB851" s="11"/>
      <c r="BC851" s="11"/>
      <c r="BD851" s="11"/>
      <c r="BE851" s="11"/>
      <c r="BF851" s="11"/>
      <c r="BG851" s="11"/>
      <c r="BH851" s="11"/>
      <c r="BI851" s="11"/>
      <c r="BJ851" s="11"/>
      <c r="BK851" s="11"/>
      <c r="BL851" s="11"/>
      <c r="BM851" s="11"/>
      <c r="BN851" s="11"/>
      <c r="BO851" s="11"/>
      <c r="BP851" s="11"/>
      <c r="BQ851" s="11"/>
      <c r="BR851" s="11"/>
      <c r="BS851" s="11"/>
      <c r="BT851" s="11"/>
      <c r="BU851" s="11"/>
    </row>
    <row r="852" spans="1:73">
      <c r="A852" s="11"/>
      <c r="G852" s="11"/>
      <c r="M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  <c r="BA852" s="11"/>
      <c r="BB852" s="11"/>
      <c r="BC852" s="11"/>
      <c r="BD852" s="11"/>
      <c r="BE852" s="11"/>
      <c r="BF852" s="11"/>
      <c r="BG852" s="11"/>
      <c r="BH852" s="11"/>
      <c r="BI852" s="11"/>
      <c r="BJ852" s="11"/>
      <c r="BK852" s="11"/>
      <c r="BL852" s="11"/>
      <c r="BM852" s="11"/>
      <c r="BN852" s="11"/>
      <c r="BO852" s="11"/>
      <c r="BP852" s="11"/>
      <c r="BQ852" s="11"/>
      <c r="BR852" s="11"/>
      <c r="BS852" s="11"/>
      <c r="BT852" s="11"/>
      <c r="BU852" s="11"/>
    </row>
    <row r="853" spans="1:73">
      <c r="A853" s="11"/>
      <c r="G853" s="11"/>
      <c r="M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  <c r="BA853" s="11"/>
      <c r="BB853" s="11"/>
      <c r="BC853" s="11"/>
      <c r="BD853" s="11"/>
      <c r="BE853" s="11"/>
      <c r="BF853" s="11"/>
      <c r="BG853" s="11"/>
      <c r="BH853" s="11"/>
      <c r="BI853" s="11"/>
      <c r="BJ853" s="11"/>
      <c r="BK853" s="11"/>
      <c r="BL853" s="11"/>
      <c r="BM853" s="11"/>
      <c r="BN853" s="11"/>
      <c r="BO853" s="11"/>
      <c r="BP853" s="11"/>
      <c r="BQ853" s="11"/>
      <c r="BR853" s="11"/>
      <c r="BS853" s="11"/>
      <c r="BT853" s="11"/>
      <c r="BU853" s="11"/>
    </row>
    <row r="854" spans="1:73">
      <c r="A854" s="11"/>
      <c r="G854" s="11"/>
      <c r="M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  <c r="BA854" s="11"/>
      <c r="BB854" s="11"/>
      <c r="BC854" s="11"/>
      <c r="BD854" s="11"/>
      <c r="BE854" s="11"/>
      <c r="BF854" s="11"/>
      <c r="BG854" s="11"/>
      <c r="BH854" s="11"/>
      <c r="BI854" s="11"/>
      <c r="BJ854" s="11"/>
      <c r="BK854" s="11"/>
      <c r="BL854" s="11"/>
      <c r="BM854" s="11"/>
      <c r="BN854" s="11"/>
      <c r="BO854" s="11"/>
      <c r="BP854" s="11"/>
      <c r="BQ854" s="11"/>
      <c r="BR854" s="11"/>
      <c r="BS854" s="11"/>
      <c r="BT854" s="11"/>
      <c r="BU854" s="11"/>
    </row>
    <row r="855" spans="1:73">
      <c r="A855" s="11"/>
      <c r="G855" s="11"/>
      <c r="M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  <c r="BA855" s="11"/>
      <c r="BB855" s="11"/>
      <c r="BC855" s="11"/>
      <c r="BD855" s="11"/>
      <c r="BE855" s="11"/>
      <c r="BF855" s="11"/>
      <c r="BG855" s="11"/>
      <c r="BH855" s="11"/>
      <c r="BI855" s="11"/>
      <c r="BJ855" s="11"/>
      <c r="BK855" s="11"/>
      <c r="BL855" s="11"/>
      <c r="BM855" s="11"/>
      <c r="BN855" s="11"/>
      <c r="BO855" s="11"/>
      <c r="BP855" s="11"/>
      <c r="BQ855" s="11"/>
      <c r="BR855" s="11"/>
      <c r="BS855" s="11"/>
      <c r="BT855" s="11"/>
      <c r="BU855" s="11"/>
    </row>
    <row r="856" spans="1:73">
      <c r="A856" s="11"/>
      <c r="G856" s="11"/>
      <c r="M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  <c r="BA856" s="11"/>
      <c r="BB856" s="11"/>
      <c r="BC856" s="11"/>
      <c r="BD856" s="11"/>
      <c r="BE856" s="11"/>
      <c r="BF856" s="11"/>
      <c r="BG856" s="11"/>
      <c r="BH856" s="11"/>
      <c r="BI856" s="11"/>
      <c r="BJ856" s="11"/>
      <c r="BK856" s="11"/>
      <c r="BL856" s="11"/>
      <c r="BM856" s="11"/>
      <c r="BN856" s="11"/>
      <c r="BO856" s="11"/>
      <c r="BP856" s="11"/>
      <c r="BQ856" s="11"/>
      <c r="BR856" s="11"/>
      <c r="BS856" s="11"/>
      <c r="BT856" s="11"/>
      <c r="BU856" s="11"/>
    </row>
    <row r="857" spans="1:73">
      <c r="A857" s="11"/>
      <c r="G857" s="11"/>
      <c r="M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  <c r="BA857" s="11"/>
      <c r="BB857" s="11"/>
      <c r="BC857" s="11"/>
      <c r="BD857" s="11"/>
      <c r="BE857" s="11"/>
      <c r="BF857" s="11"/>
      <c r="BG857" s="11"/>
      <c r="BH857" s="11"/>
      <c r="BI857" s="11"/>
      <c r="BJ857" s="11"/>
      <c r="BK857" s="11"/>
      <c r="BL857" s="11"/>
      <c r="BM857" s="11"/>
      <c r="BN857" s="11"/>
      <c r="BO857" s="11"/>
      <c r="BP857" s="11"/>
      <c r="BQ857" s="11"/>
      <c r="BR857" s="11"/>
      <c r="BS857" s="11"/>
      <c r="BT857" s="11"/>
      <c r="BU857" s="11"/>
    </row>
    <row r="858" spans="1:73">
      <c r="A858" s="11"/>
      <c r="G858" s="11"/>
      <c r="M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  <c r="BA858" s="11"/>
      <c r="BB858" s="11"/>
      <c r="BC858" s="11"/>
      <c r="BD858" s="11"/>
      <c r="BE858" s="11"/>
      <c r="BF858" s="11"/>
      <c r="BG858" s="11"/>
      <c r="BH858" s="11"/>
      <c r="BI858" s="11"/>
      <c r="BJ858" s="11"/>
      <c r="BK858" s="11"/>
      <c r="BL858" s="11"/>
      <c r="BM858" s="11"/>
      <c r="BN858" s="11"/>
      <c r="BO858" s="11"/>
      <c r="BP858" s="11"/>
      <c r="BQ858" s="11"/>
      <c r="BR858" s="11"/>
      <c r="BS858" s="11"/>
      <c r="BT858" s="11"/>
      <c r="BU858" s="11"/>
    </row>
    <row r="859" spans="1:73">
      <c r="A859" s="11"/>
      <c r="G859" s="11"/>
      <c r="M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  <c r="BA859" s="11"/>
      <c r="BB859" s="11"/>
      <c r="BC859" s="11"/>
      <c r="BD859" s="11"/>
      <c r="BE859" s="11"/>
      <c r="BF859" s="11"/>
      <c r="BG859" s="11"/>
      <c r="BH859" s="11"/>
      <c r="BI859" s="11"/>
      <c r="BJ859" s="11"/>
      <c r="BK859" s="11"/>
      <c r="BL859" s="11"/>
      <c r="BM859" s="11"/>
      <c r="BN859" s="11"/>
      <c r="BO859" s="11"/>
      <c r="BP859" s="11"/>
      <c r="BQ859" s="11"/>
      <c r="BR859" s="11"/>
      <c r="BS859" s="11"/>
      <c r="BT859" s="11"/>
      <c r="BU859" s="11"/>
    </row>
    <row r="860" spans="1:73">
      <c r="A860" s="11"/>
      <c r="G860" s="11"/>
      <c r="M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  <c r="BA860" s="11"/>
      <c r="BB860" s="11"/>
      <c r="BC860" s="11"/>
      <c r="BD860" s="11"/>
      <c r="BE860" s="11"/>
      <c r="BF860" s="11"/>
      <c r="BG860" s="11"/>
      <c r="BH860" s="11"/>
      <c r="BI860" s="11"/>
      <c r="BJ860" s="11"/>
      <c r="BK860" s="11"/>
      <c r="BL860" s="11"/>
      <c r="BM860" s="11"/>
      <c r="BN860" s="11"/>
      <c r="BO860" s="11"/>
      <c r="BP860" s="11"/>
      <c r="BQ860" s="11"/>
      <c r="BR860" s="11"/>
      <c r="BS860" s="11"/>
      <c r="BT860" s="11"/>
      <c r="BU860" s="11"/>
    </row>
    <row r="861" spans="1:73">
      <c r="A861" s="11"/>
      <c r="G861" s="11"/>
      <c r="M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  <c r="BA861" s="11"/>
      <c r="BB861" s="11"/>
      <c r="BC861" s="11"/>
      <c r="BD861" s="11"/>
      <c r="BE861" s="11"/>
      <c r="BF861" s="11"/>
      <c r="BG861" s="11"/>
      <c r="BH861" s="11"/>
      <c r="BI861" s="11"/>
      <c r="BJ861" s="11"/>
      <c r="BK861" s="11"/>
      <c r="BL861" s="11"/>
      <c r="BM861" s="11"/>
      <c r="BN861" s="11"/>
      <c r="BO861" s="11"/>
      <c r="BP861" s="11"/>
      <c r="BQ861" s="11"/>
      <c r="BR861" s="11"/>
      <c r="BS861" s="11"/>
      <c r="BT861" s="11"/>
      <c r="BU861" s="11"/>
    </row>
    <row r="862" spans="1:73">
      <c r="A862" s="11"/>
      <c r="G862" s="11"/>
      <c r="M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  <c r="BA862" s="11"/>
      <c r="BB862" s="11"/>
      <c r="BC862" s="11"/>
      <c r="BD862" s="11"/>
      <c r="BE862" s="11"/>
      <c r="BF862" s="11"/>
      <c r="BG862" s="11"/>
      <c r="BH862" s="11"/>
      <c r="BI862" s="11"/>
      <c r="BJ862" s="11"/>
      <c r="BK862" s="11"/>
      <c r="BL862" s="11"/>
      <c r="BM862" s="11"/>
      <c r="BN862" s="11"/>
      <c r="BO862" s="11"/>
      <c r="BP862" s="11"/>
      <c r="BQ862" s="11"/>
      <c r="BR862" s="11"/>
      <c r="BS862" s="11"/>
      <c r="BT862" s="11"/>
      <c r="BU862" s="11"/>
    </row>
    <row r="863" spans="1:73">
      <c r="A863" s="11"/>
      <c r="G863" s="11"/>
      <c r="M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  <c r="BA863" s="11"/>
      <c r="BB863" s="11"/>
      <c r="BC863" s="11"/>
      <c r="BD863" s="11"/>
      <c r="BE863" s="11"/>
      <c r="BF863" s="11"/>
      <c r="BG863" s="11"/>
      <c r="BH863" s="11"/>
      <c r="BI863" s="11"/>
      <c r="BJ863" s="11"/>
      <c r="BK863" s="11"/>
      <c r="BL863" s="11"/>
      <c r="BM863" s="11"/>
      <c r="BN863" s="11"/>
      <c r="BO863" s="11"/>
      <c r="BP863" s="11"/>
      <c r="BQ863" s="11"/>
      <c r="BR863" s="11"/>
      <c r="BS863" s="11"/>
      <c r="BT863" s="11"/>
      <c r="BU863" s="11"/>
    </row>
    <row r="864" spans="1:73">
      <c r="A864" s="11"/>
      <c r="G864" s="11"/>
      <c r="M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  <c r="BA864" s="11"/>
      <c r="BB864" s="11"/>
      <c r="BC864" s="11"/>
      <c r="BD864" s="11"/>
      <c r="BE864" s="11"/>
      <c r="BF864" s="11"/>
      <c r="BG864" s="11"/>
      <c r="BH864" s="11"/>
      <c r="BI864" s="11"/>
      <c r="BJ864" s="11"/>
      <c r="BK864" s="11"/>
      <c r="BL864" s="11"/>
      <c r="BM864" s="11"/>
      <c r="BN864" s="11"/>
      <c r="BO864" s="11"/>
      <c r="BP864" s="11"/>
      <c r="BQ864" s="11"/>
      <c r="BR864" s="11"/>
      <c r="BS864" s="11"/>
      <c r="BT864" s="11"/>
      <c r="BU864" s="11"/>
    </row>
    <row r="865" spans="1:73">
      <c r="A865" s="11"/>
      <c r="G865" s="11"/>
      <c r="M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  <c r="BA865" s="11"/>
      <c r="BB865" s="11"/>
      <c r="BC865" s="11"/>
      <c r="BD865" s="11"/>
      <c r="BE865" s="11"/>
      <c r="BF865" s="11"/>
      <c r="BG865" s="11"/>
      <c r="BH865" s="11"/>
      <c r="BI865" s="11"/>
      <c r="BJ865" s="11"/>
      <c r="BK865" s="11"/>
      <c r="BL865" s="11"/>
      <c r="BM865" s="11"/>
      <c r="BN865" s="11"/>
      <c r="BO865" s="11"/>
      <c r="BP865" s="11"/>
      <c r="BQ865" s="11"/>
      <c r="BR865" s="11"/>
      <c r="BS865" s="11"/>
      <c r="BT865" s="11"/>
      <c r="BU865" s="11"/>
    </row>
    <row r="866" spans="1:73">
      <c r="A866" s="11"/>
      <c r="G866" s="11"/>
      <c r="M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  <c r="BA866" s="11"/>
      <c r="BB866" s="11"/>
      <c r="BC866" s="11"/>
      <c r="BD866" s="11"/>
      <c r="BE866" s="11"/>
      <c r="BF866" s="11"/>
      <c r="BG866" s="11"/>
      <c r="BH866" s="11"/>
      <c r="BI866" s="11"/>
      <c r="BJ866" s="11"/>
      <c r="BK866" s="11"/>
      <c r="BL866" s="11"/>
      <c r="BM866" s="11"/>
      <c r="BN866" s="11"/>
      <c r="BO866" s="11"/>
      <c r="BP866" s="11"/>
      <c r="BQ866" s="11"/>
      <c r="BR866" s="11"/>
      <c r="BS866" s="11"/>
      <c r="BT866" s="11"/>
      <c r="BU866" s="11"/>
    </row>
    <row r="867" spans="1:73">
      <c r="A867" s="11"/>
      <c r="G867" s="11"/>
      <c r="M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  <c r="BA867" s="11"/>
      <c r="BB867" s="11"/>
      <c r="BC867" s="11"/>
      <c r="BD867" s="11"/>
      <c r="BE867" s="11"/>
      <c r="BF867" s="11"/>
      <c r="BG867" s="11"/>
      <c r="BH867" s="11"/>
      <c r="BI867" s="11"/>
      <c r="BJ867" s="11"/>
      <c r="BK867" s="11"/>
      <c r="BL867" s="11"/>
      <c r="BM867" s="11"/>
      <c r="BN867" s="11"/>
      <c r="BO867" s="11"/>
      <c r="BP867" s="11"/>
      <c r="BQ867" s="11"/>
      <c r="BR867" s="11"/>
      <c r="BS867" s="11"/>
      <c r="BT867" s="11"/>
      <c r="BU867" s="11"/>
    </row>
    <row r="868" spans="1:73">
      <c r="A868" s="11"/>
      <c r="G868" s="11"/>
      <c r="M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  <c r="BA868" s="11"/>
      <c r="BB868" s="11"/>
      <c r="BC868" s="11"/>
      <c r="BD868" s="11"/>
      <c r="BE868" s="11"/>
      <c r="BF868" s="11"/>
      <c r="BG868" s="11"/>
      <c r="BH868" s="11"/>
      <c r="BI868" s="11"/>
      <c r="BJ868" s="11"/>
      <c r="BK868" s="11"/>
      <c r="BL868" s="11"/>
      <c r="BM868" s="11"/>
      <c r="BN868" s="11"/>
      <c r="BO868" s="11"/>
      <c r="BP868" s="11"/>
      <c r="BQ868" s="11"/>
      <c r="BR868" s="11"/>
      <c r="BS868" s="11"/>
      <c r="BT868" s="11"/>
      <c r="BU868" s="11"/>
    </row>
    <row r="869" spans="1:73">
      <c r="A869" s="11"/>
      <c r="G869" s="11"/>
      <c r="M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  <c r="BA869" s="11"/>
      <c r="BB869" s="11"/>
      <c r="BC869" s="11"/>
      <c r="BD869" s="11"/>
      <c r="BE869" s="11"/>
      <c r="BF869" s="11"/>
      <c r="BG869" s="11"/>
      <c r="BH869" s="11"/>
      <c r="BI869" s="11"/>
      <c r="BJ869" s="11"/>
      <c r="BK869" s="11"/>
      <c r="BL869" s="11"/>
      <c r="BM869" s="11"/>
      <c r="BN869" s="11"/>
      <c r="BO869" s="11"/>
      <c r="BP869" s="11"/>
      <c r="BQ869" s="11"/>
      <c r="BR869" s="11"/>
      <c r="BS869" s="11"/>
      <c r="BT869" s="11"/>
      <c r="BU869" s="11"/>
    </row>
    <row r="870" spans="1:73">
      <c r="A870" s="11"/>
      <c r="G870" s="11"/>
      <c r="M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  <c r="BA870" s="11"/>
      <c r="BB870" s="11"/>
      <c r="BC870" s="11"/>
      <c r="BD870" s="11"/>
      <c r="BE870" s="11"/>
      <c r="BF870" s="11"/>
      <c r="BG870" s="11"/>
      <c r="BH870" s="11"/>
      <c r="BI870" s="11"/>
      <c r="BJ870" s="11"/>
      <c r="BK870" s="11"/>
      <c r="BL870" s="11"/>
      <c r="BM870" s="11"/>
      <c r="BN870" s="11"/>
      <c r="BO870" s="11"/>
      <c r="BP870" s="11"/>
      <c r="BQ870" s="11"/>
      <c r="BR870" s="11"/>
      <c r="BS870" s="11"/>
      <c r="BT870" s="11"/>
      <c r="BU870" s="11"/>
    </row>
    <row r="871" spans="1:73">
      <c r="A871" s="11"/>
      <c r="G871" s="11"/>
      <c r="M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  <c r="BA871" s="11"/>
      <c r="BB871" s="11"/>
      <c r="BC871" s="11"/>
      <c r="BD871" s="11"/>
      <c r="BE871" s="11"/>
      <c r="BF871" s="11"/>
      <c r="BG871" s="11"/>
      <c r="BH871" s="11"/>
      <c r="BI871" s="11"/>
      <c r="BJ871" s="11"/>
      <c r="BK871" s="11"/>
      <c r="BL871" s="11"/>
      <c r="BM871" s="11"/>
      <c r="BN871" s="11"/>
      <c r="BO871" s="11"/>
      <c r="BP871" s="11"/>
      <c r="BQ871" s="11"/>
      <c r="BR871" s="11"/>
      <c r="BS871" s="11"/>
      <c r="BT871" s="11"/>
      <c r="BU871" s="11"/>
    </row>
    <row r="872" spans="1:73">
      <c r="A872" s="11"/>
      <c r="G872" s="11"/>
      <c r="M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  <c r="BA872" s="11"/>
      <c r="BB872" s="11"/>
      <c r="BC872" s="11"/>
      <c r="BD872" s="11"/>
      <c r="BE872" s="11"/>
      <c r="BF872" s="11"/>
      <c r="BG872" s="11"/>
      <c r="BH872" s="11"/>
      <c r="BI872" s="11"/>
      <c r="BJ872" s="11"/>
      <c r="BK872" s="11"/>
      <c r="BL872" s="11"/>
      <c r="BM872" s="11"/>
      <c r="BN872" s="11"/>
      <c r="BO872" s="11"/>
      <c r="BP872" s="11"/>
      <c r="BQ872" s="11"/>
      <c r="BR872" s="11"/>
      <c r="BS872" s="11"/>
      <c r="BT872" s="11"/>
      <c r="BU872" s="11"/>
    </row>
    <row r="873" spans="1:73">
      <c r="A873" s="11"/>
      <c r="G873" s="11"/>
      <c r="M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  <c r="BA873" s="11"/>
      <c r="BB873" s="11"/>
      <c r="BC873" s="11"/>
      <c r="BD873" s="11"/>
      <c r="BE873" s="11"/>
      <c r="BF873" s="11"/>
      <c r="BG873" s="11"/>
      <c r="BH873" s="11"/>
      <c r="BI873" s="11"/>
      <c r="BJ873" s="11"/>
      <c r="BK873" s="11"/>
      <c r="BL873" s="11"/>
      <c r="BM873" s="11"/>
      <c r="BN873" s="11"/>
      <c r="BO873" s="11"/>
      <c r="BP873" s="11"/>
      <c r="BQ873" s="11"/>
      <c r="BR873" s="11"/>
      <c r="BS873" s="11"/>
      <c r="BT873" s="11"/>
      <c r="BU873" s="11"/>
    </row>
    <row r="874" spans="1:73">
      <c r="A874" s="11"/>
      <c r="G874" s="11"/>
      <c r="M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  <c r="BA874" s="11"/>
      <c r="BB874" s="11"/>
      <c r="BC874" s="11"/>
      <c r="BD874" s="11"/>
      <c r="BE874" s="11"/>
      <c r="BF874" s="11"/>
      <c r="BG874" s="11"/>
      <c r="BH874" s="11"/>
      <c r="BI874" s="11"/>
      <c r="BJ874" s="11"/>
      <c r="BK874" s="11"/>
      <c r="BL874" s="11"/>
      <c r="BM874" s="11"/>
      <c r="BN874" s="11"/>
      <c r="BO874" s="11"/>
      <c r="BP874" s="11"/>
      <c r="BQ874" s="11"/>
      <c r="BR874" s="11"/>
      <c r="BS874" s="11"/>
      <c r="BT874" s="11"/>
      <c r="BU874" s="11"/>
    </row>
    <row r="875" spans="1:73">
      <c r="A875" s="11"/>
      <c r="G875" s="11"/>
      <c r="M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  <c r="BA875" s="11"/>
      <c r="BB875" s="11"/>
      <c r="BC875" s="11"/>
      <c r="BD875" s="11"/>
      <c r="BE875" s="11"/>
      <c r="BF875" s="11"/>
      <c r="BG875" s="11"/>
      <c r="BH875" s="11"/>
      <c r="BI875" s="11"/>
      <c r="BJ875" s="11"/>
      <c r="BK875" s="11"/>
      <c r="BL875" s="11"/>
      <c r="BM875" s="11"/>
      <c r="BN875" s="11"/>
      <c r="BO875" s="11"/>
      <c r="BP875" s="11"/>
      <c r="BQ875" s="11"/>
      <c r="BR875" s="11"/>
      <c r="BS875" s="11"/>
      <c r="BT875" s="11"/>
      <c r="BU875" s="11"/>
    </row>
    <row r="876" spans="1:73">
      <c r="A876" s="11"/>
      <c r="G876" s="11"/>
      <c r="M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  <c r="BA876" s="11"/>
      <c r="BB876" s="11"/>
      <c r="BC876" s="11"/>
      <c r="BD876" s="11"/>
      <c r="BE876" s="11"/>
      <c r="BF876" s="11"/>
      <c r="BG876" s="11"/>
      <c r="BH876" s="11"/>
      <c r="BI876" s="11"/>
      <c r="BJ876" s="11"/>
      <c r="BK876" s="11"/>
      <c r="BL876" s="11"/>
      <c r="BM876" s="11"/>
      <c r="BN876" s="11"/>
      <c r="BO876" s="11"/>
      <c r="BP876" s="11"/>
      <c r="BQ876" s="11"/>
      <c r="BR876" s="11"/>
      <c r="BS876" s="11"/>
      <c r="BT876" s="11"/>
      <c r="BU876" s="11"/>
    </row>
    <row r="877" spans="1:73">
      <c r="A877" s="11"/>
      <c r="G877" s="11"/>
      <c r="M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  <c r="BA877" s="11"/>
      <c r="BB877" s="11"/>
      <c r="BC877" s="11"/>
      <c r="BD877" s="11"/>
      <c r="BE877" s="11"/>
      <c r="BF877" s="11"/>
      <c r="BG877" s="11"/>
      <c r="BH877" s="11"/>
      <c r="BI877" s="11"/>
      <c r="BJ877" s="11"/>
      <c r="BK877" s="11"/>
      <c r="BL877" s="11"/>
      <c r="BM877" s="11"/>
      <c r="BN877" s="11"/>
      <c r="BO877" s="11"/>
      <c r="BP877" s="11"/>
      <c r="BQ877" s="11"/>
      <c r="BR877" s="11"/>
      <c r="BS877" s="11"/>
      <c r="BT877" s="11"/>
      <c r="BU877" s="11"/>
    </row>
    <row r="878" spans="1:73">
      <c r="A878" s="11"/>
      <c r="G878" s="11"/>
      <c r="M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  <c r="BA878" s="11"/>
      <c r="BB878" s="11"/>
      <c r="BC878" s="11"/>
      <c r="BD878" s="11"/>
      <c r="BE878" s="11"/>
      <c r="BF878" s="11"/>
      <c r="BG878" s="11"/>
      <c r="BH878" s="11"/>
      <c r="BI878" s="11"/>
      <c r="BJ878" s="11"/>
      <c r="BK878" s="11"/>
      <c r="BL878" s="11"/>
      <c r="BM878" s="11"/>
      <c r="BN878" s="11"/>
      <c r="BO878" s="11"/>
      <c r="BP878" s="11"/>
      <c r="BQ878" s="11"/>
      <c r="BR878" s="11"/>
      <c r="BS878" s="11"/>
      <c r="BT878" s="11"/>
      <c r="BU878" s="11"/>
    </row>
    <row r="879" spans="1:73">
      <c r="A879" s="11"/>
      <c r="G879" s="11"/>
      <c r="M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  <c r="BA879" s="11"/>
      <c r="BB879" s="11"/>
      <c r="BC879" s="11"/>
      <c r="BD879" s="11"/>
      <c r="BE879" s="11"/>
      <c r="BF879" s="11"/>
      <c r="BG879" s="11"/>
      <c r="BH879" s="11"/>
      <c r="BI879" s="11"/>
      <c r="BJ879" s="11"/>
      <c r="BK879" s="11"/>
      <c r="BL879" s="11"/>
      <c r="BM879" s="11"/>
      <c r="BN879" s="11"/>
      <c r="BO879" s="11"/>
      <c r="BP879" s="11"/>
      <c r="BQ879" s="11"/>
      <c r="BR879" s="11"/>
      <c r="BS879" s="11"/>
      <c r="BT879" s="11"/>
      <c r="BU879" s="11"/>
    </row>
    <row r="880" spans="1:73">
      <c r="A880" s="11"/>
      <c r="G880" s="11"/>
      <c r="M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  <c r="BA880" s="11"/>
      <c r="BB880" s="11"/>
      <c r="BC880" s="11"/>
      <c r="BD880" s="11"/>
      <c r="BE880" s="11"/>
      <c r="BF880" s="11"/>
      <c r="BG880" s="11"/>
      <c r="BH880" s="11"/>
      <c r="BI880" s="11"/>
      <c r="BJ880" s="11"/>
      <c r="BK880" s="11"/>
      <c r="BL880" s="11"/>
      <c r="BM880" s="11"/>
      <c r="BN880" s="11"/>
      <c r="BO880" s="11"/>
      <c r="BP880" s="11"/>
      <c r="BQ880" s="11"/>
      <c r="BR880" s="11"/>
      <c r="BS880" s="11"/>
      <c r="BT880" s="11"/>
      <c r="BU880" s="11"/>
    </row>
    <row r="881" spans="1:73">
      <c r="A881" s="11"/>
      <c r="G881" s="11"/>
      <c r="M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  <c r="BA881" s="11"/>
      <c r="BB881" s="11"/>
      <c r="BC881" s="11"/>
      <c r="BD881" s="11"/>
      <c r="BE881" s="11"/>
      <c r="BF881" s="11"/>
      <c r="BG881" s="11"/>
      <c r="BH881" s="11"/>
      <c r="BI881" s="11"/>
      <c r="BJ881" s="11"/>
      <c r="BK881" s="11"/>
      <c r="BL881" s="11"/>
      <c r="BM881" s="11"/>
      <c r="BN881" s="11"/>
      <c r="BO881" s="11"/>
      <c r="BP881" s="11"/>
      <c r="BQ881" s="11"/>
      <c r="BR881" s="11"/>
      <c r="BS881" s="11"/>
      <c r="BT881" s="11"/>
      <c r="BU881" s="11"/>
    </row>
    <row r="882" spans="1:73">
      <c r="A882" s="11"/>
      <c r="G882" s="11"/>
      <c r="M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  <c r="BA882" s="11"/>
      <c r="BB882" s="11"/>
      <c r="BC882" s="11"/>
      <c r="BD882" s="11"/>
      <c r="BE882" s="11"/>
      <c r="BF882" s="11"/>
      <c r="BG882" s="11"/>
      <c r="BH882" s="11"/>
      <c r="BI882" s="11"/>
      <c r="BJ882" s="11"/>
      <c r="BK882" s="11"/>
      <c r="BL882" s="11"/>
      <c r="BM882" s="11"/>
      <c r="BN882" s="11"/>
      <c r="BO882" s="11"/>
      <c r="BP882" s="11"/>
      <c r="BQ882" s="11"/>
      <c r="BR882" s="11"/>
      <c r="BS882" s="11"/>
      <c r="BT882" s="11"/>
      <c r="BU882" s="11"/>
    </row>
    <row r="883" spans="1:73">
      <c r="A883" s="11"/>
      <c r="G883" s="11"/>
      <c r="M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  <c r="BA883" s="11"/>
      <c r="BB883" s="11"/>
      <c r="BC883" s="11"/>
      <c r="BD883" s="11"/>
      <c r="BE883" s="11"/>
      <c r="BF883" s="11"/>
      <c r="BG883" s="11"/>
      <c r="BH883" s="11"/>
      <c r="BI883" s="11"/>
      <c r="BJ883" s="11"/>
      <c r="BK883" s="11"/>
      <c r="BL883" s="11"/>
      <c r="BM883" s="11"/>
      <c r="BN883" s="11"/>
      <c r="BO883" s="11"/>
      <c r="BP883" s="11"/>
      <c r="BQ883" s="11"/>
      <c r="BR883" s="11"/>
      <c r="BS883" s="11"/>
      <c r="BT883" s="11"/>
      <c r="BU883" s="11"/>
    </row>
    <row r="884" spans="1:73">
      <c r="A884" s="11"/>
      <c r="G884" s="11"/>
      <c r="M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  <c r="BA884" s="11"/>
      <c r="BB884" s="11"/>
      <c r="BC884" s="11"/>
      <c r="BD884" s="11"/>
      <c r="BE884" s="11"/>
      <c r="BF884" s="11"/>
      <c r="BG884" s="11"/>
      <c r="BH884" s="11"/>
      <c r="BI884" s="11"/>
      <c r="BJ884" s="11"/>
      <c r="BK884" s="11"/>
      <c r="BL884" s="11"/>
      <c r="BM884" s="11"/>
      <c r="BN884" s="11"/>
      <c r="BO884" s="11"/>
      <c r="BP884" s="11"/>
      <c r="BQ884" s="11"/>
      <c r="BR884" s="11"/>
      <c r="BS884" s="11"/>
      <c r="BT884" s="11"/>
      <c r="BU884" s="11"/>
    </row>
    <row r="885" spans="1:73">
      <c r="A885" s="11"/>
      <c r="G885" s="11"/>
      <c r="M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  <c r="BA885" s="11"/>
      <c r="BB885" s="11"/>
      <c r="BC885" s="11"/>
      <c r="BD885" s="11"/>
      <c r="BE885" s="11"/>
      <c r="BF885" s="11"/>
      <c r="BG885" s="11"/>
      <c r="BH885" s="11"/>
      <c r="BI885" s="11"/>
      <c r="BJ885" s="11"/>
      <c r="BK885" s="11"/>
      <c r="BL885" s="11"/>
      <c r="BM885" s="11"/>
      <c r="BN885" s="11"/>
      <c r="BO885" s="11"/>
      <c r="BP885" s="11"/>
      <c r="BQ885" s="11"/>
      <c r="BR885" s="11"/>
      <c r="BS885" s="11"/>
      <c r="BT885" s="11"/>
      <c r="BU885" s="11"/>
    </row>
    <row r="886" spans="1:73">
      <c r="A886" s="11"/>
      <c r="G886" s="11"/>
      <c r="M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  <c r="BA886" s="11"/>
      <c r="BB886" s="11"/>
      <c r="BC886" s="11"/>
      <c r="BD886" s="11"/>
      <c r="BE886" s="11"/>
      <c r="BF886" s="11"/>
      <c r="BG886" s="11"/>
      <c r="BH886" s="11"/>
      <c r="BI886" s="11"/>
      <c r="BJ886" s="11"/>
      <c r="BK886" s="11"/>
      <c r="BL886" s="11"/>
      <c r="BM886" s="11"/>
      <c r="BN886" s="11"/>
      <c r="BO886" s="11"/>
      <c r="BP886" s="11"/>
      <c r="BQ886" s="11"/>
      <c r="BR886" s="11"/>
      <c r="BS886" s="11"/>
      <c r="BT886" s="11"/>
      <c r="BU886" s="11"/>
    </row>
    <row r="887" spans="1:73">
      <c r="A887" s="11"/>
      <c r="G887" s="11"/>
      <c r="M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  <c r="BA887" s="11"/>
      <c r="BB887" s="11"/>
      <c r="BC887" s="11"/>
      <c r="BD887" s="11"/>
      <c r="BE887" s="11"/>
      <c r="BF887" s="11"/>
      <c r="BG887" s="11"/>
      <c r="BH887" s="11"/>
      <c r="BI887" s="11"/>
      <c r="BJ887" s="11"/>
      <c r="BK887" s="11"/>
      <c r="BL887" s="11"/>
      <c r="BM887" s="11"/>
      <c r="BN887" s="11"/>
      <c r="BO887" s="11"/>
      <c r="BP887" s="11"/>
      <c r="BQ887" s="11"/>
      <c r="BR887" s="11"/>
      <c r="BS887" s="11"/>
      <c r="BT887" s="11"/>
      <c r="BU887" s="11"/>
    </row>
    <row r="888" spans="1:73">
      <c r="A888" s="11"/>
      <c r="G888" s="11"/>
      <c r="M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  <c r="BA888" s="11"/>
      <c r="BB888" s="11"/>
      <c r="BC888" s="11"/>
      <c r="BD888" s="11"/>
      <c r="BE888" s="11"/>
      <c r="BF888" s="11"/>
      <c r="BG888" s="11"/>
      <c r="BH888" s="11"/>
      <c r="BI888" s="11"/>
      <c r="BJ888" s="11"/>
      <c r="BK888" s="11"/>
      <c r="BL888" s="11"/>
      <c r="BM888" s="11"/>
      <c r="BN888" s="11"/>
      <c r="BO888" s="11"/>
      <c r="BP888" s="11"/>
      <c r="BQ888" s="11"/>
      <c r="BR888" s="11"/>
      <c r="BS888" s="11"/>
      <c r="BT888" s="11"/>
      <c r="BU888" s="11"/>
    </row>
    <row r="889" spans="1:73">
      <c r="A889" s="11"/>
      <c r="G889" s="11"/>
      <c r="M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  <c r="BA889" s="11"/>
      <c r="BB889" s="11"/>
      <c r="BC889" s="11"/>
      <c r="BD889" s="11"/>
      <c r="BE889" s="11"/>
      <c r="BF889" s="11"/>
      <c r="BG889" s="11"/>
      <c r="BH889" s="11"/>
      <c r="BI889" s="11"/>
      <c r="BJ889" s="11"/>
      <c r="BK889" s="11"/>
      <c r="BL889" s="11"/>
      <c r="BM889" s="11"/>
      <c r="BN889" s="11"/>
      <c r="BO889" s="11"/>
      <c r="BP889" s="11"/>
      <c r="BQ889" s="11"/>
      <c r="BR889" s="11"/>
      <c r="BS889" s="11"/>
      <c r="BT889" s="11"/>
      <c r="BU889" s="11"/>
    </row>
    <row r="890" spans="1:73">
      <c r="A890" s="11"/>
      <c r="G890" s="11"/>
      <c r="M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  <c r="BA890" s="11"/>
      <c r="BB890" s="11"/>
      <c r="BC890" s="11"/>
      <c r="BD890" s="11"/>
      <c r="BE890" s="11"/>
      <c r="BF890" s="11"/>
      <c r="BG890" s="11"/>
      <c r="BH890" s="11"/>
      <c r="BI890" s="11"/>
      <c r="BJ890" s="11"/>
      <c r="BK890" s="11"/>
      <c r="BL890" s="11"/>
      <c r="BM890" s="11"/>
      <c r="BN890" s="11"/>
      <c r="BO890" s="11"/>
      <c r="BP890" s="11"/>
      <c r="BQ890" s="11"/>
      <c r="BR890" s="11"/>
      <c r="BS890" s="11"/>
      <c r="BT890" s="11"/>
      <c r="BU890" s="11"/>
    </row>
    <row r="891" spans="1:73">
      <c r="A891" s="11"/>
      <c r="G891" s="11"/>
      <c r="M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  <c r="BA891" s="11"/>
      <c r="BB891" s="11"/>
      <c r="BC891" s="11"/>
      <c r="BD891" s="11"/>
      <c r="BE891" s="11"/>
      <c r="BF891" s="11"/>
      <c r="BG891" s="11"/>
      <c r="BH891" s="11"/>
      <c r="BI891" s="11"/>
      <c r="BJ891" s="11"/>
      <c r="BK891" s="11"/>
      <c r="BL891" s="11"/>
      <c r="BM891" s="11"/>
      <c r="BN891" s="11"/>
      <c r="BO891" s="11"/>
      <c r="BP891" s="11"/>
      <c r="BQ891" s="11"/>
      <c r="BR891" s="11"/>
      <c r="BS891" s="11"/>
      <c r="BT891" s="11"/>
      <c r="BU891" s="11"/>
    </row>
    <row r="892" spans="1:73">
      <c r="A892" s="11"/>
      <c r="G892" s="11"/>
      <c r="M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  <c r="BA892" s="11"/>
      <c r="BB892" s="11"/>
      <c r="BC892" s="11"/>
      <c r="BD892" s="11"/>
      <c r="BE892" s="11"/>
      <c r="BF892" s="11"/>
      <c r="BG892" s="11"/>
      <c r="BH892" s="11"/>
      <c r="BI892" s="11"/>
      <c r="BJ892" s="11"/>
      <c r="BK892" s="11"/>
      <c r="BL892" s="11"/>
      <c r="BM892" s="11"/>
      <c r="BN892" s="11"/>
      <c r="BO892" s="11"/>
      <c r="BP892" s="11"/>
      <c r="BQ892" s="11"/>
      <c r="BR892" s="11"/>
      <c r="BS892" s="11"/>
      <c r="BT892" s="11"/>
      <c r="BU892" s="11"/>
    </row>
    <row r="893" spans="1:73">
      <c r="A893" s="11"/>
      <c r="G893" s="11"/>
      <c r="M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  <c r="BA893" s="11"/>
      <c r="BB893" s="11"/>
      <c r="BC893" s="11"/>
      <c r="BD893" s="11"/>
      <c r="BE893" s="11"/>
      <c r="BF893" s="11"/>
      <c r="BG893" s="11"/>
      <c r="BH893" s="11"/>
      <c r="BI893" s="11"/>
      <c r="BJ893" s="11"/>
      <c r="BK893" s="11"/>
      <c r="BL893" s="11"/>
      <c r="BM893" s="11"/>
      <c r="BN893" s="11"/>
      <c r="BO893" s="11"/>
      <c r="BP893" s="11"/>
      <c r="BQ893" s="11"/>
      <c r="BR893" s="11"/>
      <c r="BS893" s="11"/>
      <c r="BT893" s="11"/>
      <c r="BU893" s="11"/>
    </row>
    <row r="894" spans="1:73">
      <c r="A894" s="11"/>
      <c r="G894" s="11"/>
      <c r="M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  <c r="BA894" s="11"/>
      <c r="BB894" s="11"/>
      <c r="BC894" s="11"/>
      <c r="BD894" s="11"/>
      <c r="BE894" s="11"/>
      <c r="BF894" s="11"/>
      <c r="BG894" s="11"/>
      <c r="BH894" s="11"/>
      <c r="BI894" s="11"/>
      <c r="BJ894" s="11"/>
      <c r="BK894" s="11"/>
      <c r="BL894" s="11"/>
      <c r="BM894" s="11"/>
      <c r="BN894" s="11"/>
      <c r="BO894" s="11"/>
      <c r="BP894" s="11"/>
      <c r="BQ894" s="11"/>
      <c r="BR894" s="11"/>
      <c r="BS894" s="11"/>
      <c r="BT894" s="11"/>
      <c r="BU894" s="11"/>
    </row>
    <row r="895" spans="1:73">
      <c r="A895" s="11"/>
      <c r="G895" s="11"/>
      <c r="M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  <c r="BA895" s="11"/>
      <c r="BB895" s="11"/>
      <c r="BC895" s="11"/>
      <c r="BD895" s="11"/>
      <c r="BE895" s="11"/>
      <c r="BF895" s="11"/>
      <c r="BG895" s="11"/>
      <c r="BH895" s="11"/>
      <c r="BI895" s="11"/>
      <c r="BJ895" s="11"/>
      <c r="BK895" s="11"/>
      <c r="BL895" s="11"/>
      <c r="BM895" s="11"/>
      <c r="BN895" s="11"/>
      <c r="BO895" s="11"/>
      <c r="BP895" s="11"/>
      <c r="BQ895" s="11"/>
      <c r="BR895" s="11"/>
      <c r="BS895" s="11"/>
      <c r="BT895" s="11"/>
      <c r="BU895" s="11"/>
    </row>
    <row r="896" spans="1:73">
      <c r="A896" s="11"/>
      <c r="G896" s="11"/>
      <c r="M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  <c r="BA896" s="11"/>
      <c r="BB896" s="11"/>
      <c r="BC896" s="11"/>
      <c r="BD896" s="11"/>
      <c r="BE896" s="11"/>
      <c r="BF896" s="11"/>
      <c r="BG896" s="11"/>
      <c r="BH896" s="11"/>
      <c r="BI896" s="11"/>
      <c r="BJ896" s="11"/>
      <c r="BK896" s="11"/>
      <c r="BL896" s="11"/>
      <c r="BM896" s="11"/>
      <c r="BN896" s="11"/>
      <c r="BO896" s="11"/>
      <c r="BP896" s="11"/>
      <c r="BQ896" s="11"/>
      <c r="BR896" s="11"/>
      <c r="BS896" s="11"/>
      <c r="BT896" s="11"/>
      <c r="BU896" s="11"/>
    </row>
    <row r="897" spans="1:73">
      <c r="A897" s="11"/>
      <c r="G897" s="11"/>
      <c r="M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  <c r="BA897" s="11"/>
      <c r="BB897" s="11"/>
      <c r="BC897" s="11"/>
      <c r="BD897" s="11"/>
      <c r="BE897" s="11"/>
      <c r="BF897" s="11"/>
      <c r="BG897" s="11"/>
      <c r="BH897" s="11"/>
      <c r="BI897" s="11"/>
      <c r="BJ897" s="11"/>
      <c r="BK897" s="11"/>
      <c r="BL897" s="11"/>
      <c r="BM897" s="11"/>
      <c r="BN897" s="11"/>
      <c r="BO897" s="11"/>
      <c r="BP897" s="11"/>
      <c r="BQ897" s="11"/>
      <c r="BR897" s="11"/>
      <c r="BS897" s="11"/>
      <c r="BT897" s="11"/>
      <c r="BU897" s="11"/>
    </row>
    <row r="898" spans="1:73">
      <c r="A898" s="11"/>
      <c r="G898" s="11"/>
      <c r="M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  <c r="BA898" s="11"/>
      <c r="BB898" s="11"/>
      <c r="BC898" s="11"/>
      <c r="BD898" s="11"/>
      <c r="BE898" s="11"/>
      <c r="BF898" s="11"/>
      <c r="BG898" s="11"/>
      <c r="BH898" s="11"/>
      <c r="BI898" s="11"/>
      <c r="BJ898" s="11"/>
      <c r="BK898" s="11"/>
      <c r="BL898" s="11"/>
      <c r="BM898" s="11"/>
      <c r="BN898" s="11"/>
      <c r="BO898" s="11"/>
      <c r="BP898" s="11"/>
      <c r="BQ898" s="11"/>
      <c r="BR898" s="11"/>
      <c r="BS898" s="11"/>
      <c r="BT898" s="11"/>
      <c r="BU898" s="11"/>
    </row>
    <row r="899" spans="1:73">
      <c r="A899" s="11"/>
      <c r="G899" s="11"/>
      <c r="M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  <c r="BA899" s="11"/>
      <c r="BB899" s="11"/>
      <c r="BC899" s="11"/>
      <c r="BD899" s="11"/>
      <c r="BE899" s="11"/>
      <c r="BF899" s="11"/>
      <c r="BG899" s="11"/>
      <c r="BH899" s="11"/>
      <c r="BI899" s="11"/>
      <c r="BJ899" s="11"/>
      <c r="BK899" s="11"/>
      <c r="BL899" s="11"/>
      <c r="BM899" s="11"/>
      <c r="BN899" s="11"/>
      <c r="BO899" s="11"/>
      <c r="BP899" s="11"/>
      <c r="BQ899" s="11"/>
      <c r="BR899" s="11"/>
      <c r="BS899" s="11"/>
      <c r="BT899" s="11"/>
      <c r="BU899" s="11"/>
    </row>
    <row r="900" spans="1:73">
      <c r="A900" s="11"/>
      <c r="G900" s="11"/>
      <c r="M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  <c r="BA900" s="11"/>
      <c r="BB900" s="11"/>
      <c r="BC900" s="11"/>
      <c r="BD900" s="11"/>
      <c r="BE900" s="11"/>
      <c r="BF900" s="11"/>
      <c r="BG900" s="11"/>
      <c r="BH900" s="11"/>
      <c r="BI900" s="11"/>
      <c r="BJ900" s="11"/>
      <c r="BK900" s="11"/>
      <c r="BL900" s="11"/>
      <c r="BM900" s="11"/>
      <c r="BN900" s="11"/>
      <c r="BO900" s="11"/>
      <c r="BP900" s="11"/>
      <c r="BQ900" s="11"/>
      <c r="BR900" s="11"/>
      <c r="BS900" s="11"/>
      <c r="BT900" s="11"/>
      <c r="BU900" s="11"/>
    </row>
    <row r="901" spans="1:73">
      <c r="A901" s="11"/>
      <c r="G901" s="11"/>
      <c r="M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  <c r="BA901" s="11"/>
      <c r="BB901" s="11"/>
      <c r="BC901" s="11"/>
      <c r="BD901" s="11"/>
      <c r="BE901" s="11"/>
      <c r="BF901" s="11"/>
      <c r="BG901" s="11"/>
      <c r="BH901" s="11"/>
      <c r="BI901" s="11"/>
      <c r="BJ901" s="11"/>
      <c r="BK901" s="11"/>
      <c r="BL901" s="11"/>
      <c r="BM901" s="11"/>
      <c r="BN901" s="11"/>
      <c r="BO901" s="11"/>
      <c r="BP901" s="11"/>
      <c r="BQ901" s="11"/>
      <c r="BR901" s="11"/>
      <c r="BS901" s="11"/>
      <c r="BT901" s="11"/>
      <c r="BU901" s="11"/>
    </row>
    <row r="902" spans="1:73">
      <c r="A902" s="11"/>
      <c r="G902" s="11"/>
      <c r="M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  <c r="BA902" s="11"/>
      <c r="BB902" s="11"/>
      <c r="BC902" s="11"/>
      <c r="BD902" s="11"/>
      <c r="BE902" s="11"/>
      <c r="BF902" s="11"/>
      <c r="BG902" s="11"/>
      <c r="BH902" s="11"/>
      <c r="BI902" s="11"/>
      <c r="BJ902" s="11"/>
      <c r="BK902" s="11"/>
      <c r="BL902" s="11"/>
      <c r="BM902" s="11"/>
      <c r="BN902" s="11"/>
      <c r="BO902" s="11"/>
      <c r="BP902" s="11"/>
      <c r="BQ902" s="11"/>
      <c r="BR902" s="11"/>
      <c r="BS902" s="11"/>
      <c r="BT902" s="11"/>
      <c r="BU902" s="11"/>
    </row>
    <row r="903" spans="1:73">
      <c r="A903" s="11"/>
      <c r="G903" s="11"/>
      <c r="M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  <c r="BA903" s="11"/>
      <c r="BB903" s="11"/>
      <c r="BC903" s="11"/>
      <c r="BD903" s="11"/>
      <c r="BE903" s="11"/>
      <c r="BF903" s="11"/>
      <c r="BG903" s="11"/>
      <c r="BH903" s="11"/>
      <c r="BI903" s="11"/>
      <c r="BJ903" s="11"/>
      <c r="BK903" s="11"/>
      <c r="BL903" s="11"/>
      <c r="BM903" s="11"/>
      <c r="BN903" s="11"/>
      <c r="BO903" s="11"/>
      <c r="BP903" s="11"/>
      <c r="BQ903" s="11"/>
      <c r="BR903" s="11"/>
      <c r="BS903" s="11"/>
      <c r="BT903" s="11"/>
      <c r="BU903" s="11"/>
    </row>
    <row r="904" spans="1:73">
      <c r="A904" s="11"/>
      <c r="G904" s="11"/>
      <c r="M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  <c r="BA904" s="11"/>
      <c r="BB904" s="11"/>
      <c r="BC904" s="11"/>
      <c r="BD904" s="11"/>
      <c r="BE904" s="11"/>
      <c r="BF904" s="11"/>
      <c r="BG904" s="11"/>
      <c r="BH904" s="11"/>
      <c r="BI904" s="11"/>
      <c r="BJ904" s="11"/>
      <c r="BK904" s="11"/>
      <c r="BL904" s="11"/>
      <c r="BM904" s="11"/>
      <c r="BN904" s="11"/>
      <c r="BO904" s="11"/>
      <c r="BP904" s="11"/>
      <c r="BQ904" s="11"/>
      <c r="BR904" s="11"/>
      <c r="BS904" s="11"/>
      <c r="BT904" s="11"/>
      <c r="BU904" s="11"/>
    </row>
    <row r="905" spans="1:73">
      <c r="A905" s="11"/>
      <c r="G905" s="11"/>
      <c r="M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  <c r="BA905" s="11"/>
      <c r="BB905" s="11"/>
      <c r="BC905" s="11"/>
      <c r="BD905" s="11"/>
      <c r="BE905" s="11"/>
      <c r="BF905" s="11"/>
      <c r="BG905" s="11"/>
      <c r="BH905" s="11"/>
      <c r="BI905" s="11"/>
      <c r="BJ905" s="11"/>
      <c r="BK905" s="11"/>
      <c r="BL905" s="11"/>
      <c r="BM905" s="11"/>
      <c r="BN905" s="11"/>
      <c r="BO905" s="11"/>
      <c r="BP905" s="11"/>
      <c r="BQ905" s="11"/>
      <c r="BR905" s="11"/>
      <c r="BS905" s="11"/>
      <c r="BT905" s="11"/>
      <c r="BU905" s="11"/>
    </row>
    <row r="906" spans="1:73">
      <c r="A906" s="11"/>
      <c r="G906" s="11"/>
      <c r="M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  <c r="BA906" s="11"/>
      <c r="BB906" s="11"/>
      <c r="BC906" s="11"/>
      <c r="BD906" s="11"/>
      <c r="BE906" s="11"/>
      <c r="BF906" s="11"/>
      <c r="BG906" s="11"/>
      <c r="BH906" s="11"/>
      <c r="BI906" s="11"/>
      <c r="BJ906" s="11"/>
      <c r="BK906" s="11"/>
      <c r="BL906" s="11"/>
      <c r="BM906" s="11"/>
      <c r="BN906" s="11"/>
      <c r="BO906" s="11"/>
      <c r="BP906" s="11"/>
      <c r="BQ906" s="11"/>
      <c r="BR906" s="11"/>
      <c r="BS906" s="11"/>
      <c r="BT906" s="11"/>
      <c r="BU906" s="11"/>
    </row>
    <row r="907" spans="1:73">
      <c r="A907" s="11"/>
      <c r="G907" s="11"/>
      <c r="M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  <c r="BA907" s="11"/>
      <c r="BB907" s="11"/>
      <c r="BC907" s="11"/>
      <c r="BD907" s="11"/>
      <c r="BE907" s="11"/>
      <c r="BF907" s="11"/>
      <c r="BG907" s="11"/>
      <c r="BH907" s="11"/>
      <c r="BI907" s="11"/>
      <c r="BJ907" s="11"/>
      <c r="BK907" s="11"/>
      <c r="BL907" s="11"/>
      <c r="BM907" s="11"/>
      <c r="BN907" s="11"/>
      <c r="BO907" s="11"/>
      <c r="BP907" s="11"/>
      <c r="BQ907" s="11"/>
      <c r="BR907" s="11"/>
      <c r="BS907" s="11"/>
      <c r="BT907" s="11"/>
      <c r="BU907" s="11"/>
    </row>
    <row r="908" spans="1:73">
      <c r="A908" s="11"/>
      <c r="M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  <c r="BA908" s="11"/>
      <c r="BB908" s="11"/>
      <c r="BC908" s="11"/>
      <c r="BD908" s="11"/>
      <c r="BE908" s="11"/>
      <c r="BF908" s="11"/>
      <c r="BG908" s="11"/>
      <c r="BH908" s="11"/>
      <c r="BI908" s="11"/>
      <c r="BJ908" s="11"/>
      <c r="BK908" s="11"/>
      <c r="BL908" s="11"/>
      <c r="BM908" s="11"/>
      <c r="BN908" s="11"/>
      <c r="BO908" s="11"/>
      <c r="BP908" s="11"/>
      <c r="BQ908" s="11"/>
      <c r="BR908" s="11"/>
      <c r="BS908" s="11"/>
      <c r="BT908" s="11"/>
      <c r="BU908" s="11"/>
    </row>
    <row r="909" spans="1:73">
      <c r="A909" s="11"/>
      <c r="M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  <c r="BA909" s="11"/>
      <c r="BB909" s="11"/>
      <c r="BC909" s="11"/>
      <c r="BD909" s="11"/>
      <c r="BE909" s="11"/>
      <c r="BF909" s="11"/>
      <c r="BG909" s="11"/>
      <c r="BH909" s="11"/>
      <c r="BI909" s="11"/>
      <c r="BJ909" s="11"/>
      <c r="BK909" s="11"/>
      <c r="BL909" s="11"/>
      <c r="BM909" s="11"/>
      <c r="BN909" s="11"/>
      <c r="BO909" s="11"/>
      <c r="BP909" s="11"/>
      <c r="BQ909" s="11"/>
      <c r="BR909" s="11"/>
      <c r="BS909" s="11"/>
      <c r="BT909" s="11"/>
      <c r="BU909" s="11"/>
    </row>
    <row r="910" spans="1:73">
      <c r="A910" s="11"/>
      <c r="M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  <c r="BA910" s="11"/>
      <c r="BB910" s="11"/>
      <c r="BC910" s="11"/>
      <c r="BD910" s="11"/>
      <c r="BE910" s="11"/>
      <c r="BF910" s="11"/>
      <c r="BG910" s="11"/>
      <c r="BH910" s="11"/>
      <c r="BI910" s="11"/>
      <c r="BJ910" s="11"/>
      <c r="BK910" s="11"/>
      <c r="BL910" s="11"/>
      <c r="BM910" s="11"/>
      <c r="BN910" s="11"/>
      <c r="BO910" s="11"/>
      <c r="BP910" s="11"/>
      <c r="BQ910" s="11"/>
      <c r="BR910" s="11"/>
      <c r="BS910" s="11"/>
      <c r="BT910" s="11"/>
      <c r="BU910" s="11"/>
    </row>
    <row r="911" spans="1:73">
      <c r="A911" s="11"/>
      <c r="M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  <c r="BA911" s="11"/>
      <c r="BB911" s="11"/>
      <c r="BC911" s="11"/>
      <c r="BD911" s="11"/>
      <c r="BE911" s="11"/>
      <c r="BF911" s="11"/>
      <c r="BG911" s="11"/>
      <c r="BH911" s="11"/>
      <c r="BI911" s="11"/>
      <c r="BJ911" s="11"/>
      <c r="BK911" s="11"/>
      <c r="BL911" s="11"/>
      <c r="BM911" s="11"/>
      <c r="BN911" s="11"/>
      <c r="BO911" s="11"/>
      <c r="BP911" s="11"/>
      <c r="BQ911" s="11"/>
      <c r="BR911" s="11"/>
      <c r="BS911" s="11"/>
      <c r="BT911" s="11"/>
      <c r="BU911" s="11"/>
    </row>
    <row r="912" spans="1:73">
      <c r="A912" s="11"/>
      <c r="M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  <c r="BA912" s="11"/>
      <c r="BB912" s="11"/>
      <c r="BC912" s="11"/>
      <c r="BD912" s="11"/>
      <c r="BE912" s="11"/>
      <c r="BF912" s="11"/>
      <c r="BG912" s="11"/>
      <c r="BH912" s="11"/>
      <c r="BI912" s="11"/>
      <c r="BJ912" s="11"/>
      <c r="BK912" s="11"/>
      <c r="BL912" s="11"/>
      <c r="BM912" s="11"/>
      <c r="BN912" s="11"/>
      <c r="BO912" s="11"/>
      <c r="BP912" s="11"/>
      <c r="BQ912" s="11"/>
      <c r="BR912" s="11"/>
      <c r="BS912" s="11"/>
      <c r="BT912" s="11"/>
      <c r="BU912" s="11"/>
    </row>
    <row r="913" spans="1:73">
      <c r="A913" s="11"/>
      <c r="M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  <c r="BA913" s="11"/>
      <c r="BB913" s="11"/>
      <c r="BC913" s="11"/>
      <c r="BD913" s="11"/>
      <c r="BE913" s="11"/>
      <c r="BF913" s="11"/>
      <c r="BG913" s="11"/>
      <c r="BH913" s="11"/>
      <c r="BI913" s="11"/>
      <c r="BJ913" s="11"/>
      <c r="BK913" s="11"/>
      <c r="BL913" s="11"/>
      <c r="BM913" s="11"/>
      <c r="BN913" s="11"/>
      <c r="BO913" s="11"/>
      <c r="BP913" s="11"/>
      <c r="BQ913" s="11"/>
      <c r="BR913" s="11"/>
      <c r="BS913" s="11"/>
      <c r="BT913" s="11"/>
      <c r="BU913" s="11"/>
    </row>
    <row r="914" spans="1:73">
      <c r="A914" s="11"/>
      <c r="M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  <c r="BA914" s="11"/>
      <c r="BB914" s="11"/>
      <c r="BC914" s="11"/>
      <c r="BD914" s="11"/>
      <c r="BE914" s="11"/>
      <c r="BF914" s="11"/>
      <c r="BG914" s="11"/>
      <c r="BH914" s="11"/>
      <c r="BI914" s="11"/>
      <c r="BJ914" s="11"/>
      <c r="BK914" s="11"/>
      <c r="BL914" s="11"/>
      <c r="BM914" s="11"/>
      <c r="BN914" s="11"/>
      <c r="BO914" s="11"/>
      <c r="BP914" s="11"/>
      <c r="BQ914" s="11"/>
      <c r="BR914" s="11"/>
      <c r="BS914" s="11"/>
      <c r="BT914" s="11"/>
      <c r="BU914" s="11"/>
    </row>
    <row r="915" spans="1:73">
      <c r="A915" s="11"/>
      <c r="M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  <c r="BA915" s="11"/>
      <c r="BB915" s="11"/>
      <c r="BC915" s="11"/>
      <c r="BD915" s="11"/>
      <c r="BE915" s="11"/>
      <c r="BF915" s="11"/>
      <c r="BG915" s="11"/>
      <c r="BH915" s="11"/>
      <c r="BI915" s="11"/>
      <c r="BJ915" s="11"/>
      <c r="BK915" s="11"/>
      <c r="BL915" s="11"/>
      <c r="BM915" s="11"/>
      <c r="BN915" s="11"/>
      <c r="BO915" s="11"/>
      <c r="BP915" s="11"/>
      <c r="BQ915" s="11"/>
      <c r="BR915" s="11"/>
      <c r="BS915" s="11"/>
      <c r="BT915" s="11"/>
      <c r="BU915" s="11"/>
    </row>
    <row r="916" spans="1:73">
      <c r="A916" s="11"/>
      <c r="M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  <c r="BA916" s="11"/>
      <c r="BB916" s="11"/>
      <c r="BC916" s="11"/>
      <c r="BD916" s="11"/>
      <c r="BE916" s="11"/>
      <c r="BF916" s="11"/>
      <c r="BG916" s="11"/>
      <c r="BH916" s="11"/>
      <c r="BI916" s="11"/>
      <c r="BJ916" s="11"/>
      <c r="BK916" s="11"/>
      <c r="BL916" s="11"/>
      <c r="BM916" s="11"/>
      <c r="BN916" s="11"/>
      <c r="BO916" s="11"/>
      <c r="BP916" s="11"/>
      <c r="BQ916" s="11"/>
      <c r="BR916" s="11"/>
      <c r="BS916" s="11"/>
      <c r="BT916" s="11"/>
      <c r="BU916" s="11"/>
    </row>
    <row r="917" spans="1:73">
      <c r="A917" s="11"/>
      <c r="M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  <c r="BA917" s="11"/>
      <c r="BB917" s="11"/>
      <c r="BC917" s="11"/>
      <c r="BD917" s="11"/>
      <c r="BE917" s="11"/>
      <c r="BF917" s="11"/>
      <c r="BG917" s="11"/>
      <c r="BH917" s="11"/>
      <c r="BI917" s="11"/>
      <c r="BJ917" s="11"/>
      <c r="BK917" s="11"/>
      <c r="BL917" s="11"/>
      <c r="BM917" s="11"/>
      <c r="BN917" s="11"/>
      <c r="BO917" s="11"/>
      <c r="BP917" s="11"/>
      <c r="BQ917" s="11"/>
      <c r="BR917" s="11"/>
      <c r="BS917" s="11"/>
      <c r="BT917" s="11"/>
      <c r="BU917" s="11"/>
    </row>
    <row r="918" spans="1:73">
      <c r="A918" s="11"/>
      <c r="M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  <c r="BA918" s="11"/>
      <c r="BB918" s="11"/>
      <c r="BC918" s="11"/>
      <c r="BD918" s="11"/>
      <c r="BE918" s="11"/>
      <c r="BF918" s="11"/>
      <c r="BG918" s="11"/>
      <c r="BH918" s="11"/>
      <c r="BI918" s="11"/>
      <c r="BJ918" s="11"/>
      <c r="BK918" s="11"/>
      <c r="BL918" s="11"/>
      <c r="BM918" s="11"/>
      <c r="BN918" s="11"/>
      <c r="BO918" s="11"/>
      <c r="BP918" s="11"/>
      <c r="BQ918" s="11"/>
      <c r="BR918" s="11"/>
      <c r="BS918" s="11"/>
      <c r="BT918" s="11"/>
      <c r="BU918" s="11"/>
    </row>
    <row r="919" spans="1:73">
      <c r="A919" s="11"/>
      <c r="M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  <c r="BA919" s="11"/>
      <c r="BB919" s="11"/>
      <c r="BC919" s="11"/>
      <c r="BD919" s="11"/>
      <c r="BE919" s="11"/>
      <c r="BF919" s="11"/>
      <c r="BG919" s="11"/>
      <c r="BH919" s="11"/>
      <c r="BI919" s="11"/>
      <c r="BJ919" s="11"/>
      <c r="BK919" s="11"/>
      <c r="BL919" s="11"/>
      <c r="BM919" s="11"/>
      <c r="BN919" s="11"/>
      <c r="BO919" s="11"/>
      <c r="BP919" s="11"/>
      <c r="BQ919" s="11"/>
      <c r="BR919" s="11"/>
      <c r="BS919" s="11"/>
      <c r="BT919" s="11"/>
      <c r="BU919" s="11"/>
    </row>
    <row r="920" spans="1:73">
      <c r="A920" s="11"/>
      <c r="M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  <c r="BA920" s="11"/>
      <c r="BB920" s="11"/>
      <c r="BC920" s="11"/>
      <c r="BD920" s="11"/>
      <c r="BE920" s="11"/>
      <c r="BF920" s="11"/>
      <c r="BG920" s="11"/>
      <c r="BH920" s="11"/>
      <c r="BI920" s="11"/>
      <c r="BJ920" s="11"/>
      <c r="BK920" s="11"/>
      <c r="BL920" s="11"/>
      <c r="BM920" s="11"/>
      <c r="BN920" s="11"/>
      <c r="BO920" s="11"/>
      <c r="BP920" s="11"/>
      <c r="BQ920" s="11"/>
      <c r="BR920" s="11"/>
      <c r="BS920" s="11"/>
      <c r="BT920" s="11"/>
      <c r="BU920" s="11"/>
    </row>
    <row r="921" spans="1:73">
      <c r="A921" s="11"/>
      <c r="M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  <c r="BA921" s="11"/>
      <c r="BB921" s="11"/>
      <c r="BC921" s="11"/>
      <c r="BD921" s="11"/>
      <c r="BE921" s="11"/>
      <c r="BF921" s="11"/>
      <c r="BG921" s="11"/>
      <c r="BH921" s="11"/>
      <c r="BI921" s="11"/>
      <c r="BJ921" s="11"/>
      <c r="BK921" s="11"/>
      <c r="BL921" s="11"/>
      <c r="BM921" s="11"/>
      <c r="BN921" s="11"/>
      <c r="BO921" s="11"/>
      <c r="BP921" s="11"/>
      <c r="BQ921" s="11"/>
      <c r="BR921" s="11"/>
      <c r="BS921" s="11"/>
      <c r="BT921" s="11"/>
      <c r="BU921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FD014-1236-4D54-841B-00BBF6032DB7}">
  <dimension ref="A1:A25"/>
  <sheetViews>
    <sheetView workbookViewId="0"/>
  </sheetViews>
  <sheetFormatPr defaultRowHeight="15"/>
  <sheetData>
    <row r="1" spans="1:1">
      <c r="A1">
        <f>ROW()</f>
        <v>1</v>
      </c>
    </row>
    <row r="2" spans="1:1">
      <c r="A2">
        <f>ROW()</f>
        <v>2</v>
      </c>
    </row>
    <row r="3" spans="1:1">
      <c r="A3">
        <f>ROW()</f>
        <v>3</v>
      </c>
    </row>
    <row r="4" spans="1:1">
      <c r="A4">
        <f>ROW()</f>
        <v>4</v>
      </c>
    </row>
    <row r="5" spans="1:1">
      <c r="A5">
        <f>ROW()</f>
        <v>5</v>
      </c>
    </row>
    <row r="6" spans="1:1">
      <c r="A6">
        <f>ROW()</f>
        <v>6</v>
      </c>
    </row>
    <row r="7" spans="1:1">
      <c r="A7">
        <f>ROW()</f>
        <v>7</v>
      </c>
    </row>
    <row r="8" spans="1:1">
      <c r="A8">
        <f>ROW()</f>
        <v>8</v>
      </c>
    </row>
    <row r="9" spans="1:1">
      <c r="A9">
        <f>ROW()</f>
        <v>9</v>
      </c>
    </row>
    <row r="10" spans="1:1">
      <c r="A10">
        <f>ROW()</f>
        <v>10</v>
      </c>
    </row>
    <row r="11" spans="1:1">
      <c r="A11">
        <f>ROW()</f>
        <v>11</v>
      </c>
    </row>
    <row r="12" spans="1:1">
      <c r="A12">
        <f>ROW()</f>
        <v>12</v>
      </c>
    </row>
    <row r="13" spans="1:1">
      <c r="A13">
        <f>ROW()</f>
        <v>13</v>
      </c>
    </row>
    <row r="14" spans="1:1">
      <c r="A14">
        <f>ROW()</f>
        <v>14</v>
      </c>
    </row>
    <row r="15" spans="1:1">
      <c r="A15">
        <f>ROW()</f>
        <v>15</v>
      </c>
    </row>
    <row r="16" spans="1:1">
      <c r="A16">
        <f>ROW()</f>
        <v>16</v>
      </c>
    </row>
    <row r="17" spans="1:1">
      <c r="A17">
        <f>ROW()</f>
        <v>17</v>
      </c>
    </row>
    <row r="18" spans="1:1">
      <c r="A18">
        <f>ROW()</f>
        <v>18</v>
      </c>
    </row>
    <row r="19" spans="1:1">
      <c r="A19">
        <f>ROW()</f>
        <v>19</v>
      </c>
    </row>
    <row r="20" spans="1:1">
      <c r="A20">
        <f>ROW()</f>
        <v>20</v>
      </c>
    </row>
    <row r="21" spans="1:1">
      <c r="A21">
        <f>ROW()</f>
        <v>21</v>
      </c>
    </row>
    <row r="22" spans="1:1">
      <c r="A22">
        <f>ROW()</f>
        <v>22</v>
      </c>
    </row>
    <row r="23" spans="1:1">
      <c r="A23">
        <f>ROW()</f>
        <v>23</v>
      </c>
    </row>
    <row r="24" spans="1:1">
      <c r="A24">
        <f>ROW()</f>
        <v>24</v>
      </c>
    </row>
    <row r="25" spans="1:1">
      <c r="A25">
        <f>ROW()</f>
        <v>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40271d9-c97c-4def-b8ec-73047142e206" xsi:nil="true"/>
    <lcf76f155ced4ddcb4097134ff3c332f xmlns="f76023fa-3299-450b-879e-8569fbb7fce7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6EA97F00066F418D24188552923393" ma:contentTypeVersion="18" ma:contentTypeDescription="Create a new document." ma:contentTypeScope="" ma:versionID="b8cd8407ff3d9e85309ad1d59ce77950">
  <xsd:schema xmlns:xsd="http://www.w3.org/2001/XMLSchema" xmlns:xs="http://www.w3.org/2001/XMLSchema" xmlns:p="http://schemas.microsoft.com/office/2006/metadata/properties" xmlns:ns2="f76023fa-3299-450b-879e-8569fbb7fce7" xmlns:ns3="f40271d9-c97c-4def-b8ec-73047142e206" targetNamespace="http://schemas.microsoft.com/office/2006/metadata/properties" ma:root="true" ma:fieldsID="56e79d00505be2337c23c9d1cc280744" ns2:_="" ns3:_="">
    <xsd:import namespace="f76023fa-3299-450b-879e-8569fbb7fce7"/>
    <xsd:import namespace="f40271d9-c97c-4def-b8ec-73047142e2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6023fa-3299-450b-879e-8569fbb7fc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3f7c956-802a-45ac-b2ba-cc78506785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0271d9-c97c-4def-b8ec-73047142e20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b55d704-a330-4168-a0cd-e6e305254c46}" ma:internalName="TaxCatchAll" ma:showField="CatchAllData" ma:web="f40271d9-c97c-4def-b8ec-73047142e2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645FBDF-9CA2-4F16-8546-48015B9CA496}"/>
</file>

<file path=customXml/itemProps2.xml><?xml version="1.0" encoding="utf-8"?>
<ds:datastoreItem xmlns:ds="http://schemas.openxmlformats.org/officeDocument/2006/customXml" ds:itemID="{3840B724-D6E3-412E-A0FE-56B43900AC48}"/>
</file>

<file path=customXml/itemProps3.xml><?xml version="1.0" encoding="utf-8"?>
<ds:datastoreItem xmlns:ds="http://schemas.openxmlformats.org/officeDocument/2006/customXml" ds:itemID="{007FC555-F590-4C5B-A06C-658664356D5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Colin Yancey</dc:creator>
  <cp:keywords/>
  <dc:description/>
  <cp:lastModifiedBy>Cameron Kolisko</cp:lastModifiedBy>
  <cp:revision/>
  <dcterms:created xsi:type="dcterms:W3CDTF">2022-08-16T20:54:17Z</dcterms:created>
  <dcterms:modified xsi:type="dcterms:W3CDTF">2024-02-07T18:23:50Z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0x010100536EA97F00066F418D24188552923393</vt:lpwstr>
  </property>
  <property fmtid="{D5CDD505-2E9C-101B-9397-08002B2CF9AE}" pid="3" name="MediaServiceImageTags">
    <vt:lpwstr/>
  </property>
</Properties>
</file>