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naka\Desktop\School\FI Consulting Case Study\"/>
    </mc:Choice>
  </mc:AlternateContent>
  <xr:revisionPtr revIDLastSave="0" documentId="13_ncr:1_{D5970027-8157-43D6-9C84-2FE231876FD6}" xr6:coauthVersionLast="47" xr6:coauthVersionMax="47" xr10:uidLastSave="{00000000-0000-0000-0000-000000000000}"/>
  <bookViews>
    <workbookView xWindow="38925" yWindow="705" windowWidth="16305" windowHeight="13890" xr2:uid="{00000000-000D-0000-FFFF-FFFF00000000}"/>
  </bookViews>
  <sheets>
    <sheet name="quarterly" sheetId="1" r:id="rId1"/>
    <sheet name="annu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5" i="2" l="1"/>
  <c r="B72" i="2"/>
  <c r="B73" i="2"/>
  <c r="B74" i="2"/>
  <c r="B71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3" i="2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3" i="1"/>
  <c r="D3" i="1"/>
  <c r="B3" i="2"/>
  <c r="C3" i="2"/>
  <c r="F3" i="2"/>
  <c r="G3" i="2"/>
  <c r="B4" i="2"/>
  <c r="C4" i="2"/>
  <c r="F4" i="2"/>
  <c r="G4" i="2"/>
  <c r="B5" i="2"/>
  <c r="C5" i="2"/>
  <c r="F5" i="2"/>
  <c r="G5" i="2"/>
  <c r="B6" i="2"/>
  <c r="C6" i="2"/>
  <c r="F6" i="2"/>
  <c r="G6" i="2"/>
  <c r="E6" i="2" s="1"/>
  <c r="B7" i="2"/>
  <c r="C7" i="2"/>
  <c r="F7" i="2"/>
  <c r="G7" i="2"/>
  <c r="B8" i="2"/>
  <c r="C8" i="2"/>
  <c r="F8" i="2"/>
  <c r="G8" i="2"/>
  <c r="B9" i="2"/>
  <c r="C9" i="2"/>
  <c r="F9" i="2"/>
  <c r="G9" i="2"/>
  <c r="E9" i="2" s="1"/>
  <c r="B10" i="2"/>
  <c r="C10" i="2"/>
  <c r="F10" i="2"/>
  <c r="G10" i="2"/>
  <c r="B11" i="2"/>
  <c r="C11" i="2"/>
  <c r="F11" i="2"/>
  <c r="G11" i="2"/>
  <c r="B12" i="2"/>
  <c r="C12" i="2"/>
  <c r="F12" i="2"/>
  <c r="G12" i="2"/>
  <c r="E12" i="2" s="1"/>
  <c r="B13" i="2"/>
  <c r="C13" i="2"/>
  <c r="D14" i="2" s="1"/>
  <c r="F13" i="2"/>
  <c r="G13" i="2"/>
  <c r="B14" i="2"/>
  <c r="C14" i="2"/>
  <c r="F14" i="2"/>
  <c r="G14" i="2"/>
  <c r="B15" i="2"/>
  <c r="C15" i="2"/>
  <c r="F15" i="2"/>
  <c r="G15" i="2"/>
  <c r="E15" i="2" s="1"/>
  <c r="B16" i="2"/>
  <c r="C16" i="2"/>
  <c r="F16" i="2"/>
  <c r="G16" i="2"/>
  <c r="B17" i="2"/>
  <c r="C17" i="2"/>
  <c r="F17" i="2"/>
  <c r="G17" i="2"/>
  <c r="B18" i="2"/>
  <c r="C18" i="2"/>
  <c r="F18" i="2"/>
  <c r="G18" i="2"/>
  <c r="E18" i="2" s="1"/>
  <c r="B19" i="2"/>
  <c r="C19" i="2"/>
  <c r="F19" i="2"/>
  <c r="G19" i="2"/>
  <c r="B20" i="2"/>
  <c r="C20" i="2"/>
  <c r="F20" i="2"/>
  <c r="G20" i="2"/>
  <c r="B21" i="2"/>
  <c r="C21" i="2"/>
  <c r="F21" i="2"/>
  <c r="G21" i="2"/>
  <c r="E21" i="2" s="1"/>
  <c r="B22" i="2"/>
  <c r="C22" i="2"/>
  <c r="F22" i="2"/>
  <c r="G22" i="2"/>
  <c r="B23" i="2"/>
  <c r="C23" i="2"/>
  <c r="F23" i="2"/>
  <c r="G23" i="2"/>
  <c r="B24" i="2"/>
  <c r="C24" i="2"/>
  <c r="F24" i="2"/>
  <c r="G24" i="2"/>
  <c r="E24" i="2" s="1"/>
  <c r="B25" i="2"/>
  <c r="C25" i="2"/>
  <c r="F25" i="2"/>
  <c r="G25" i="2"/>
  <c r="B26" i="2"/>
  <c r="C26" i="2"/>
  <c r="F26" i="2"/>
  <c r="G26" i="2"/>
  <c r="B27" i="2"/>
  <c r="C27" i="2"/>
  <c r="F27" i="2"/>
  <c r="G27" i="2"/>
  <c r="E27" i="2" s="1"/>
  <c r="B28" i="2"/>
  <c r="C28" i="2"/>
  <c r="F28" i="2"/>
  <c r="G28" i="2"/>
  <c r="B29" i="2"/>
  <c r="C29" i="2"/>
  <c r="F29" i="2"/>
  <c r="G29" i="2"/>
  <c r="B30" i="2"/>
  <c r="C30" i="2"/>
  <c r="F30" i="2"/>
  <c r="G30" i="2"/>
  <c r="E30" i="2" s="1"/>
  <c r="B31" i="2"/>
  <c r="C31" i="2"/>
  <c r="F31" i="2"/>
  <c r="G31" i="2"/>
  <c r="B32" i="2"/>
  <c r="C32" i="2"/>
  <c r="F32" i="2"/>
  <c r="G32" i="2"/>
  <c r="B33" i="2"/>
  <c r="C33" i="2"/>
  <c r="F33" i="2"/>
  <c r="G33" i="2"/>
  <c r="E33" i="2" s="1"/>
  <c r="B34" i="2"/>
  <c r="C34" i="2"/>
  <c r="F34" i="2"/>
  <c r="G34" i="2"/>
  <c r="B35" i="2"/>
  <c r="C35" i="2"/>
  <c r="F35" i="2"/>
  <c r="G35" i="2"/>
  <c r="B36" i="2"/>
  <c r="C36" i="2"/>
  <c r="F36" i="2"/>
  <c r="G36" i="2"/>
  <c r="E36" i="2" s="1"/>
  <c r="B37" i="2"/>
  <c r="C37" i="2"/>
  <c r="F37" i="2"/>
  <c r="G37" i="2"/>
  <c r="B38" i="2"/>
  <c r="C38" i="2"/>
  <c r="F38" i="2"/>
  <c r="G38" i="2"/>
  <c r="B39" i="2"/>
  <c r="C39" i="2"/>
  <c r="F39" i="2"/>
  <c r="G39" i="2"/>
  <c r="E39" i="2" s="1"/>
  <c r="B40" i="2"/>
  <c r="C40" i="2"/>
  <c r="F40" i="2"/>
  <c r="G40" i="2"/>
  <c r="B41" i="2"/>
  <c r="C41" i="2"/>
  <c r="F41" i="2"/>
  <c r="G41" i="2"/>
  <c r="B42" i="2"/>
  <c r="C42" i="2"/>
  <c r="F42" i="2"/>
  <c r="G42" i="2"/>
  <c r="E42" i="2" s="1"/>
  <c r="B43" i="2"/>
  <c r="C43" i="2"/>
  <c r="F43" i="2"/>
  <c r="G43" i="2"/>
  <c r="B44" i="2"/>
  <c r="C44" i="2"/>
  <c r="F44" i="2"/>
  <c r="G44" i="2"/>
  <c r="B45" i="2"/>
  <c r="C45" i="2"/>
  <c r="F45" i="2"/>
  <c r="G45" i="2"/>
  <c r="E45" i="2" s="1"/>
  <c r="B46" i="2"/>
  <c r="C46" i="2"/>
  <c r="F46" i="2"/>
  <c r="G46" i="2"/>
  <c r="B47" i="2"/>
  <c r="C47" i="2"/>
  <c r="F47" i="2"/>
  <c r="G47" i="2"/>
  <c r="B48" i="2"/>
  <c r="C48" i="2"/>
  <c r="F48" i="2"/>
  <c r="G48" i="2"/>
  <c r="E48" i="2" s="1"/>
  <c r="B49" i="2"/>
  <c r="C49" i="2"/>
  <c r="F49" i="2"/>
  <c r="G49" i="2"/>
  <c r="B50" i="2"/>
  <c r="C50" i="2"/>
  <c r="F50" i="2"/>
  <c r="G50" i="2"/>
  <c r="B51" i="2"/>
  <c r="C51" i="2"/>
  <c r="F51" i="2"/>
  <c r="G51" i="2"/>
  <c r="E51" i="2" s="1"/>
  <c r="B52" i="2"/>
  <c r="C52" i="2"/>
  <c r="F52" i="2"/>
  <c r="G52" i="2"/>
  <c r="B53" i="2"/>
  <c r="C53" i="2"/>
  <c r="F53" i="2"/>
  <c r="G53" i="2"/>
  <c r="B54" i="2"/>
  <c r="C54" i="2"/>
  <c r="F54" i="2"/>
  <c r="G54" i="2"/>
  <c r="E54" i="2" s="1"/>
  <c r="B55" i="2"/>
  <c r="C55" i="2"/>
  <c r="F55" i="2"/>
  <c r="G55" i="2"/>
  <c r="E55" i="2" s="1"/>
  <c r="B56" i="2"/>
  <c r="C56" i="2"/>
  <c r="F56" i="2"/>
  <c r="G56" i="2"/>
  <c r="B57" i="2"/>
  <c r="C57" i="2"/>
  <c r="F57" i="2"/>
  <c r="G57" i="2"/>
  <c r="E57" i="2" s="1"/>
  <c r="B58" i="2"/>
  <c r="C58" i="2"/>
  <c r="F58" i="2"/>
  <c r="G58" i="2"/>
  <c r="E58" i="2" s="1"/>
  <c r="B59" i="2"/>
  <c r="C59" i="2"/>
  <c r="F59" i="2"/>
  <c r="G59" i="2"/>
  <c r="B60" i="2"/>
  <c r="C60" i="2"/>
  <c r="F60" i="2"/>
  <c r="G60" i="2"/>
  <c r="E60" i="2" s="1"/>
  <c r="B61" i="2"/>
  <c r="C61" i="2"/>
  <c r="F61" i="2"/>
  <c r="G61" i="2"/>
  <c r="E61" i="2" s="1"/>
  <c r="B62" i="2"/>
  <c r="C62" i="2"/>
  <c r="F62" i="2"/>
  <c r="G62" i="2"/>
  <c r="B63" i="2"/>
  <c r="C63" i="2"/>
  <c r="F63" i="2"/>
  <c r="G63" i="2"/>
  <c r="E63" i="2" s="1"/>
  <c r="B64" i="2"/>
  <c r="C64" i="2"/>
  <c r="F64" i="2"/>
  <c r="G64" i="2"/>
  <c r="E64" i="2" s="1"/>
  <c r="B65" i="2"/>
  <c r="C65" i="2"/>
  <c r="F65" i="2"/>
  <c r="G65" i="2"/>
  <c r="B66" i="2"/>
  <c r="C66" i="2"/>
  <c r="F66" i="2"/>
  <c r="G66" i="2"/>
  <c r="E66" i="2" s="1"/>
  <c r="B67" i="2"/>
  <c r="C67" i="2"/>
  <c r="F67" i="2"/>
  <c r="G67" i="2"/>
  <c r="E67" i="2" s="1"/>
  <c r="B68" i="2"/>
  <c r="C68" i="2"/>
  <c r="F68" i="2"/>
  <c r="G68" i="2"/>
  <c r="B69" i="2"/>
  <c r="C69" i="2"/>
  <c r="F69" i="2"/>
  <c r="G69" i="2"/>
  <c r="E69" i="2" s="1"/>
  <c r="B70" i="2"/>
  <c r="C70" i="2"/>
  <c r="F70" i="2"/>
  <c r="G70" i="2"/>
  <c r="E70" i="2" s="1"/>
  <c r="G2" i="2"/>
  <c r="F2" i="2"/>
  <c r="C2" i="2"/>
  <c r="D2" i="2" s="1"/>
  <c r="B2" i="2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4" i="1"/>
  <c r="E52" i="2" l="1"/>
  <c r="E49" i="2"/>
  <c r="E46" i="2"/>
  <c r="E43" i="2"/>
  <c r="E40" i="2"/>
  <c r="E37" i="2"/>
  <c r="E34" i="2"/>
  <c r="E31" i="2"/>
  <c r="E28" i="2"/>
  <c r="E25" i="2"/>
  <c r="E22" i="2"/>
  <c r="E19" i="2"/>
  <c r="E16" i="2"/>
  <c r="E13" i="2"/>
  <c r="E10" i="2"/>
  <c r="E7" i="2"/>
  <c r="E4" i="2"/>
  <c r="D26" i="2"/>
  <c r="E2" i="2"/>
  <c r="E3" i="2"/>
  <c r="D62" i="2"/>
  <c r="D50" i="2"/>
  <c r="D38" i="2"/>
  <c r="D69" i="2"/>
  <c r="D66" i="2"/>
  <c r="D63" i="2"/>
  <c r="D61" i="2"/>
  <c r="D57" i="2"/>
  <c r="D54" i="2"/>
  <c r="D51" i="2"/>
  <c r="D49" i="2"/>
  <c r="D45" i="2"/>
  <c r="D42" i="2"/>
  <c r="D39" i="2"/>
  <c r="D37" i="2"/>
  <c r="D33" i="2"/>
  <c r="D30" i="2"/>
  <c r="D27" i="2"/>
  <c r="D24" i="2"/>
  <c r="D21" i="2"/>
  <c r="D18" i="2"/>
  <c r="D15" i="2"/>
  <c r="D13" i="2"/>
  <c r="D9" i="2"/>
  <c r="D6" i="2"/>
  <c r="E68" i="2"/>
  <c r="E65" i="2"/>
  <c r="E62" i="2"/>
  <c r="E59" i="2"/>
  <c r="E56" i="2"/>
  <c r="E53" i="2"/>
  <c r="E50" i="2"/>
  <c r="E47" i="2"/>
  <c r="E44" i="2"/>
  <c r="E41" i="2"/>
  <c r="E38" i="2"/>
  <c r="E35" i="2"/>
  <c r="E32" i="2"/>
  <c r="E29" i="2"/>
  <c r="E26" i="2"/>
  <c r="E23" i="2"/>
  <c r="E20" i="2"/>
  <c r="E17" i="2"/>
  <c r="E14" i="2"/>
  <c r="E11" i="2"/>
  <c r="E8" i="2"/>
  <c r="E5" i="2"/>
  <c r="D70" i="2"/>
  <c r="D67" i="2"/>
  <c r="D64" i="2"/>
  <c r="D58" i="2"/>
  <c r="D55" i="2"/>
  <c r="D52" i="2"/>
  <c r="D46" i="2"/>
  <c r="D43" i="2"/>
  <c r="D40" i="2"/>
  <c r="D34" i="2"/>
  <c r="D31" i="2"/>
  <c r="D28" i="2"/>
  <c r="D22" i="2"/>
  <c r="D19" i="2"/>
  <c r="D16" i="2"/>
  <c r="D10" i="2"/>
  <c r="D7" i="2"/>
  <c r="D4" i="2"/>
  <c r="D3" i="2"/>
  <c r="D65" i="2"/>
  <c r="D53" i="2"/>
  <c r="D41" i="2"/>
  <c r="D29" i="2"/>
  <c r="D17" i="2"/>
  <c r="D5" i="2"/>
  <c r="D25" i="2"/>
  <c r="D60" i="2"/>
  <c r="D48" i="2"/>
  <c r="D36" i="2"/>
  <c r="D12" i="2"/>
  <c r="D59" i="2"/>
  <c r="D47" i="2"/>
  <c r="D35" i="2"/>
  <c r="D23" i="2"/>
  <c r="D11" i="2"/>
  <c r="D68" i="2"/>
  <c r="D56" i="2"/>
  <c r="D44" i="2"/>
  <c r="D32" i="2"/>
  <c r="D20" i="2"/>
  <c r="D8" i="2"/>
</calcChain>
</file>

<file path=xl/sharedStrings.xml><?xml version="1.0" encoding="utf-8"?>
<sst xmlns="http://schemas.openxmlformats.org/spreadsheetml/2006/main" count="16" uniqueCount="12">
  <si>
    <t>id</t>
  </si>
  <si>
    <t>Date</t>
  </si>
  <si>
    <t>CPI</t>
  </si>
  <si>
    <t>UR</t>
  </si>
  <si>
    <t>civLabor</t>
  </si>
  <si>
    <t>unempLevel</t>
  </si>
  <si>
    <t>IR</t>
  </si>
  <si>
    <t>Inflation Rate</t>
  </si>
  <si>
    <t>Unemployment Rate</t>
  </si>
  <si>
    <t>civLaborForce</t>
  </si>
  <si>
    <t>Delta UR</t>
  </si>
  <si>
    <t>DeltaUR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</si>
</sst>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yyyy"/>
    <numFmt numFmtId="165" formatCode="mmm\-yyyy"/>
    <numFmt numFmtId="166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98"/>
  <sheetViews>
    <sheetView tabSelected="1" topLeftCell="A267" workbookViewId="0">
      <selection activeCell="K284" sqref="K284"/>
    </sheetView>
  </sheetViews>
  <sheetFormatPr defaultRowHeight="15" x14ac:dyDescent="0.25"/>
  <cols>
    <col min="2" max="2" width="9.5703125" style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11</v>
      </c>
    </row>
    <row r="2" spans="1:8" x14ac:dyDescent="0.25">
      <c r="A2">
        <v>1</v>
      </c>
      <c r="B2" s="1">
        <v>17533</v>
      </c>
      <c r="C2">
        <v>23.68</v>
      </c>
      <c r="D2">
        <f>(C2-22.91)/22.91</f>
        <v>3.36097773897861E-2</v>
      </c>
      <c r="E2">
        <f>G2/F2</f>
        <v>3.3770546239415576E-2</v>
      </c>
      <c r="F2">
        <v>60230</v>
      </c>
      <c r="G2">
        <v>2034</v>
      </c>
      <c r="H2">
        <v>0</v>
      </c>
    </row>
    <row r="3" spans="1:8" x14ac:dyDescent="0.25">
      <c r="A3">
        <v>2</v>
      </c>
      <c r="B3" s="1">
        <v>17624</v>
      </c>
      <c r="C3">
        <v>23.82</v>
      </c>
      <c r="D3">
        <f>(C3-C2)/C2</f>
        <v>5.9121621621621859E-3</v>
      </c>
      <c r="E3">
        <f t="shared" ref="E3:E66" si="0">G3/F3</f>
        <v>3.941521433881226E-2</v>
      </c>
      <c r="F3">
        <v>60535</v>
      </c>
      <c r="G3">
        <v>2386</v>
      </c>
      <c r="H3">
        <f>(E3-E2)/E2</f>
        <v>0.16714766943297063</v>
      </c>
    </row>
    <row r="4" spans="1:8" x14ac:dyDescent="0.25">
      <c r="A4">
        <v>3</v>
      </c>
      <c r="B4" s="1">
        <v>17715</v>
      </c>
      <c r="C4">
        <v>24.399999999999899</v>
      </c>
      <c r="D4">
        <f>(C4-C3)/C3</f>
        <v>2.4349286314017584E-2</v>
      </c>
      <c r="E4">
        <f t="shared" si="0"/>
        <v>3.6317983391866607E-2</v>
      </c>
      <c r="F4">
        <v>60934</v>
      </c>
      <c r="G4">
        <v>2213</v>
      </c>
      <c r="H4">
        <f t="shared" ref="H4:H67" si="1">(E4-E3)/E3</f>
        <v>-7.8579578949436346E-2</v>
      </c>
    </row>
    <row r="5" spans="1:8" x14ac:dyDescent="0.25">
      <c r="A5">
        <v>4</v>
      </c>
      <c r="B5" s="1">
        <v>17807</v>
      </c>
      <c r="C5">
        <v>24.309999999999899</v>
      </c>
      <c r="D5">
        <f t="shared" ref="D5:D68" si="2">(C5-C4)/C4</f>
        <v>-3.6885245901639436E-3</v>
      </c>
      <c r="E5">
        <f t="shared" si="0"/>
        <v>3.7130787817025265E-2</v>
      </c>
      <c r="F5">
        <v>60839</v>
      </c>
      <c r="G5">
        <v>2259</v>
      </c>
      <c r="H5">
        <f t="shared" si="1"/>
        <v>2.2380219088394805E-2</v>
      </c>
    </row>
    <row r="6" spans="1:8" x14ac:dyDescent="0.25">
      <c r="A6">
        <v>5</v>
      </c>
      <c r="B6" s="1">
        <v>17899</v>
      </c>
      <c r="C6">
        <v>24.01</v>
      </c>
      <c r="D6">
        <f t="shared" si="2"/>
        <v>-1.2340600575890535E-2</v>
      </c>
      <c r="E6">
        <f t="shared" si="0"/>
        <v>4.2580412354224419E-2</v>
      </c>
      <c r="F6">
        <v>60967</v>
      </c>
      <c r="G6">
        <v>2596</v>
      </c>
      <c r="H6">
        <f t="shared" si="1"/>
        <v>0.14676835202242552</v>
      </c>
    </row>
    <row r="7" spans="1:8" x14ac:dyDescent="0.25">
      <c r="A7">
        <v>6</v>
      </c>
      <c r="B7" s="1">
        <v>17989</v>
      </c>
      <c r="C7">
        <v>23.92</v>
      </c>
      <c r="D7">
        <f t="shared" si="2"/>
        <v>-3.7484381507705061E-3</v>
      </c>
      <c r="E7">
        <f t="shared" si="0"/>
        <v>5.3380491559005094E-2</v>
      </c>
      <c r="F7">
        <v>61071</v>
      </c>
      <c r="G7">
        <v>3260</v>
      </c>
      <c r="H7">
        <f t="shared" si="1"/>
        <v>0.25363961050765155</v>
      </c>
    </row>
    <row r="8" spans="1:8" x14ac:dyDescent="0.25">
      <c r="A8">
        <v>7</v>
      </c>
      <c r="B8" s="1">
        <v>18080</v>
      </c>
      <c r="C8">
        <v>23.6999999999999</v>
      </c>
      <c r="D8">
        <f t="shared" si="2"/>
        <v>-9.1973244147199786E-3</v>
      </c>
      <c r="E8">
        <f t="shared" si="0"/>
        <v>6.6836834232945314E-2</v>
      </c>
      <c r="F8">
        <v>61508</v>
      </c>
      <c r="G8">
        <v>4111</v>
      </c>
      <c r="H8">
        <f t="shared" si="1"/>
        <v>0.252083528662639</v>
      </c>
    </row>
    <row r="9" spans="1:8" x14ac:dyDescent="0.25">
      <c r="A9">
        <v>8</v>
      </c>
      <c r="B9" s="1">
        <v>18172</v>
      </c>
      <c r="C9">
        <v>23.67</v>
      </c>
      <c r="D9">
        <f t="shared" si="2"/>
        <v>-1.2658227848058327E-3</v>
      </c>
      <c r="E9">
        <f t="shared" si="0"/>
        <v>7.9248142117904985E-2</v>
      </c>
      <c r="F9">
        <v>62033</v>
      </c>
      <c r="G9">
        <v>4916</v>
      </c>
      <c r="H9">
        <f t="shared" si="1"/>
        <v>0.18569562767893441</v>
      </c>
    </row>
    <row r="10" spans="1:8" x14ac:dyDescent="0.25">
      <c r="A10">
        <v>9</v>
      </c>
      <c r="B10" s="1">
        <v>18264</v>
      </c>
      <c r="C10">
        <v>23.51</v>
      </c>
      <c r="D10">
        <f t="shared" si="2"/>
        <v>-6.7596113223489709E-3</v>
      </c>
      <c r="E10">
        <f t="shared" si="0"/>
        <v>6.5303076997940024E-2</v>
      </c>
      <c r="F10">
        <v>61651</v>
      </c>
      <c r="G10">
        <v>4026</v>
      </c>
      <c r="H10">
        <f t="shared" si="1"/>
        <v>-0.17596709206403305</v>
      </c>
    </row>
    <row r="11" spans="1:8" x14ac:dyDescent="0.25">
      <c r="A11">
        <v>10</v>
      </c>
      <c r="B11" s="1">
        <v>18354</v>
      </c>
      <c r="C11">
        <v>23.649999999999899</v>
      </c>
      <c r="D11">
        <f t="shared" si="2"/>
        <v>5.9549128030581683E-3</v>
      </c>
      <c r="E11">
        <f t="shared" si="0"/>
        <v>5.7457409193185469E-2</v>
      </c>
      <c r="F11">
        <v>62220</v>
      </c>
      <c r="G11">
        <v>3575</v>
      </c>
      <c r="H11">
        <f t="shared" si="1"/>
        <v>-0.12014239091677174</v>
      </c>
    </row>
    <row r="12" spans="1:8" x14ac:dyDescent="0.25">
      <c r="A12">
        <v>11</v>
      </c>
      <c r="B12" s="1">
        <v>18445</v>
      </c>
      <c r="C12">
        <v>24.07</v>
      </c>
      <c r="D12">
        <f t="shared" si="2"/>
        <v>1.7758985200850019E-2</v>
      </c>
      <c r="E12">
        <f t="shared" si="0"/>
        <v>5.0036083714216986E-2</v>
      </c>
      <c r="F12">
        <v>62355</v>
      </c>
      <c r="G12">
        <v>3120</v>
      </c>
      <c r="H12">
        <f t="shared" si="1"/>
        <v>-0.12916220176263468</v>
      </c>
    </row>
    <row r="13" spans="1:8" x14ac:dyDescent="0.25">
      <c r="A13">
        <v>12</v>
      </c>
      <c r="B13" s="1">
        <v>18537</v>
      </c>
      <c r="C13">
        <v>24.5</v>
      </c>
      <c r="D13">
        <f t="shared" si="2"/>
        <v>1.7864561695056073E-2</v>
      </c>
      <c r="E13">
        <f t="shared" si="0"/>
        <v>4.2161224522574321E-2</v>
      </c>
      <c r="F13">
        <v>62261</v>
      </c>
      <c r="G13">
        <v>2625</v>
      </c>
      <c r="H13">
        <f t="shared" si="1"/>
        <v>-0.15738360413297384</v>
      </c>
    </row>
    <row r="14" spans="1:8" x14ac:dyDescent="0.25">
      <c r="A14">
        <v>13</v>
      </c>
      <c r="B14" s="1">
        <v>18629</v>
      </c>
      <c r="C14">
        <v>25.3799999999999</v>
      </c>
      <c r="D14">
        <f t="shared" si="2"/>
        <v>3.5918367346934675E-2</v>
      </c>
      <c r="E14">
        <f t="shared" si="0"/>
        <v>3.7128314165136435E-2</v>
      </c>
      <c r="F14">
        <v>62082</v>
      </c>
      <c r="G14">
        <v>2305</v>
      </c>
      <c r="H14">
        <f t="shared" si="1"/>
        <v>-0.11937296448169153</v>
      </c>
    </row>
    <row r="15" spans="1:8" x14ac:dyDescent="0.25">
      <c r="A15">
        <v>14</v>
      </c>
      <c r="B15" s="1">
        <v>18719</v>
      </c>
      <c r="C15">
        <v>25.92</v>
      </c>
      <c r="D15">
        <f t="shared" si="2"/>
        <v>2.1276595744684962E-2</v>
      </c>
      <c r="E15">
        <f t="shared" si="0"/>
        <v>3.1040729837274756E-2</v>
      </c>
      <c r="F15">
        <v>61822</v>
      </c>
      <c r="G15">
        <v>1919</v>
      </c>
      <c r="H15">
        <f t="shared" si="1"/>
        <v>-0.16396069858668491</v>
      </c>
    </row>
    <row r="16" spans="1:8" x14ac:dyDescent="0.25">
      <c r="A16">
        <v>15</v>
      </c>
      <c r="B16" s="1">
        <v>18810</v>
      </c>
      <c r="C16">
        <v>25.91</v>
      </c>
      <c r="D16">
        <f t="shared" si="2"/>
        <v>-3.8580246913586273E-4</v>
      </c>
      <c r="E16">
        <f t="shared" si="0"/>
        <v>3.1483095999225032E-2</v>
      </c>
      <c r="F16">
        <v>61938</v>
      </c>
      <c r="G16">
        <v>1950</v>
      </c>
      <c r="H16">
        <f t="shared" si="1"/>
        <v>1.4251152091761305E-2</v>
      </c>
    </row>
    <row r="17" spans="1:8" x14ac:dyDescent="0.25">
      <c r="A17">
        <v>16</v>
      </c>
      <c r="B17" s="1">
        <v>18902</v>
      </c>
      <c r="C17">
        <v>26.16</v>
      </c>
      <c r="D17">
        <f t="shared" si="2"/>
        <v>9.6487842531840992E-3</v>
      </c>
      <c r="E17">
        <f t="shared" si="0"/>
        <v>3.5259140216954601E-2</v>
      </c>
      <c r="F17">
        <v>62225</v>
      </c>
      <c r="G17">
        <v>2194</v>
      </c>
      <c r="H17">
        <f t="shared" si="1"/>
        <v>0.11993878295268415</v>
      </c>
    </row>
    <row r="18" spans="1:8" x14ac:dyDescent="0.25">
      <c r="A18">
        <v>17</v>
      </c>
      <c r="B18" s="1">
        <v>18994</v>
      </c>
      <c r="C18">
        <v>26.4499999999999</v>
      </c>
      <c r="D18">
        <f t="shared" si="2"/>
        <v>1.1085626911311149E-2</v>
      </c>
      <c r="E18">
        <f t="shared" si="0"/>
        <v>3.1708768149732273E-2</v>
      </c>
      <c r="F18">
        <v>62191</v>
      </c>
      <c r="G18">
        <v>1972</v>
      </c>
      <c r="H18">
        <f t="shared" si="1"/>
        <v>-0.10069366539786205</v>
      </c>
    </row>
    <row r="19" spans="1:8" x14ac:dyDescent="0.25">
      <c r="A19">
        <v>18</v>
      </c>
      <c r="B19" s="1">
        <v>19085</v>
      </c>
      <c r="C19">
        <v>26.46</v>
      </c>
      <c r="D19">
        <f t="shared" si="2"/>
        <v>3.7807183365221465E-4</v>
      </c>
      <c r="E19">
        <f t="shared" si="0"/>
        <v>2.9228534538411878E-2</v>
      </c>
      <c r="F19">
        <v>61960</v>
      </c>
      <c r="G19">
        <v>1811</v>
      </c>
      <c r="H19">
        <f t="shared" si="1"/>
        <v>-7.8219172678309704E-2</v>
      </c>
    </row>
    <row r="20" spans="1:8" x14ac:dyDescent="0.25">
      <c r="A20">
        <v>19</v>
      </c>
      <c r="B20" s="1">
        <v>19176</v>
      </c>
      <c r="C20">
        <v>26.68</v>
      </c>
      <c r="D20">
        <f t="shared" si="2"/>
        <v>8.3144368858654137E-3</v>
      </c>
      <c r="E20">
        <f t="shared" si="0"/>
        <v>3.2061707918001899E-2</v>
      </c>
      <c r="F20">
        <v>62099</v>
      </c>
      <c r="G20">
        <v>1991</v>
      </c>
      <c r="H20">
        <f t="shared" si="1"/>
        <v>9.6931762893096449E-2</v>
      </c>
    </row>
    <row r="21" spans="1:8" x14ac:dyDescent="0.25">
      <c r="A21">
        <v>20</v>
      </c>
      <c r="B21" s="1">
        <v>19268</v>
      </c>
      <c r="C21">
        <v>26.69</v>
      </c>
      <c r="D21">
        <f t="shared" si="2"/>
        <v>3.7481259370320701E-4</v>
      </c>
      <c r="E21">
        <f t="shared" si="0"/>
        <v>2.9489584836676769E-2</v>
      </c>
      <c r="F21">
        <v>62361</v>
      </c>
      <c r="G21">
        <v>1839</v>
      </c>
      <c r="H21">
        <f t="shared" si="1"/>
        <v>-8.0224144262787164E-2</v>
      </c>
    </row>
    <row r="22" spans="1:8" x14ac:dyDescent="0.25">
      <c r="A22">
        <v>21</v>
      </c>
      <c r="B22" s="1">
        <v>19360</v>
      </c>
      <c r="C22">
        <v>26.64</v>
      </c>
      <c r="D22">
        <f t="shared" si="2"/>
        <v>-1.8733608092918962E-3</v>
      </c>
      <c r="E22">
        <f t="shared" si="0"/>
        <v>2.8942853995184061E-2</v>
      </c>
      <c r="F22">
        <v>63539</v>
      </c>
      <c r="G22">
        <v>1839</v>
      </c>
      <c r="H22">
        <f t="shared" si="1"/>
        <v>-1.8539794456947655E-2</v>
      </c>
    </row>
    <row r="23" spans="1:8" x14ac:dyDescent="0.25">
      <c r="A23">
        <v>22</v>
      </c>
      <c r="B23" s="1">
        <v>19450</v>
      </c>
      <c r="C23">
        <v>26.69</v>
      </c>
      <c r="D23">
        <f t="shared" si="2"/>
        <v>1.8768768768769035E-3</v>
      </c>
      <c r="E23">
        <f t="shared" si="0"/>
        <v>2.7371798945161084E-2</v>
      </c>
      <c r="F23">
        <v>62948</v>
      </c>
      <c r="G23">
        <v>1723</v>
      </c>
      <c r="H23">
        <f t="shared" si="1"/>
        <v>-5.4281276141060326E-2</v>
      </c>
    </row>
    <row r="24" spans="1:8" x14ac:dyDescent="0.25">
      <c r="A24">
        <v>23</v>
      </c>
      <c r="B24" s="1">
        <v>19541</v>
      </c>
      <c r="C24">
        <v>26.7899999999999</v>
      </c>
      <c r="D24">
        <f t="shared" si="2"/>
        <v>3.7467216185799322E-3</v>
      </c>
      <c r="E24">
        <f t="shared" si="0"/>
        <v>2.6404950132820081E-2</v>
      </c>
      <c r="F24">
        <v>62867</v>
      </c>
      <c r="G24">
        <v>1660</v>
      </c>
      <c r="H24">
        <f t="shared" si="1"/>
        <v>-3.5322808496367646E-2</v>
      </c>
    </row>
    <row r="25" spans="1:8" x14ac:dyDescent="0.25">
      <c r="A25">
        <v>24</v>
      </c>
      <c r="B25" s="1">
        <v>19633</v>
      </c>
      <c r="C25">
        <v>26.9499999999999</v>
      </c>
      <c r="D25">
        <f t="shared" si="2"/>
        <v>5.9723777528928983E-3</v>
      </c>
      <c r="E25">
        <f t="shared" si="0"/>
        <v>3.1398123111181807E-2</v>
      </c>
      <c r="F25">
        <v>62870</v>
      </c>
      <c r="G25">
        <v>1974</v>
      </c>
      <c r="H25">
        <f t="shared" si="1"/>
        <v>0.18909988291004012</v>
      </c>
    </row>
    <row r="26" spans="1:8" x14ac:dyDescent="0.25">
      <c r="A26">
        <v>25</v>
      </c>
      <c r="B26" s="1">
        <v>19725</v>
      </c>
      <c r="C26">
        <v>26.94</v>
      </c>
      <c r="D26">
        <f t="shared" si="2"/>
        <v>-3.7105751391089322E-4</v>
      </c>
      <c r="E26">
        <f t="shared" si="0"/>
        <v>4.8358452906693487E-2</v>
      </c>
      <c r="F26">
        <v>63629</v>
      </c>
      <c r="G26">
        <v>3077</v>
      </c>
      <c r="H26">
        <f t="shared" si="1"/>
        <v>0.54017017945482226</v>
      </c>
    </row>
    <row r="27" spans="1:8" x14ac:dyDescent="0.25">
      <c r="A27">
        <v>26</v>
      </c>
      <c r="B27" s="1">
        <v>19815</v>
      </c>
      <c r="C27">
        <v>26.8599999999999</v>
      </c>
      <c r="D27">
        <f t="shared" si="2"/>
        <v>-2.9695619896102938E-3</v>
      </c>
      <c r="E27">
        <f t="shared" si="0"/>
        <v>5.8899310301487803E-2</v>
      </c>
      <c r="F27">
        <v>63651</v>
      </c>
      <c r="G27">
        <v>3749</v>
      </c>
      <c r="H27">
        <f t="shared" si="1"/>
        <v>0.21797342059582955</v>
      </c>
    </row>
    <row r="28" spans="1:8" x14ac:dyDescent="0.25">
      <c r="A28">
        <v>27</v>
      </c>
      <c r="B28" s="1">
        <v>19906</v>
      </c>
      <c r="C28">
        <v>26.8599999999999</v>
      </c>
      <c r="D28">
        <f t="shared" si="2"/>
        <v>0</v>
      </c>
      <c r="E28">
        <f t="shared" si="0"/>
        <v>5.7405983777592998E-2</v>
      </c>
      <c r="F28">
        <v>63739</v>
      </c>
      <c r="G28">
        <v>3659</v>
      </c>
      <c r="H28">
        <f t="shared" si="1"/>
        <v>-2.5353888122813622E-2</v>
      </c>
    </row>
    <row r="29" spans="1:8" x14ac:dyDescent="0.25">
      <c r="A29">
        <v>28</v>
      </c>
      <c r="B29" s="1">
        <v>19998</v>
      </c>
      <c r="C29">
        <v>26.719999999999899</v>
      </c>
      <c r="D29">
        <f t="shared" si="2"/>
        <v>-5.2122114668652674E-3</v>
      </c>
      <c r="E29">
        <f t="shared" si="0"/>
        <v>5.7579041605805022E-2</v>
      </c>
      <c r="F29">
        <v>63669</v>
      </c>
      <c r="G29">
        <v>3666</v>
      </c>
      <c r="H29">
        <f t="shared" si="1"/>
        <v>3.0146304761973762E-3</v>
      </c>
    </row>
    <row r="30" spans="1:8" x14ac:dyDescent="0.25">
      <c r="A30">
        <v>29</v>
      </c>
      <c r="B30" s="1">
        <v>20090</v>
      </c>
      <c r="C30">
        <v>26.77</v>
      </c>
      <c r="D30">
        <f t="shared" si="2"/>
        <v>1.8712574850336967E-3</v>
      </c>
      <c r="E30">
        <f t="shared" si="0"/>
        <v>4.9460276676745678E-2</v>
      </c>
      <c r="F30">
        <v>63829</v>
      </c>
      <c r="G30">
        <v>3157</v>
      </c>
      <c r="H30">
        <f t="shared" si="1"/>
        <v>-0.14100208517956339</v>
      </c>
    </row>
    <row r="31" spans="1:8" x14ac:dyDescent="0.25">
      <c r="A31">
        <v>30</v>
      </c>
      <c r="B31" s="1">
        <v>20180</v>
      </c>
      <c r="C31">
        <v>26.7899999999999</v>
      </c>
      <c r="D31">
        <f t="shared" si="2"/>
        <v>7.4710496824430695E-4</v>
      </c>
      <c r="E31">
        <f t="shared" si="0"/>
        <v>4.7288913704324087E-2</v>
      </c>
      <c r="F31">
        <v>64476</v>
      </c>
      <c r="G31">
        <v>3049</v>
      </c>
      <c r="H31">
        <f t="shared" si="1"/>
        <v>-4.3901148928317299E-2</v>
      </c>
    </row>
    <row r="32" spans="1:8" x14ac:dyDescent="0.25">
      <c r="A32">
        <v>31</v>
      </c>
      <c r="B32" s="1">
        <v>20271</v>
      </c>
      <c r="C32">
        <v>26.76</v>
      </c>
      <c r="D32">
        <f t="shared" si="2"/>
        <v>-1.119820828663614E-3</v>
      </c>
      <c r="E32">
        <f t="shared" si="0"/>
        <v>4.0213289330949871E-2</v>
      </c>
      <c r="F32">
        <v>65451</v>
      </c>
      <c r="G32">
        <v>2632</v>
      </c>
      <c r="H32">
        <f t="shared" si="1"/>
        <v>-0.14962543689658117</v>
      </c>
    </row>
    <row r="33" spans="1:8" x14ac:dyDescent="0.25">
      <c r="A33">
        <v>32</v>
      </c>
      <c r="B33" s="1">
        <v>20363</v>
      </c>
      <c r="C33">
        <v>26.82</v>
      </c>
      <c r="D33">
        <f t="shared" si="2"/>
        <v>2.2421524663676653E-3</v>
      </c>
      <c r="E33">
        <f t="shared" si="0"/>
        <v>4.2813270601049912E-2</v>
      </c>
      <c r="F33">
        <v>66101</v>
      </c>
      <c r="G33">
        <v>2830</v>
      </c>
      <c r="H33">
        <f t="shared" si="1"/>
        <v>6.4654777397157207E-2</v>
      </c>
    </row>
    <row r="34" spans="1:8" x14ac:dyDescent="0.25">
      <c r="A34">
        <v>33</v>
      </c>
      <c r="B34" s="1">
        <v>20455</v>
      </c>
      <c r="C34">
        <v>26.829999999999899</v>
      </c>
      <c r="D34">
        <f t="shared" si="2"/>
        <v>3.7285607755028094E-4</v>
      </c>
      <c r="E34">
        <f t="shared" si="0"/>
        <v>4.0248192152659311E-2</v>
      </c>
      <c r="F34">
        <v>66239</v>
      </c>
      <c r="G34">
        <v>2666</v>
      </c>
      <c r="H34">
        <f t="shared" si="1"/>
        <v>-5.9913162726878834E-2</v>
      </c>
    </row>
    <row r="35" spans="1:8" x14ac:dyDescent="0.25">
      <c r="A35">
        <v>34</v>
      </c>
      <c r="B35" s="1">
        <v>20546</v>
      </c>
      <c r="C35">
        <v>26.93</v>
      </c>
      <c r="D35">
        <f t="shared" si="2"/>
        <v>3.7271710771562159E-3</v>
      </c>
      <c r="E35">
        <f t="shared" si="0"/>
        <v>3.981190751618767E-2</v>
      </c>
      <c r="F35">
        <v>66563</v>
      </c>
      <c r="G35">
        <v>2650</v>
      </c>
      <c r="H35">
        <f t="shared" si="1"/>
        <v>-1.0839856727398744E-2</v>
      </c>
    </row>
    <row r="36" spans="1:8" x14ac:dyDescent="0.25">
      <c r="A36">
        <v>35</v>
      </c>
      <c r="B36" s="1">
        <v>20637</v>
      </c>
      <c r="C36">
        <v>27.2899999999999</v>
      </c>
      <c r="D36">
        <f t="shared" si="2"/>
        <v>1.3367991088002226E-2</v>
      </c>
      <c r="E36">
        <f t="shared" si="0"/>
        <v>4.4249246773492422E-2</v>
      </c>
      <c r="F36">
        <v>66713</v>
      </c>
      <c r="G36">
        <v>2952</v>
      </c>
      <c r="H36">
        <f t="shared" si="1"/>
        <v>0.11145758980527405</v>
      </c>
    </row>
    <row r="37" spans="1:8" x14ac:dyDescent="0.25">
      <c r="A37">
        <v>36</v>
      </c>
      <c r="B37" s="1">
        <v>20729</v>
      </c>
      <c r="C37">
        <v>27.51</v>
      </c>
      <c r="D37">
        <f t="shared" si="2"/>
        <v>8.0615610113632351E-3</v>
      </c>
      <c r="E37">
        <f t="shared" si="0"/>
        <v>3.8583906113995856E-2</v>
      </c>
      <c r="F37">
        <v>66634</v>
      </c>
      <c r="G37">
        <v>2571</v>
      </c>
      <c r="H37">
        <f t="shared" si="1"/>
        <v>-0.12803247676727453</v>
      </c>
    </row>
    <row r="38" spans="1:8" x14ac:dyDescent="0.25">
      <c r="A38">
        <v>37</v>
      </c>
      <c r="B38" s="1">
        <v>20821</v>
      </c>
      <c r="C38">
        <v>27.67</v>
      </c>
      <c r="D38">
        <f t="shared" si="2"/>
        <v>5.8160668847691797E-3</v>
      </c>
      <c r="E38">
        <f t="shared" si="0"/>
        <v>4.1893916691639194E-2</v>
      </c>
      <c r="F38">
        <v>66740</v>
      </c>
      <c r="G38">
        <v>2796</v>
      </c>
      <c r="H38">
        <f t="shared" si="1"/>
        <v>8.5787337545968956E-2</v>
      </c>
    </row>
    <row r="39" spans="1:8" x14ac:dyDescent="0.25">
      <c r="A39">
        <v>38</v>
      </c>
      <c r="B39" s="1">
        <v>20911</v>
      </c>
      <c r="C39">
        <v>27.93</v>
      </c>
      <c r="D39">
        <f t="shared" si="2"/>
        <v>9.3964582580411266E-3</v>
      </c>
      <c r="E39">
        <f t="shared" si="0"/>
        <v>3.892332105751669E-2</v>
      </c>
      <c r="F39">
        <v>66798</v>
      </c>
      <c r="G39">
        <v>2600</v>
      </c>
      <c r="H39">
        <f t="shared" si="1"/>
        <v>-7.0907565315213139E-2</v>
      </c>
    </row>
    <row r="40" spans="1:8" x14ac:dyDescent="0.25">
      <c r="A40">
        <v>39</v>
      </c>
      <c r="B40" s="1">
        <v>21002</v>
      </c>
      <c r="C40">
        <v>28.19</v>
      </c>
      <c r="D40">
        <f t="shared" si="2"/>
        <v>9.3089867525958311E-3</v>
      </c>
      <c r="E40">
        <f t="shared" si="0"/>
        <v>4.1709554710225999E-2</v>
      </c>
      <c r="F40">
        <v>67035</v>
      </c>
      <c r="G40">
        <v>2796</v>
      </c>
      <c r="H40">
        <f t="shared" si="1"/>
        <v>7.1582629051414021E-2</v>
      </c>
    </row>
    <row r="41" spans="1:8" x14ac:dyDescent="0.25">
      <c r="A41">
        <v>40</v>
      </c>
      <c r="B41" s="1">
        <v>21094</v>
      </c>
      <c r="C41">
        <v>28.32</v>
      </c>
      <c r="D41">
        <f t="shared" si="2"/>
        <v>4.6115643845334869E-3</v>
      </c>
      <c r="E41">
        <f t="shared" si="0"/>
        <v>4.4943151378058217E-2</v>
      </c>
      <c r="F41">
        <v>67196</v>
      </c>
      <c r="G41">
        <v>3020</v>
      </c>
      <c r="H41">
        <f t="shared" si="1"/>
        <v>7.7526520968573959E-2</v>
      </c>
    </row>
    <row r="42" spans="1:8" x14ac:dyDescent="0.25">
      <c r="A42">
        <v>41</v>
      </c>
      <c r="B42" s="1">
        <v>21186</v>
      </c>
      <c r="C42">
        <v>28.64</v>
      </c>
      <c r="D42">
        <f t="shared" si="2"/>
        <v>1.1299435028248598E-2</v>
      </c>
      <c r="E42">
        <f t="shared" si="0"/>
        <v>5.7686868235749485E-2</v>
      </c>
      <c r="F42">
        <v>67173</v>
      </c>
      <c r="G42">
        <v>3875</v>
      </c>
      <c r="H42">
        <f t="shared" si="1"/>
        <v>0.28355191985742462</v>
      </c>
    </row>
    <row r="43" spans="1:8" x14ac:dyDescent="0.25">
      <c r="A43">
        <v>42</v>
      </c>
      <c r="B43" s="1">
        <v>21276</v>
      </c>
      <c r="C43">
        <v>28.94</v>
      </c>
      <c r="D43">
        <f t="shared" si="2"/>
        <v>1.0474860335195556E-2</v>
      </c>
      <c r="E43">
        <f t="shared" si="0"/>
        <v>7.4048923072380757E-2</v>
      </c>
      <c r="F43">
        <v>67739</v>
      </c>
      <c r="G43">
        <v>5016</v>
      </c>
      <c r="H43">
        <f t="shared" si="1"/>
        <v>0.28363569278478257</v>
      </c>
    </row>
    <row r="44" spans="1:8" x14ac:dyDescent="0.25">
      <c r="A44">
        <v>43</v>
      </c>
      <c r="B44" s="1">
        <v>21367</v>
      </c>
      <c r="C44">
        <v>28.89</v>
      </c>
      <c r="D44">
        <f t="shared" si="2"/>
        <v>-1.7277125086385869E-3</v>
      </c>
      <c r="E44">
        <f t="shared" si="0"/>
        <v>7.4741737057421195E-2</v>
      </c>
      <c r="F44">
        <v>67954</v>
      </c>
      <c r="G44">
        <v>5079</v>
      </c>
      <c r="H44">
        <f t="shared" si="1"/>
        <v>9.3561655766854594E-3</v>
      </c>
    </row>
    <row r="45" spans="1:8" x14ac:dyDescent="0.25">
      <c r="A45">
        <v>44</v>
      </c>
      <c r="B45" s="1">
        <v>21459</v>
      </c>
      <c r="C45">
        <v>28.91</v>
      </c>
      <c r="D45">
        <f t="shared" si="2"/>
        <v>6.9228106611282701E-4</v>
      </c>
      <c r="E45">
        <f t="shared" si="0"/>
        <v>6.739021441000384E-2</v>
      </c>
      <c r="F45">
        <v>67814</v>
      </c>
      <c r="G45">
        <v>4570</v>
      </c>
      <c r="H45">
        <f t="shared" si="1"/>
        <v>-9.8359001768576287E-2</v>
      </c>
    </row>
    <row r="46" spans="1:8" x14ac:dyDescent="0.25">
      <c r="A46">
        <v>45</v>
      </c>
      <c r="B46" s="1">
        <v>21551</v>
      </c>
      <c r="C46">
        <v>29.01</v>
      </c>
      <c r="D46">
        <f t="shared" si="2"/>
        <v>3.4590107229332903E-3</v>
      </c>
      <c r="E46">
        <f t="shared" si="0"/>
        <v>5.9925755700901535E-2</v>
      </c>
      <c r="F46">
        <v>67884</v>
      </c>
      <c r="G46">
        <v>4068</v>
      </c>
      <c r="H46">
        <f t="shared" si="1"/>
        <v>-0.11076472711139249</v>
      </c>
    </row>
    <row r="47" spans="1:8" x14ac:dyDescent="0.25">
      <c r="A47">
        <v>46</v>
      </c>
      <c r="B47" s="1">
        <v>21641</v>
      </c>
      <c r="C47">
        <v>28.98</v>
      </c>
      <c r="D47">
        <f t="shared" si="2"/>
        <v>-1.0341261633919729E-3</v>
      </c>
      <c r="E47">
        <f t="shared" si="0"/>
        <v>5.2310847432798652E-2</v>
      </c>
      <c r="F47">
        <v>68265</v>
      </c>
      <c r="G47">
        <v>3571</v>
      </c>
      <c r="H47">
        <f t="shared" si="1"/>
        <v>-0.12707237779545139</v>
      </c>
    </row>
    <row r="48" spans="1:8" x14ac:dyDescent="0.25">
      <c r="A48">
        <v>47</v>
      </c>
      <c r="B48" s="1">
        <v>21732</v>
      </c>
      <c r="C48">
        <v>29.149999999999899</v>
      </c>
      <c r="D48">
        <f t="shared" si="2"/>
        <v>5.8661145617632396E-3</v>
      </c>
      <c r="E48">
        <f t="shared" si="0"/>
        <v>5.1499890518940224E-2</v>
      </c>
      <c r="F48">
        <v>68505</v>
      </c>
      <c r="G48">
        <v>3528</v>
      </c>
      <c r="H48">
        <f t="shared" si="1"/>
        <v>-1.5502652961228111E-2</v>
      </c>
    </row>
    <row r="49" spans="1:8" x14ac:dyDescent="0.25">
      <c r="A49">
        <v>48</v>
      </c>
      <c r="B49" s="1">
        <v>21824</v>
      </c>
      <c r="C49">
        <v>29.35</v>
      </c>
      <c r="D49">
        <f t="shared" si="2"/>
        <v>6.8610634648405833E-3</v>
      </c>
      <c r="E49">
        <f t="shared" si="0"/>
        <v>5.6845441460826075E-2</v>
      </c>
      <c r="F49">
        <v>68783</v>
      </c>
      <c r="G49">
        <v>3910</v>
      </c>
      <c r="H49">
        <f t="shared" si="1"/>
        <v>0.10379732632479882</v>
      </c>
    </row>
    <row r="50" spans="1:8" x14ac:dyDescent="0.25">
      <c r="A50">
        <v>49</v>
      </c>
      <c r="B50" s="1">
        <v>21916</v>
      </c>
      <c r="C50">
        <v>29.37</v>
      </c>
      <c r="D50">
        <f t="shared" si="2"/>
        <v>6.8143100511071798E-4</v>
      </c>
      <c r="E50">
        <f t="shared" si="0"/>
        <v>5.2566526101497743E-2</v>
      </c>
      <c r="F50">
        <v>68770</v>
      </c>
      <c r="G50">
        <v>3615</v>
      </c>
      <c r="H50">
        <f t="shared" si="1"/>
        <v>-7.5272796716286616E-2</v>
      </c>
    </row>
    <row r="51" spans="1:8" x14ac:dyDescent="0.25">
      <c r="A51">
        <v>50</v>
      </c>
      <c r="B51" s="1">
        <v>22007</v>
      </c>
      <c r="C51">
        <v>29.5399999999999</v>
      </c>
      <c r="D51">
        <f t="shared" si="2"/>
        <v>5.7882192713618885E-3</v>
      </c>
      <c r="E51">
        <f t="shared" si="0"/>
        <v>5.1927187181730811E-2</v>
      </c>
      <c r="F51">
        <v>69713</v>
      </c>
      <c r="G51">
        <v>3620</v>
      </c>
      <c r="H51">
        <f t="shared" si="1"/>
        <v>-1.2162472340905103E-2</v>
      </c>
    </row>
    <row r="52" spans="1:8" x14ac:dyDescent="0.25">
      <c r="A52">
        <v>51</v>
      </c>
      <c r="B52" s="1">
        <v>22098</v>
      </c>
      <c r="C52">
        <v>29.55</v>
      </c>
      <c r="D52">
        <f t="shared" si="2"/>
        <v>3.3852403520992123E-4</v>
      </c>
      <c r="E52">
        <f t="shared" si="0"/>
        <v>5.4868978143952397E-2</v>
      </c>
      <c r="F52">
        <v>69912</v>
      </c>
      <c r="G52">
        <v>3836</v>
      </c>
      <c r="H52">
        <f t="shared" si="1"/>
        <v>5.6652230207003725E-2</v>
      </c>
    </row>
    <row r="53" spans="1:8" x14ac:dyDescent="0.25">
      <c r="A53">
        <v>52</v>
      </c>
      <c r="B53" s="1">
        <v>22190</v>
      </c>
      <c r="C53">
        <v>29.75</v>
      </c>
      <c r="D53">
        <f t="shared" si="2"/>
        <v>6.768189509306236E-3</v>
      </c>
      <c r="E53">
        <f t="shared" si="0"/>
        <v>6.0536169364598012E-2</v>
      </c>
      <c r="F53">
        <v>70239</v>
      </c>
      <c r="G53">
        <v>4252</v>
      </c>
      <c r="H53">
        <f t="shared" si="1"/>
        <v>0.10328588962924302</v>
      </c>
    </row>
    <row r="54" spans="1:8" x14ac:dyDescent="0.25">
      <c r="A54">
        <v>53</v>
      </c>
      <c r="B54" s="1">
        <v>22282</v>
      </c>
      <c r="C54">
        <v>29.84</v>
      </c>
      <c r="D54">
        <f t="shared" si="2"/>
        <v>3.0252100840336086E-3</v>
      </c>
      <c r="E54">
        <f t="shared" si="0"/>
        <v>6.6233710987904662E-2</v>
      </c>
      <c r="F54">
        <v>70523</v>
      </c>
      <c r="G54">
        <v>4671</v>
      </c>
      <c r="H54">
        <f t="shared" si="1"/>
        <v>9.4117974148503245E-2</v>
      </c>
    </row>
    <row r="55" spans="1:8" x14ac:dyDescent="0.25">
      <c r="A55">
        <v>54</v>
      </c>
      <c r="B55" s="1">
        <v>22372</v>
      </c>
      <c r="C55">
        <v>29.809999999999899</v>
      </c>
      <c r="D55">
        <f t="shared" si="2"/>
        <v>-1.0053619302982778E-3</v>
      </c>
      <c r="E55">
        <f t="shared" si="0"/>
        <v>6.9372766971020253E-2</v>
      </c>
      <c r="F55">
        <v>70532</v>
      </c>
      <c r="G55">
        <v>4893</v>
      </c>
      <c r="H55">
        <f t="shared" si="1"/>
        <v>4.7393629864538808E-2</v>
      </c>
    </row>
    <row r="56" spans="1:8" x14ac:dyDescent="0.25">
      <c r="A56">
        <v>55</v>
      </c>
      <c r="B56" s="1">
        <v>22463</v>
      </c>
      <c r="C56">
        <v>29.92</v>
      </c>
      <c r="D56">
        <f t="shared" si="2"/>
        <v>3.6900369003724531E-3</v>
      </c>
      <c r="E56">
        <f t="shared" si="0"/>
        <v>6.9971176645983901E-2</v>
      </c>
      <c r="F56">
        <v>70429</v>
      </c>
      <c r="G56">
        <v>4928</v>
      </c>
      <c r="H56">
        <f t="shared" si="1"/>
        <v>8.6260026966147683E-3</v>
      </c>
    </row>
    <row r="57" spans="1:8" x14ac:dyDescent="0.25">
      <c r="A57">
        <v>56</v>
      </c>
      <c r="B57" s="1">
        <v>22555</v>
      </c>
      <c r="C57">
        <v>29.98</v>
      </c>
      <c r="D57">
        <f t="shared" si="2"/>
        <v>2.005347593582845E-3</v>
      </c>
      <c r="E57">
        <f t="shared" si="0"/>
        <v>6.5035909834317007E-2</v>
      </c>
      <c r="F57">
        <v>70315</v>
      </c>
      <c r="G57">
        <v>4573</v>
      </c>
      <c r="H57">
        <f t="shared" si="1"/>
        <v>-7.0532854358540523E-2</v>
      </c>
    </row>
    <row r="58" spans="1:8" x14ac:dyDescent="0.25">
      <c r="A58">
        <v>57</v>
      </c>
      <c r="B58" s="1">
        <v>22647</v>
      </c>
      <c r="C58">
        <v>30.0399999999999</v>
      </c>
      <c r="D58">
        <f t="shared" si="2"/>
        <v>2.0013342228118493E-3</v>
      </c>
      <c r="E58">
        <f t="shared" si="0"/>
        <v>5.8020671908099578E-2</v>
      </c>
      <c r="F58">
        <v>70337</v>
      </c>
      <c r="G58">
        <v>4081</v>
      </c>
      <c r="H58">
        <f t="shared" si="1"/>
        <v>-0.10786714515241166</v>
      </c>
    </row>
    <row r="59" spans="1:8" x14ac:dyDescent="0.25">
      <c r="A59">
        <v>58</v>
      </c>
      <c r="B59" s="1">
        <v>22737</v>
      </c>
      <c r="C59">
        <v>30.21</v>
      </c>
      <c r="D59">
        <f t="shared" si="2"/>
        <v>5.6591211717743591E-3</v>
      </c>
      <c r="E59">
        <f t="shared" si="0"/>
        <v>5.5445151033386327E-2</v>
      </c>
      <c r="F59">
        <v>70448</v>
      </c>
      <c r="G59">
        <v>3906</v>
      </c>
      <c r="H59">
        <f t="shared" si="1"/>
        <v>-4.438971128760253E-2</v>
      </c>
    </row>
    <row r="60" spans="1:8" x14ac:dyDescent="0.25">
      <c r="A60">
        <v>59</v>
      </c>
      <c r="B60" s="1">
        <v>22828</v>
      </c>
      <c r="C60">
        <v>30.219999999999899</v>
      </c>
      <c r="D60">
        <f t="shared" si="2"/>
        <v>3.3101621979141126E-4</v>
      </c>
      <c r="E60">
        <f t="shared" si="0"/>
        <v>5.3931537027622434E-2</v>
      </c>
      <c r="F60">
        <v>70812</v>
      </c>
      <c r="G60">
        <v>3819</v>
      </c>
      <c r="H60">
        <f t="shared" si="1"/>
        <v>-2.7299303501806125E-2</v>
      </c>
    </row>
    <row r="61" spans="1:8" x14ac:dyDescent="0.25">
      <c r="A61">
        <v>60</v>
      </c>
      <c r="B61" s="1">
        <v>22920</v>
      </c>
      <c r="C61">
        <v>30.3799999999999</v>
      </c>
      <c r="D61">
        <f t="shared" si="2"/>
        <v>5.2945069490403932E-3</v>
      </c>
      <c r="E61">
        <f t="shared" si="0"/>
        <v>5.3653306245679377E-2</v>
      </c>
      <c r="F61">
        <v>70881</v>
      </c>
      <c r="G61">
        <v>3803</v>
      </c>
      <c r="H61">
        <f t="shared" si="1"/>
        <v>-5.1589625899323656E-3</v>
      </c>
    </row>
    <row r="62" spans="1:8" x14ac:dyDescent="0.25">
      <c r="A62">
        <v>61</v>
      </c>
      <c r="B62" s="1">
        <v>23012</v>
      </c>
      <c r="C62">
        <v>30.44</v>
      </c>
      <c r="D62">
        <f t="shared" si="2"/>
        <v>1.9749835418071742E-3</v>
      </c>
      <c r="E62">
        <f t="shared" si="0"/>
        <v>5.7157287764636557E-2</v>
      </c>
      <c r="F62">
        <v>71277</v>
      </c>
      <c r="G62">
        <v>4074</v>
      </c>
      <c r="H62">
        <f t="shared" si="1"/>
        <v>6.5307839612201893E-2</v>
      </c>
    </row>
    <row r="63" spans="1:8" x14ac:dyDescent="0.25">
      <c r="A63">
        <v>62</v>
      </c>
      <c r="B63" s="1">
        <v>23102</v>
      </c>
      <c r="C63">
        <v>30.48</v>
      </c>
      <c r="D63">
        <f t="shared" si="2"/>
        <v>1.3140604467805237E-3</v>
      </c>
      <c r="E63">
        <f t="shared" si="0"/>
        <v>5.654089628824005E-2</v>
      </c>
      <c r="F63">
        <v>71718</v>
      </c>
      <c r="G63">
        <v>4055</v>
      </c>
      <c r="H63">
        <f t="shared" si="1"/>
        <v>-1.0784127457808981E-2</v>
      </c>
    </row>
    <row r="64" spans="1:8" x14ac:dyDescent="0.25">
      <c r="A64">
        <v>63</v>
      </c>
      <c r="B64" s="1">
        <v>23193</v>
      </c>
      <c r="C64">
        <v>30.69</v>
      </c>
      <c r="D64">
        <f t="shared" si="2"/>
        <v>6.8897637795275867E-3</v>
      </c>
      <c r="E64">
        <f t="shared" si="0"/>
        <v>5.629672864726646E-2</v>
      </c>
      <c r="F64">
        <v>71958</v>
      </c>
      <c r="G64">
        <v>4051</v>
      </c>
      <c r="H64">
        <f t="shared" si="1"/>
        <v>-4.3184253699985057E-3</v>
      </c>
    </row>
    <row r="65" spans="1:8" x14ac:dyDescent="0.25">
      <c r="A65">
        <v>64</v>
      </c>
      <c r="B65" s="1">
        <v>23285</v>
      </c>
      <c r="C65">
        <v>30.75</v>
      </c>
      <c r="D65">
        <f t="shared" si="2"/>
        <v>1.9550342130986876E-3</v>
      </c>
      <c r="E65">
        <f t="shared" si="0"/>
        <v>5.5148279296226621E-2</v>
      </c>
      <c r="F65">
        <v>72296</v>
      </c>
      <c r="G65">
        <v>3987</v>
      </c>
      <c r="H65">
        <f t="shared" si="1"/>
        <v>-2.0399930486824175E-2</v>
      </c>
    </row>
    <row r="66" spans="1:8" x14ac:dyDescent="0.25">
      <c r="A66">
        <v>65</v>
      </c>
      <c r="B66" s="1">
        <v>23377</v>
      </c>
      <c r="C66">
        <v>30.94</v>
      </c>
      <c r="D66">
        <f t="shared" si="2"/>
        <v>6.1788617886179278E-3</v>
      </c>
      <c r="E66">
        <f t="shared" si="0"/>
        <v>5.5508100958889015E-2</v>
      </c>
      <c r="F66">
        <v>72584</v>
      </c>
      <c r="G66">
        <v>4029</v>
      </c>
      <c r="H66">
        <f t="shared" si="1"/>
        <v>6.524621751652972E-3</v>
      </c>
    </row>
    <row r="67" spans="1:8" x14ac:dyDescent="0.25">
      <c r="A67">
        <v>66</v>
      </c>
      <c r="B67" s="1">
        <v>23468</v>
      </c>
      <c r="C67">
        <v>30.9499999999999</v>
      </c>
      <c r="D67">
        <f t="shared" si="2"/>
        <v>3.2320620555586729E-4</v>
      </c>
      <c r="E67">
        <f t="shared" ref="E67:E130" si="3">G67/F67</f>
        <v>5.3499740557664474E-2</v>
      </c>
      <c r="F67">
        <v>73234</v>
      </c>
      <c r="G67">
        <v>3918</v>
      </c>
      <c r="H67">
        <f t="shared" si="1"/>
        <v>-3.6181392743232073E-2</v>
      </c>
    </row>
    <row r="68" spans="1:8" x14ac:dyDescent="0.25">
      <c r="A68">
        <v>67</v>
      </c>
      <c r="B68" s="1">
        <v>23559</v>
      </c>
      <c r="C68">
        <v>31.02</v>
      </c>
      <c r="D68">
        <f t="shared" si="2"/>
        <v>2.2617124394216474E-3</v>
      </c>
      <c r="E68">
        <f t="shared" si="3"/>
        <v>4.93314009133419E-2</v>
      </c>
      <c r="F68">
        <v>73138</v>
      </c>
      <c r="G68">
        <v>3608</v>
      </c>
      <c r="H68">
        <f t="shared" ref="H68:H131" si="4">(E68-E67)/E67</f>
        <v>-7.7913268379867132E-2</v>
      </c>
    </row>
    <row r="69" spans="1:8" x14ac:dyDescent="0.25">
      <c r="A69">
        <v>68</v>
      </c>
      <c r="B69" s="1">
        <v>23651</v>
      </c>
      <c r="C69">
        <v>31.12</v>
      </c>
      <c r="D69">
        <f t="shared" ref="D69:D132" si="5">(C69-C68)/C68</f>
        <v>3.2237266279819929E-3</v>
      </c>
      <c r="E69">
        <f t="shared" si="3"/>
        <v>5.0795468487996404E-2</v>
      </c>
      <c r="F69">
        <v>73353</v>
      </c>
      <c r="G69">
        <v>3726</v>
      </c>
      <c r="H69">
        <f t="shared" si="4"/>
        <v>2.9678207947638889E-2</v>
      </c>
    </row>
    <row r="70" spans="1:8" x14ac:dyDescent="0.25">
      <c r="A70">
        <v>69</v>
      </c>
      <c r="B70" s="1">
        <v>23743</v>
      </c>
      <c r="C70">
        <v>31.28</v>
      </c>
      <c r="D70">
        <f t="shared" si="5"/>
        <v>5.1413881748072028E-3</v>
      </c>
      <c r="E70">
        <f t="shared" si="3"/>
        <v>4.8406331309627057E-2</v>
      </c>
      <c r="F70">
        <v>73792</v>
      </c>
      <c r="G70">
        <v>3572</v>
      </c>
      <c r="H70">
        <f t="shared" si="4"/>
        <v>-4.7034455030844517E-2</v>
      </c>
    </row>
    <row r="71" spans="1:8" x14ac:dyDescent="0.25">
      <c r="A71">
        <v>70</v>
      </c>
      <c r="B71" s="1">
        <v>23833</v>
      </c>
      <c r="C71">
        <v>31.3799999999999</v>
      </c>
      <c r="D71">
        <f t="shared" si="5"/>
        <v>3.1969309462883118E-3</v>
      </c>
      <c r="E71">
        <f t="shared" si="3"/>
        <v>4.8340034154015783E-2</v>
      </c>
      <c r="F71">
        <v>74369</v>
      </c>
      <c r="G71">
        <v>3595</v>
      </c>
      <c r="H71">
        <f t="shared" si="4"/>
        <v>-1.3695967824376015E-3</v>
      </c>
    </row>
    <row r="72" spans="1:8" x14ac:dyDescent="0.25">
      <c r="A72">
        <v>71</v>
      </c>
      <c r="B72" s="1">
        <v>23924</v>
      </c>
      <c r="C72">
        <v>31.579999999999899</v>
      </c>
      <c r="D72">
        <f t="shared" si="5"/>
        <v>6.3734862970044595E-3</v>
      </c>
      <c r="E72">
        <f t="shared" si="3"/>
        <v>4.4233913113392115E-2</v>
      </c>
      <c r="F72">
        <v>74626</v>
      </c>
      <c r="G72">
        <v>3301</v>
      </c>
      <c r="H72">
        <f t="shared" si="4"/>
        <v>-8.4942452203099192E-2</v>
      </c>
    </row>
    <row r="73" spans="1:8" x14ac:dyDescent="0.25">
      <c r="A73">
        <v>72</v>
      </c>
      <c r="B73" s="1">
        <v>24016</v>
      </c>
      <c r="C73">
        <v>31.649999999999899</v>
      </c>
      <c r="D73">
        <f t="shared" si="5"/>
        <v>2.2165927802406749E-3</v>
      </c>
      <c r="E73">
        <f t="shared" si="3"/>
        <v>4.1957575191232027E-2</v>
      </c>
      <c r="F73">
        <v>74909</v>
      </c>
      <c r="G73">
        <v>3143</v>
      </c>
      <c r="H73">
        <f t="shared" si="4"/>
        <v>-5.1461373456261346E-2</v>
      </c>
    </row>
    <row r="74" spans="1:8" x14ac:dyDescent="0.25">
      <c r="A74">
        <v>73</v>
      </c>
      <c r="B74" s="1">
        <v>24108</v>
      </c>
      <c r="C74">
        <v>31.8799999999999</v>
      </c>
      <c r="D74">
        <f t="shared" si="5"/>
        <v>7.266982622432896E-3</v>
      </c>
      <c r="E74">
        <f t="shared" si="3"/>
        <v>3.9801790281329921E-2</v>
      </c>
      <c r="F74">
        <v>75072</v>
      </c>
      <c r="G74">
        <v>2988</v>
      </c>
      <c r="H74">
        <f t="shared" si="4"/>
        <v>-5.1380111936320985E-2</v>
      </c>
    </row>
    <row r="75" spans="1:8" x14ac:dyDescent="0.25">
      <c r="A75">
        <v>74</v>
      </c>
      <c r="B75" s="1">
        <v>24198</v>
      </c>
      <c r="C75">
        <v>32.28</v>
      </c>
      <c r="D75">
        <f t="shared" si="5"/>
        <v>1.2547051442914143E-2</v>
      </c>
      <c r="E75">
        <f t="shared" si="3"/>
        <v>3.7468367847158734E-2</v>
      </c>
      <c r="F75">
        <v>75477</v>
      </c>
      <c r="G75">
        <v>2828</v>
      </c>
      <c r="H75">
        <f t="shared" si="4"/>
        <v>-5.8626067261746767E-2</v>
      </c>
    </row>
    <row r="76" spans="1:8" x14ac:dyDescent="0.25">
      <c r="A76">
        <v>75</v>
      </c>
      <c r="B76" s="1">
        <v>24289</v>
      </c>
      <c r="C76">
        <v>32.450000000000003</v>
      </c>
      <c r="D76">
        <f t="shared" si="5"/>
        <v>5.2664188351921222E-3</v>
      </c>
      <c r="E76">
        <f t="shared" si="3"/>
        <v>3.7869012192873884E-2</v>
      </c>
      <c r="F76">
        <v>75946</v>
      </c>
      <c r="G76">
        <v>2876</v>
      </c>
      <c r="H76">
        <f t="shared" si="4"/>
        <v>1.0692868911436473E-2</v>
      </c>
    </row>
    <row r="77" spans="1:8" x14ac:dyDescent="0.25">
      <c r="A77">
        <v>76</v>
      </c>
      <c r="B77" s="1">
        <v>24381</v>
      </c>
      <c r="C77">
        <v>32.85</v>
      </c>
      <c r="D77">
        <f t="shared" si="5"/>
        <v>1.232665639445296E-2</v>
      </c>
      <c r="E77">
        <f t="shared" si="3"/>
        <v>3.6583293019363777E-2</v>
      </c>
      <c r="F77">
        <v>76483</v>
      </c>
      <c r="G77">
        <v>2798</v>
      </c>
      <c r="H77">
        <f t="shared" si="4"/>
        <v>-3.395174838365736E-2</v>
      </c>
    </row>
    <row r="78" spans="1:8" x14ac:dyDescent="0.25">
      <c r="A78">
        <v>77</v>
      </c>
      <c r="B78" s="1">
        <v>24473</v>
      </c>
      <c r="C78">
        <v>32.899999999999899</v>
      </c>
      <c r="D78">
        <f t="shared" si="5"/>
        <v>1.5220700152175854E-3</v>
      </c>
      <c r="E78">
        <f t="shared" si="3"/>
        <v>3.8799414348462666E-2</v>
      </c>
      <c r="F78">
        <v>76496</v>
      </c>
      <c r="G78">
        <v>2968</v>
      </c>
      <c r="H78">
        <f t="shared" si="4"/>
        <v>6.0577415158495462E-2</v>
      </c>
    </row>
    <row r="79" spans="1:8" x14ac:dyDescent="0.25">
      <c r="A79">
        <v>78</v>
      </c>
      <c r="B79" s="1">
        <v>24563</v>
      </c>
      <c r="C79">
        <v>33.1</v>
      </c>
      <c r="D79">
        <f t="shared" si="5"/>
        <v>6.0790273556262289E-3</v>
      </c>
      <c r="E79">
        <f t="shared" si="3"/>
        <v>3.7626722121133348E-2</v>
      </c>
      <c r="F79">
        <v>76940</v>
      </c>
      <c r="G79">
        <v>2895</v>
      </c>
      <c r="H79">
        <f t="shared" si="4"/>
        <v>-3.0224482689280158E-2</v>
      </c>
    </row>
    <row r="80" spans="1:8" x14ac:dyDescent="0.25">
      <c r="A80">
        <v>79</v>
      </c>
      <c r="B80" s="1">
        <v>24654</v>
      </c>
      <c r="C80">
        <v>33.399999999999899</v>
      </c>
      <c r="D80">
        <f t="shared" si="5"/>
        <v>9.0634441087582372E-3</v>
      </c>
      <c r="E80">
        <f t="shared" si="3"/>
        <v>3.7907369017421422E-2</v>
      </c>
      <c r="F80">
        <v>77663</v>
      </c>
      <c r="G80">
        <v>2944</v>
      </c>
      <c r="H80">
        <f t="shared" si="4"/>
        <v>7.4587123317459113E-3</v>
      </c>
    </row>
    <row r="81" spans="1:8" x14ac:dyDescent="0.25">
      <c r="A81">
        <v>80</v>
      </c>
      <c r="B81" s="1">
        <v>24746</v>
      </c>
      <c r="C81">
        <v>33.700000000000003</v>
      </c>
      <c r="D81">
        <f t="shared" si="5"/>
        <v>8.9820359281468452E-3</v>
      </c>
      <c r="E81">
        <f t="shared" si="3"/>
        <v>4.0144586930976348E-2</v>
      </c>
      <c r="F81">
        <v>78292</v>
      </c>
      <c r="G81">
        <v>3143</v>
      </c>
      <c r="H81">
        <f t="shared" si="4"/>
        <v>5.9018021338456593E-2</v>
      </c>
    </row>
    <row r="82" spans="1:8" x14ac:dyDescent="0.25">
      <c r="A82">
        <v>81</v>
      </c>
      <c r="B82" s="1">
        <v>24838</v>
      </c>
      <c r="C82">
        <v>34.1</v>
      </c>
      <c r="D82">
        <f t="shared" si="5"/>
        <v>1.1869436201780372E-2</v>
      </c>
      <c r="E82">
        <f t="shared" si="3"/>
        <v>3.6887504646185003E-2</v>
      </c>
      <c r="F82">
        <v>78021</v>
      </c>
      <c r="G82">
        <v>2878</v>
      </c>
      <c r="H82">
        <f t="shared" si="4"/>
        <v>-8.1133784995508731E-2</v>
      </c>
    </row>
    <row r="83" spans="1:8" x14ac:dyDescent="0.25">
      <c r="A83">
        <v>82</v>
      </c>
      <c r="B83" s="1">
        <v>24929</v>
      </c>
      <c r="C83">
        <v>34.399999999999899</v>
      </c>
      <c r="D83">
        <f t="shared" si="5"/>
        <v>8.7976539589412813E-3</v>
      </c>
      <c r="E83">
        <f t="shared" si="3"/>
        <v>3.4401747390343636E-2</v>
      </c>
      <c r="F83">
        <v>78746</v>
      </c>
      <c r="G83">
        <v>2709</v>
      </c>
      <c r="H83">
        <f t="shared" si="4"/>
        <v>-6.7387514544127627E-2</v>
      </c>
    </row>
    <row r="84" spans="1:8" x14ac:dyDescent="0.25">
      <c r="A84">
        <v>83</v>
      </c>
      <c r="B84" s="1">
        <v>25020</v>
      </c>
      <c r="C84">
        <v>34.899999999999899</v>
      </c>
      <c r="D84">
        <f t="shared" si="5"/>
        <v>1.4534883720930276E-2</v>
      </c>
      <c r="E84">
        <f t="shared" si="3"/>
        <v>3.6549188640973632E-2</v>
      </c>
      <c r="F84">
        <v>78880</v>
      </c>
      <c r="G84">
        <v>2883</v>
      </c>
      <c r="H84">
        <f t="shared" si="4"/>
        <v>6.242244692584336E-2</v>
      </c>
    </row>
    <row r="85" spans="1:8" x14ac:dyDescent="0.25">
      <c r="A85">
        <v>84</v>
      </c>
      <c r="B85" s="1">
        <v>25112</v>
      </c>
      <c r="C85">
        <v>35.299999999999898</v>
      </c>
      <c r="D85">
        <f t="shared" si="5"/>
        <v>1.1461318051575924E-2</v>
      </c>
      <c r="E85">
        <f t="shared" si="3"/>
        <v>3.3954163772965465E-2</v>
      </c>
      <c r="F85">
        <v>79195</v>
      </c>
      <c r="G85">
        <v>2689</v>
      </c>
      <c r="H85">
        <f t="shared" si="4"/>
        <v>-7.100088851490953E-2</v>
      </c>
    </row>
    <row r="86" spans="1:8" x14ac:dyDescent="0.25">
      <c r="A86">
        <v>85</v>
      </c>
      <c r="B86" s="1">
        <v>25204</v>
      </c>
      <c r="C86">
        <v>35.700000000000003</v>
      </c>
      <c r="D86">
        <f t="shared" si="5"/>
        <v>1.1331444759209811E-2</v>
      </c>
      <c r="E86">
        <f t="shared" si="3"/>
        <v>3.4028595037183564E-2</v>
      </c>
      <c r="F86">
        <v>79874</v>
      </c>
      <c r="G86">
        <v>2718</v>
      </c>
      <c r="H86">
        <f t="shared" si="4"/>
        <v>2.1921100668472735E-3</v>
      </c>
    </row>
    <row r="87" spans="1:8" x14ac:dyDescent="0.25">
      <c r="A87">
        <v>86</v>
      </c>
      <c r="B87" s="1">
        <v>25294</v>
      </c>
      <c r="C87">
        <v>36.299999999999898</v>
      </c>
      <c r="D87">
        <f t="shared" si="5"/>
        <v>1.6806722689072684E-2</v>
      </c>
      <c r="E87">
        <f t="shared" si="3"/>
        <v>3.4317568156083965E-2</v>
      </c>
      <c r="F87">
        <v>80367</v>
      </c>
      <c r="G87">
        <v>2758</v>
      </c>
      <c r="H87">
        <f t="shared" si="4"/>
        <v>8.4920672917772836E-3</v>
      </c>
    </row>
    <row r="88" spans="1:8" x14ac:dyDescent="0.25">
      <c r="A88">
        <v>87</v>
      </c>
      <c r="B88" s="1">
        <v>25385</v>
      </c>
      <c r="C88">
        <v>36.799999999999898</v>
      </c>
      <c r="D88">
        <f t="shared" si="5"/>
        <v>1.3774104683195631E-2</v>
      </c>
      <c r="E88">
        <f t="shared" si="3"/>
        <v>3.5375089424476404E-2</v>
      </c>
      <c r="F88">
        <v>81074</v>
      </c>
      <c r="G88">
        <v>2868</v>
      </c>
      <c r="H88">
        <f t="shared" si="4"/>
        <v>3.0815740310694395E-2</v>
      </c>
    </row>
    <row r="89" spans="1:8" x14ac:dyDescent="0.25">
      <c r="A89">
        <v>88</v>
      </c>
      <c r="B89" s="1">
        <v>25477</v>
      </c>
      <c r="C89">
        <v>37.299999999999898</v>
      </c>
      <c r="D89">
        <f t="shared" si="5"/>
        <v>1.3586956521739168E-2</v>
      </c>
      <c r="E89">
        <f t="shared" si="3"/>
        <v>3.7408747929574875E-2</v>
      </c>
      <c r="F89">
        <v>81505</v>
      </c>
      <c r="G89">
        <v>3049</v>
      </c>
      <c r="H89">
        <f t="shared" si="4"/>
        <v>5.7488434324391012E-2</v>
      </c>
    </row>
    <row r="90" spans="1:8" x14ac:dyDescent="0.25">
      <c r="A90">
        <v>89</v>
      </c>
      <c r="B90" s="1">
        <v>25569</v>
      </c>
      <c r="C90">
        <v>37.899999999999899</v>
      </c>
      <c r="D90">
        <f t="shared" si="5"/>
        <v>1.6085790884718582E-2</v>
      </c>
      <c r="E90">
        <f t="shared" si="3"/>
        <v>3.8936868994039656E-2</v>
      </c>
      <c r="F90">
        <v>82210</v>
      </c>
      <c r="G90">
        <v>3201</v>
      </c>
      <c r="H90">
        <f t="shared" si="4"/>
        <v>4.0849297264415212E-2</v>
      </c>
    </row>
    <row r="91" spans="1:8" x14ac:dyDescent="0.25">
      <c r="A91">
        <v>90</v>
      </c>
      <c r="B91" s="1">
        <v>25659</v>
      </c>
      <c r="C91">
        <v>38.5</v>
      </c>
      <c r="D91">
        <f t="shared" si="5"/>
        <v>1.5831134564646503E-2</v>
      </c>
      <c r="E91">
        <f t="shared" si="3"/>
        <v>4.5988009447102282E-2</v>
      </c>
      <c r="F91">
        <v>82565</v>
      </c>
      <c r="G91">
        <v>3797</v>
      </c>
      <c r="H91">
        <f t="shared" si="4"/>
        <v>0.18109161407256436</v>
      </c>
    </row>
    <row r="92" spans="1:8" x14ac:dyDescent="0.25">
      <c r="A92">
        <v>91</v>
      </c>
      <c r="B92" s="1">
        <v>25750</v>
      </c>
      <c r="C92">
        <v>38.899999999999899</v>
      </c>
      <c r="D92">
        <f t="shared" si="5"/>
        <v>1.0389610389607768E-2</v>
      </c>
      <c r="E92">
        <f t="shared" si="3"/>
        <v>5.0354592821304514E-2</v>
      </c>
      <c r="F92">
        <v>82912</v>
      </c>
      <c r="G92">
        <v>4175</v>
      </c>
      <c r="H92">
        <f t="shared" si="4"/>
        <v>9.4950475715303476E-2</v>
      </c>
    </row>
    <row r="93" spans="1:8" x14ac:dyDescent="0.25">
      <c r="A93">
        <v>92</v>
      </c>
      <c r="B93" s="1">
        <v>25842</v>
      </c>
      <c r="C93">
        <v>39.399999999999899</v>
      </c>
      <c r="D93">
        <f t="shared" si="5"/>
        <v>1.2853470437018028E-2</v>
      </c>
      <c r="E93">
        <f t="shared" si="3"/>
        <v>5.4983352894680114E-2</v>
      </c>
      <c r="F93">
        <v>83498</v>
      </c>
      <c r="G93">
        <v>4591</v>
      </c>
      <c r="H93">
        <f t="shared" si="4"/>
        <v>9.1923294659573107E-2</v>
      </c>
    </row>
    <row r="94" spans="1:8" x14ac:dyDescent="0.25">
      <c r="A94">
        <v>93</v>
      </c>
      <c r="B94" s="1">
        <v>25934</v>
      </c>
      <c r="C94">
        <v>39.899999999999899</v>
      </c>
      <c r="D94">
        <f t="shared" si="5"/>
        <v>1.2690355329949271E-2</v>
      </c>
      <c r="E94">
        <f t="shared" si="3"/>
        <v>5.9586978345045172E-2</v>
      </c>
      <c r="F94">
        <v>83676</v>
      </c>
      <c r="G94">
        <v>4986</v>
      </c>
      <c r="H94">
        <f t="shared" si="4"/>
        <v>8.3727623144104021E-2</v>
      </c>
    </row>
    <row r="95" spans="1:8" x14ac:dyDescent="0.25">
      <c r="A95">
        <v>94</v>
      </c>
      <c r="B95" s="1">
        <v>26024</v>
      </c>
      <c r="C95">
        <v>40.1</v>
      </c>
      <c r="D95">
        <f t="shared" si="5"/>
        <v>5.0125313283233787E-3</v>
      </c>
      <c r="E95">
        <f t="shared" si="3"/>
        <v>5.908565573282179E-2</v>
      </c>
      <c r="F95">
        <v>83929</v>
      </c>
      <c r="G95">
        <v>4959</v>
      </c>
      <c r="H95">
        <f t="shared" si="4"/>
        <v>-8.4132913959895066E-3</v>
      </c>
    </row>
    <row r="96" spans="1:8" x14ac:dyDescent="0.25">
      <c r="A96">
        <v>95</v>
      </c>
      <c r="B96" s="1">
        <v>26115</v>
      </c>
      <c r="C96">
        <v>40.6</v>
      </c>
      <c r="D96">
        <f t="shared" si="5"/>
        <v>1.2468827930174562E-2</v>
      </c>
      <c r="E96">
        <f t="shared" si="3"/>
        <v>5.95287357680803E-2</v>
      </c>
      <c r="F96">
        <v>84581</v>
      </c>
      <c r="G96">
        <v>5035</v>
      </c>
      <c r="H96">
        <f t="shared" si="4"/>
        <v>7.4989441982680934E-3</v>
      </c>
    </row>
    <row r="97" spans="1:8" x14ac:dyDescent="0.25">
      <c r="A97">
        <v>96</v>
      </c>
      <c r="B97" s="1">
        <v>26207</v>
      </c>
      <c r="C97">
        <v>40.899999999999899</v>
      </c>
      <c r="D97">
        <f t="shared" si="5"/>
        <v>7.3891625615738346E-3</v>
      </c>
      <c r="E97">
        <f t="shared" si="3"/>
        <v>5.8065121076443425E-2</v>
      </c>
      <c r="F97">
        <v>85318</v>
      </c>
      <c r="G97">
        <v>4954</v>
      </c>
      <c r="H97">
        <f t="shared" si="4"/>
        <v>-2.4586692002649155E-2</v>
      </c>
    </row>
    <row r="98" spans="1:8" x14ac:dyDescent="0.25">
      <c r="A98">
        <v>97</v>
      </c>
      <c r="B98" s="1">
        <v>26299</v>
      </c>
      <c r="C98">
        <v>41.2</v>
      </c>
      <c r="D98">
        <f t="shared" si="5"/>
        <v>7.3349633251859284E-3</v>
      </c>
      <c r="E98">
        <f t="shared" si="3"/>
        <v>5.8219654788418708E-2</v>
      </c>
      <c r="F98">
        <v>86208</v>
      </c>
      <c r="G98">
        <v>5019</v>
      </c>
      <c r="H98">
        <f t="shared" si="4"/>
        <v>2.6613862007079459E-3</v>
      </c>
    </row>
    <row r="99" spans="1:8" x14ac:dyDescent="0.25">
      <c r="A99">
        <v>98</v>
      </c>
      <c r="B99" s="1">
        <v>26390</v>
      </c>
      <c r="C99">
        <v>41.5</v>
      </c>
      <c r="D99">
        <f t="shared" si="5"/>
        <v>7.2815533980581833E-3</v>
      </c>
      <c r="E99">
        <f t="shared" si="3"/>
        <v>5.7124755212533115E-2</v>
      </c>
      <c r="F99">
        <v>86810</v>
      </c>
      <c r="G99">
        <v>4959</v>
      </c>
      <c r="H99">
        <f t="shared" si="4"/>
        <v>-1.8806356373370227E-2</v>
      </c>
    </row>
    <row r="100" spans="1:8" x14ac:dyDescent="0.25">
      <c r="A100">
        <v>99</v>
      </c>
      <c r="B100" s="1">
        <v>26481</v>
      </c>
      <c r="C100">
        <v>41.799999999999898</v>
      </c>
      <c r="D100">
        <f t="shared" si="5"/>
        <v>7.2289156626481367E-3</v>
      </c>
      <c r="E100">
        <f t="shared" si="3"/>
        <v>5.6244347517486921E-2</v>
      </c>
      <c r="F100">
        <v>87351</v>
      </c>
      <c r="G100">
        <v>4913</v>
      </c>
      <c r="H100">
        <f t="shared" si="4"/>
        <v>-1.54120169403025E-2</v>
      </c>
    </row>
    <row r="101" spans="1:8" x14ac:dyDescent="0.25">
      <c r="A101">
        <v>100</v>
      </c>
      <c r="B101" s="1">
        <v>26573</v>
      </c>
      <c r="C101">
        <v>42.2</v>
      </c>
      <c r="D101">
        <f t="shared" si="5"/>
        <v>9.5693779904331613E-3</v>
      </c>
      <c r="E101">
        <f t="shared" si="3"/>
        <v>5.5603079555175364E-2</v>
      </c>
      <c r="F101">
        <v>87675</v>
      </c>
      <c r="G101">
        <v>4875</v>
      </c>
      <c r="H101">
        <f t="shared" si="4"/>
        <v>-1.1401465046993055E-2</v>
      </c>
    </row>
    <row r="102" spans="1:8" x14ac:dyDescent="0.25">
      <c r="A102">
        <v>101</v>
      </c>
      <c r="B102" s="1">
        <v>26665</v>
      </c>
      <c r="C102">
        <v>42.7</v>
      </c>
      <c r="D102">
        <f t="shared" si="5"/>
        <v>1.1848341232227487E-2</v>
      </c>
      <c r="E102">
        <f t="shared" si="3"/>
        <v>4.9029830447003354E-2</v>
      </c>
      <c r="F102">
        <v>88232</v>
      </c>
      <c r="G102">
        <v>4326</v>
      </c>
      <c r="H102">
        <f t="shared" si="4"/>
        <v>-0.11821735703773968</v>
      </c>
    </row>
    <row r="103" spans="1:8" x14ac:dyDescent="0.25">
      <c r="A103">
        <v>102</v>
      </c>
      <c r="B103" s="1">
        <v>26755</v>
      </c>
      <c r="C103">
        <v>43.7</v>
      </c>
      <c r="D103">
        <f t="shared" si="5"/>
        <v>2.3419203747072598E-2</v>
      </c>
      <c r="E103">
        <f t="shared" si="3"/>
        <v>4.9999439342460837E-2</v>
      </c>
      <c r="F103">
        <v>89181</v>
      </c>
      <c r="G103">
        <v>4459</v>
      </c>
      <c r="H103">
        <f t="shared" si="4"/>
        <v>1.9775897379566486E-2</v>
      </c>
    </row>
    <row r="104" spans="1:8" x14ac:dyDescent="0.25">
      <c r="A104">
        <v>103</v>
      </c>
      <c r="B104" s="1">
        <v>26846</v>
      </c>
      <c r="C104">
        <v>44.2</v>
      </c>
      <c r="D104">
        <f t="shared" si="5"/>
        <v>1.1441647597254004E-2</v>
      </c>
      <c r="E104">
        <f t="shared" si="3"/>
        <v>4.8020078081427775E-2</v>
      </c>
      <c r="F104">
        <v>89650</v>
      </c>
      <c r="G104">
        <v>4305</v>
      </c>
      <c r="H104">
        <f t="shared" si="4"/>
        <v>-3.9587669123164276E-2</v>
      </c>
    </row>
    <row r="105" spans="1:8" x14ac:dyDescent="0.25">
      <c r="A105">
        <v>104</v>
      </c>
      <c r="B105" s="1">
        <v>26938</v>
      </c>
      <c r="C105">
        <v>45.6</v>
      </c>
      <c r="D105">
        <f t="shared" si="5"/>
        <v>3.1674208144796344E-2</v>
      </c>
      <c r="E105">
        <f t="shared" si="3"/>
        <v>4.5750118680930457E-2</v>
      </c>
      <c r="F105">
        <v>90579</v>
      </c>
      <c r="G105">
        <v>4144</v>
      </c>
      <c r="H105">
        <f t="shared" si="4"/>
        <v>-4.7271047678184561E-2</v>
      </c>
    </row>
    <row r="106" spans="1:8" x14ac:dyDescent="0.25">
      <c r="A106">
        <v>105</v>
      </c>
      <c r="B106" s="1">
        <v>27030</v>
      </c>
      <c r="C106">
        <v>46.799999999999898</v>
      </c>
      <c r="D106">
        <f t="shared" si="5"/>
        <v>2.6315789473681933E-2</v>
      </c>
      <c r="E106">
        <f t="shared" si="3"/>
        <v>5.0821304676129088E-2</v>
      </c>
      <c r="F106">
        <v>91379</v>
      </c>
      <c r="G106">
        <v>4644</v>
      </c>
      <c r="H106">
        <f t="shared" si="4"/>
        <v>0.11084530797758127</v>
      </c>
    </row>
    <row r="107" spans="1:8" x14ac:dyDescent="0.25">
      <c r="A107">
        <v>106</v>
      </c>
      <c r="B107" s="1">
        <v>27120</v>
      </c>
      <c r="C107">
        <v>48.1</v>
      </c>
      <c r="D107">
        <f t="shared" si="5"/>
        <v>2.7777777777780056E-2</v>
      </c>
      <c r="E107">
        <f t="shared" si="3"/>
        <v>5.0423654786862337E-2</v>
      </c>
      <c r="F107">
        <v>91584</v>
      </c>
      <c r="G107">
        <v>4618</v>
      </c>
      <c r="H107">
        <f t="shared" si="4"/>
        <v>-7.8244722720297987E-3</v>
      </c>
    </row>
    <row r="108" spans="1:8" x14ac:dyDescent="0.25">
      <c r="A108">
        <v>107</v>
      </c>
      <c r="B108" s="1">
        <v>27211</v>
      </c>
      <c r="C108">
        <v>49.299999999999898</v>
      </c>
      <c r="D108">
        <f t="shared" si="5"/>
        <v>2.4948024948022791E-2</v>
      </c>
      <c r="E108">
        <f t="shared" si="3"/>
        <v>5.488168406447487E-2</v>
      </c>
      <c r="F108">
        <v>92253</v>
      </c>
      <c r="G108">
        <v>5063</v>
      </c>
      <c r="H108">
        <f t="shared" si="4"/>
        <v>8.8411466730373783E-2</v>
      </c>
    </row>
    <row r="109" spans="1:8" x14ac:dyDescent="0.25">
      <c r="A109">
        <v>108</v>
      </c>
      <c r="B109" s="1">
        <v>27303</v>
      </c>
      <c r="C109">
        <v>51</v>
      </c>
      <c r="D109">
        <f t="shared" si="5"/>
        <v>3.4482758620691799E-2</v>
      </c>
      <c r="E109">
        <f t="shared" si="3"/>
        <v>5.9587001553599174E-2</v>
      </c>
      <c r="F109">
        <v>92688</v>
      </c>
      <c r="G109">
        <v>5523</v>
      </c>
      <c r="H109">
        <f t="shared" si="4"/>
        <v>8.5735661529564369E-2</v>
      </c>
    </row>
    <row r="110" spans="1:8" x14ac:dyDescent="0.25">
      <c r="A110">
        <v>109</v>
      </c>
      <c r="B110" s="1">
        <v>27395</v>
      </c>
      <c r="C110">
        <v>52.299999999999898</v>
      </c>
      <c r="D110">
        <f t="shared" si="5"/>
        <v>2.5490196078429367E-2</v>
      </c>
      <c r="E110">
        <f t="shared" si="3"/>
        <v>8.0635971748922314E-2</v>
      </c>
      <c r="F110">
        <v>93023</v>
      </c>
      <c r="G110">
        <v>7501</v>
      </c>
      <c r="H110">
        <f t="shared" si="4"/>
        <v>0.35324768232194659</v>
      </c>
    </row>
    <row r="111" spans="1:8" x14ac:dyDescent="0.25">
      <c r="A111">
        <v>110</v>
      </c>
      <c r="B111" s="1">
        <v>27485</v>
      </c>
      <c r="C111">
        <v>53</v>
      </c>
      <c r="D111">
        <f t="shared" si="5"/>
        <v>1.3384321223711351E-2</v>
      </c>
      <c r="E111">
        <f t="shared" si="3"/>
        <v>8.7695873700851329E-2</v>
      </c>
      <c r="F111">
        <v>93619</v>
      </c>
      <c r="G111">
        <v>8210</v>
      </c>
      <c r="H111">
        <f t="shared" si="4"/>
        <v>8.7552760868456578E-2</v>
      </c>
    </row>
    <row r="112" spans="1:8" x14ac:dyDescent="0.25">
      <c r="A112">
        <v>111</v>
      </c>
      <c r="B112" s="1">
        <v>27576</v>
      </c>
      <c r="C112">
        <v>54</v>
      </c>
      <c r="D112">
        <f t="shared" si="5"/>
        <v>1.8867924528301886E-2</v>
      </c>
      <c r="E112">
        <f t="shared" si="3"/>
        <v>8.6339877613462512E-2</v>
      </c>
      <c r="F112">
        <v>94128</v>
      </c>
      <c r="G112">
        <v>8127</v>
      </c>
      <c r="H112">
        <f t="shared" si="4"/>
        <v>-1.5462484495158784E-2</v>
      </c>
    </row>
    <row r="113" spans="1:8" x14ac:dyDescent="0.25">
      <c r="A113">
        <v>112</v>
      </c>
      <c r="B113" s="1">
        <v>27668</v>
      </c>
      <c r="C113">
        <v>54.899999999999899</v>
      </c>
      <c r="D113">
        <f t="shared" si="5"/>
        <v>1.66666666666648E-2</v>
      </c>
      <c r="E113">
        <f t="shared" si="3"/>
        <v>8.3735380504511764E-2</v>
      </c>
      <c r="F113">
        <v>94309</v>
      </c>
      <c r="G113">
        <v>7897</v>
      </c>
      <c r="H113">
        <f t="shared" si="4"/>
        <v>-3.0165633551287815E-2</v>
      </c>
    </row>
    <row r="114" spans="1:8" x14ac:dyDescent="0.25">
      <c r="A114">
        <v>113</v>
      </c>
      <c r="B114" s="1">
        <v>27760</v>
      </c>
      <c r="C114">
        <v>55.799999999999898</v>
      </c>
      <c r="D114">
        <f t="shared" si="5"/>
        <v>1.6393442622950824E-2</v>
      </c>
      <c r="E114">
        <f t="shared" si="3"/>
        <v>7.926437942534903E-2</v>
      </c>
      <c r="F114">
        <v>95049</v>
      </c>
      <c r="G114">
        <v>7534</v>
      </c>
      <c r="H114">
        <f t="shared" si="4"/>
        <v>-5.3394408101147053E-2</v>
      </c>
    </row>
    <row r="115" spans="1:8" x14ac:dyDescent="0.25">
      <c r="A115">
        <v>114</v>
      </c>
      <c r="B115" s="1">
        <v>27851</v>
      </c>
      <c r="C115">
        <v>56.1</v>
      </c>
      <c r="D115">
        <f t="shared" si="5"/>
        <v>5.3763440860233741E-3</v>
      </c>
      <c r="E115">
        <f t="shared" si="3"/>
        <v>7.6492809884582472E-2</v>
      </c>
      <c r="F115">
        <v>95826</v>
      </c>
      <c r="G115">
        <v>7330</v>
      </c>
      <c r="H115">
        <f t="shared" si="4"/>
        <v>-3.4966141927305627E-2</v>
      </c>
    </row>
    <row r="116" spans="1:8" x14ac:dyDescent="0.25">
      <c r="A116">
        <v>115</v>
      </c>
      <c r="B116" s="1">
        <v>27942</v>
      </c>
      <c r="C116">
        <v>57</v>
      </c>
      <c r="D116">
        <f t="shared" si="5"/>
        <v>1.6042780748663076E-2</v>
      </c>
      <c r="E116">
        <f t="shared" si="3"/>
        <v>7.7515368534348927E-2</v>
      </c>
      <c r="F116">
        <v>96626</v>
      </c>
      <c r="G116">
        <v>7490</v>
      </c>
      <c r="H116">
        <f t="shared" si="4"/>
        <v>1.3368036176332931E-2</v>
      </c>
    </row>
    <row r="117" spans="1:8" x14ac:dyDescent="0.25">
      <c r="A117">
        <v>116</v>
      </c>
      <c r="B117" s="1">
        <v>28034</v>
      </c>
      <c r="C117">
        <v>57.899999999999899</v>
      </c>
      <c r="D117">
        <f t="shared" si="5"/>
        <v>1.5789473684208757E-2</v>
      </c>
      <c r="E117">
        <f t="shared" si="3"/>
        <v>7.651747646804391E-2</v>
      </c>
      <c r="F117">
        <v>97102</v>
      </c>
      <c r="G117">
        <v>7430</v>
      </c>
      <c r="H117">
        <f t="shared" si="4"/>
        <v>-1.2873473804911696E-2</v>
      </c>
    </row>
    <row r="118" spans="1:8" x14ac:dyDescent="0.25">
      <c r="A118">
        <v>117</v>
      </c>
      <c r="B118" s="1">
        <v>28126</v>
      </c>
      <c r="C118">
        <v>58.7</v>
      </c>
      <c r="D118">
        <f t="shared" si="5"/>
        <v>1.3816925734025995E-2</v>
      </c>
      <c r="E118">
        <f t="shared" si="3"/>
        <v>7.4511529840434784E-2</v>
      </c>
      <c r="F118">
        <v>97703</v>
      </c>
      <c r="G118">
        <v>7280</v>
      </c>
      <c r="H118">
        <f t="shared" si="4"/>
        <v>-2.6215535590054018E-2</v>
      </c>
    </row>
    <row r="119" spans="1:8" x14ac:dyDescent="0.25">
      <c r="A119">
        <v>118</v>
      </c>
      <c r="B119" s="1">
        <v>28216</v>
      </c>
      <c r="C119">
        <v>60</v>
      </c>
      <c r="D119">
        <f t="shared" si="5"/>
        <v>2.2146507666098759E-2</v>
      </c>
      <c r="E119">
        <f t="shared" si="3"/>
        <v>7.1522655426765017E-2</v>
      </c>
      <c r="F119">
        <v>98696</v>
      </c>
      <c r="G119">
        <v>7059</v>
      </c>
      <c r="H119">
        <f t="shared" si="4"/>
        <v>-4.0112911653678203E-2</v>
      </c>
    </row>
    <row r="120" spans="1:8" x14ac:dyDescent="0.25">
      <c r="A120">
        <v>119</v>
      </c>
      <c r="B120" s="1">
        <v>28307</v>
      </c>
      <c r="C120">
        <v>60.799999999999898</v>
      </c>
      <c r="D120">
        <f t="shared" si="5"/>
        <v>1.3333333333331627E-2</v>
      </c>
      <c r="E120">
        <f t="shared" si="3"/>
        <v>6.881020515094112E-2</v>
      </c>
      <c r="F120">
        <v>99244</v>
      </c>
      <c r="G120">
        <v>6829</v>
      </c>
      <c r="H120">
        <f t="shared" si="4"/>
        <v>-3.7924350817780887E-2</v>
      </c>
    </row>
    <row r="121" spans="1:8" x14ac:dyDescent="0.25">
      <c r="A121">
        <v>120</v>
      </c>
      <c r="B121" s="1">
        <v>28399</v>
      </c>
      <c r="C121">
        <v>61.6</v>
      </c>
      <c r="D121">
        <f t="shared" si="5"/>
        <v>1.3157894736843834E-2</v>
      </c>
      <c r="E121">
        <f t="shared" si="3"/>
        <v>6.743175065307995E-2</v>
      </c>
      <c r="F121">
        <v>100294</v>
      </c>
      <c r="G121">
        <v>6763</v>
      </c>
      <c r="H121">
        <f t="shared" si="4"/>
        <v>-2.0032704376297256E-2</v>
      </c>
    </row>
    <row r="122" spans="1:8" x14ac:dyDescent="0.25">
      <c r="A122">
        <v>121</v>
      </c>
      <c r="B122" s="1">
        <v>28491</v>
      </c>
      <c r="C122">
        <v>62.7</v>
      </c>
      <c r="D122">
        <f t="shared" si="5"/>
        <v>1.785714285714288E-2</v>
      </c>
      <c r="E122">
        <f t="shared" si="3"/>
        <v>6.4289535736223674E-2</v>
      </c>
      <c r="F122">
        <v>100934</v>
      </c>
      <c r="G122">
        <v>6489</v>
      </c>
      <c r="H122">
        <f t="shared" si="4"/>
        <v>-4.6598447859113309E-2</v>
      </c>
    </row>
    <row r="123" spans="1:8" x14ac:dyDescent="0.25">
      <c r="A123">
        <v>122</v>
      </c>
      <c r="B123" s="1">
        <v>28581</v>
      </c>
      <c r="C123">
        <v>63.899999999999899</v>
      </c>
      <c r="D123">
        <f t="shared" si="5"/>
        <v>1.9138755980859588E-2</v>
      </c>
      <c r="E123">
        <f t="shared" si="3"/>
        <v>6.0619733783240308E-2</v>
      </c>
      <c r="F123">
        <v>101947</v>
      </c>
      <c r="G123">
        <v>6180</v>
      </c>
      <c r="H123">
        <f t="shared" si="4"/>
        <v>-5.7082414905597637E-2</v>
      </c>
    </row>
    <row r="124" spans="1:8" x14ac:dyDescent="0.25">
      <c r="A124">
        <v>123</v>
      </c>
      <c r="B124" s="1">
        <v>28672</v>
      </c>
      <c r="C124">
        <v>65.5</v>
      </c>
      <c r="D124">
        <f t="shared" si="5"/>
        <v>2.5039123630674544E-2</v>
      </c>
      <c r="E124">
        <f t="shared" si="3"/>
        <v>6.1510412604321038E-2</v>
      </c>
      <c r="F124">
        <v>102568</v>
      </c>
      <c r="G124">
        <v>6309</v>
      </c>
      <c r="H124">
        <f t="shared" si="4"/>
        <v>1.4692885723740647E-2</v>
      </c>
    </row>
    <row r="125" spans="1:8" x14ac:dyDescent="0.25">
      <c r="A125">
        <v>124</v>
      </c>
      <c r="B125" s="1">
        <v>28764</v>
      </c>
      <c r="C125">
        <v>67.099999999999895</v>
      </c>
      <c r="D125">
        <f t="shared" si="5"/>
        <v>2.4427480916028928E-2</v>
      </c>
      <c r="E125">
        <f t="shared" si="3"/>
        <v>5.7467821112442502E-2</v>
      </c>
      <c r="F125">
        <v>103484</v>
      </c>
      <c r="G125">
        <v>5947</v>
      </c>
      <c r="H125">
        <f t="shared" si="4"/>
        <v>-6.5722067544618429E-2</v>
      </c>
    </row>
    <row r="126" spans="1:8" x14ac:dyDescent="0.25">
      <c r="A126">
        <v>125</v>
      </c>
      <c r="B126" s="1">
        <v>28856</v>
      </c>
      <c r="C126">
        <v>68.5</v>
      </c>
      <c r="D126">
        <f t="shared" si="5"/>
        <v>2.0864381520120826E-2</v>
      </c>
      <c r="E126">
        <f t="shared" si="3"/>
        <v>5.8524855579931596E-2</v>
      </c>
      <c r="F126">
        <v>104383</v>
      </c>
      <c r="G126">
        <v>6109</v>
      </c>
      <c r="H126">
        <f t="shared" si="4"/>
        <v>1.8393501737622574E-2</v>
      </c>
    </row>
    <row r="127" spans="1:8" x14ac:dyDescent="0.25">
      <c r="A127">
        <v>126</v>
      </c>
      <c r="B127" s="1">
        <v>28946</v>
      </c>
      <c r="C127">
        <v>70.599999999999895</v>
      </c>
      <c r="D127">
        <f t="shared" si="5"/>
        <v>3.065693430656781E-2</v>
      </c>
      <c r="E127">
        <f t="shared" si="3"/>
        <v>5.8172860333374869E-2</v>
      </c>
      <c r="F127">
        <v>104327</v>
      </c>
      <c r="G127">
        <v>6069</v>
      </c>
      <c r="H127">
        <f t="shared" si="4"/>
        <v>-6.0144573287495267E-3</v>
      </c>
    </row>
    <row r="128" spans="1:8" x14ac:dyDescent="0.25">
      <c r="A128">
        <v>127</v>
      </c>
      <c r="B128" s="1">
        <v>29037</v>
      </c>
      <c r="C128">
        <v>73</v>
      </c>
      <c r="D128">
        <f t="shared" si="5"/>
        <v>3.3994334277621933E-2</v>
      </c>
      <c r="E128">
        <f t="shared" si="3"/>
        <v>5.6991322035187107E-2</v>
      </c>
      <c r="F128">
        <v>105209</v>
      </c>
      <c r="G128">
        <v>5996</v>
      </c>
      <c r="H128">
        <f t="shared" si="4"/>
        <v>-2.0310816614769262E-2</v>
      </c>
    </row>
    <row r="129" spans="1:8" x14ac:dyDescent="0.25">
      <c r="A129">
        <v>128</v>
      </c>
      <c r="B129" s="1">
        <v>29129</v>
      </c>
      <c r="C129">
        <v>75.2</v>
      </c>
      <c r="D129">
        <f t="shared" si="5"/>
        <v>3.0136986301369902E-2</v>
      </c>
      <c r="E129">
        <f t="shared" si="3"/>
        <v>5.9439404095427813E-2</v>
      </c>
      <c r="F129">
        <v>105923</v>
      </c>
      <c r="G129">
        <v>6296</v>
      </c>
      <c r="H129">
        <f t="shared" si="4"/>
        <v>4.2955347811184853E-2</v>
      </c>
    </row>
    <row r="130" spans="1:8" x14ac:dyDescent="0.25">
      <c r="A130">
        <v>129</v>
      </c>
      <c r="B130" s="1">
        <v>29221</v>
      </c>
      <c r="C130">
        <v>78</v>
      </c>
      <c r="D130">
        <f t="shared" si="5"/>
        <v>3.7234042553191453E-2</v>
      </c>
      <c r="E130">
        <f t="shared" si="3"/>
        <v>6.2711721264556569E-2</v>
      </c>
      <c r="F130">
        <v>106567</v>
      </c>
      <c r="G130">
        <v>6683</v>
      </c>
      <c r="H130">
        <f t="shared" si="4"/>
        <v>5.5052994203561828E-2</v>
      </c>
    </row>
    <row r="131" spans="1:8" x14ac:dyDescent="0.25">
      <c r="A131">
        <v>130</v>
      </c>
      <c r="B131" s="1">
        <v>29312</v>
      </c>
      <c r="C131">
        <v>80.900000000000006</v>
      </c>
      <c r="D131">
        <f t="shared" si="5"/>
        <v>3.7179487179487256E-2</v>
      </c>
      <c r="E131">
        <f t="shared" ref="E131:E194" si="6">G131/F131</f>
        <v>6.8916425487276028E-2</v>
      </c>
      <c r="F131">
        <v>106767</v>
      </c>
      <c r="G131">
        <v>7358</v>
      </c>
      <c r="H131">
        <f t="shared" si="4"/>
        <v>9.8940103980629149E-2</v>
      </c>
    </row>
    <row r="132" spans="1:8" x14ac:dyDescent="0.25">
      <c r="A132">
        <v>131</v>
      </c>
      <c r="B132" s="1">
        <v>29403</v>
      </c>
      <c r="C132">
        <v>82.599999999999895</v>
      </c>
      <c r="D132">
        <f t="shared" si="5"/>
        <v>2.1013597033373164E-2</v>
      </c>
      <c r="E132">
        <f t="shared" si="6"/>
        <v>7.8070593067652475E-2</v>
      </c>
      <c r="F132">
        <v>107121</v>
      </c>
      <c r="G132">
        <v>8363</v>
      </c>
      <c r="H132">
        <f t="shared" ref="H132:H195" si="7">(E132-E131)/E131</f>
        <v>0.1328299823395015</v>
      </c>
    </row>
    <row r="133" spans="1:8" x14ac:dyDescent="0.25">
      <c r="A133">
        <v>132</v>
      </c>
      <c r="B133" s="1">
        <v>29495</v>
      </c>
      <c r="C133">
        <v>84.7</v>
      </c>
      <c r="D133">
        <f t="shared" ref="D133:D196" si="8">(C133-C132)/C132</f>
        <v>2.5423728813560663E-2</v>
      </c>
      <c r="E133">
        <f t="shared" si="6"/>
        <v>7.527782431451388E-2</v>
      </c>
      <c r="F133">
        <v>107442</v>
      </c>
      <c r="G133">
        <v>8088</v>
      </c>
      <c r="H133">
        <f t="shared" si="7"/>
        <v>-3.5772352218696561E-2</v>
      </c>
    </row>
    <row r="134" spans="1:8" x14ac:dyDescent="0.25">
      <c r="A134">
        <v>133</v>
      </c>
      <c r="B134" s="1">
        <v>29587</v>
      </c>
      <c r="C134">
        <v>87.2</v>
      </c>
      <c r="D134">
        <f t="shared" si="8"/>
        <v>2.9515938606847696E-2</v>
      </c>
      <c r="E134">
        <f t="shared" si="6"/>
        <v>7.4542364741304462E-2</v>
      </c>
      <c r="F134">
        <v>108274</v>
      </c>
      <c r="G134">
        <v>8071</v>
      </c>
      <c r="H134">
        <f t="shared" si="7"/>
        <v>-9.7699366301639851E-3</v>
      </c>
    </row>
    <row r="135" spans="1:8" x14ac:dyDescent="0.25">
      <c r="A135">
        <v>134</v>
      </c>
      <c r="B135" s="1">
        <v>29677</v>
      </c>
      <c r="C135">
        <v>89.099999999999895</v>
      </c>
      <c r="D135">
        <f t="shared" si="8"/>
        <v>2.1788990825686833E-2</v>
      </c>
      <c r="E135">
        <f t="shared" si="6"/>
        <v>7.2293473467587827E-2</v>
      </c>
      <c r="F135">
        <v>108848</v>
      </c>
      <c r="G135">
        <v>7869</v>
      </c>
      <c r="H135">
        <f t="shared" si="7"/>
        <v>-3.0169304146994799E-2</v>
      </c>
    </row>
    <row r="136" spans="1:8" x14ac:dyDescent="0.25">
      <c r="A136">
        <v>135</v>
      </c>
      <c r="B136" s="1">
        <v>29768</v>
      </c>
      <c r="C136">
        <v>91.5</v>
      </c>
      <c r="D136">
        <f t="shared" si="8"/>
        <v>2.6936026936028149E-2</v>
      </c>
      <c r="E136">
        <f t="shared" si="6"/>
        <v>7.2453351762266763E-2</v>
      </c>
      <c r="F136">
        <v>108525</v>
      </c>
      <c r="G136">
        <v>7863</v>
      </c>
      <c r="H136">
        <f t="shared" si="7"/>
        <v>2.2115176794018109E-3</v>
      </c>
    </row>
    <row r="137" spans="1:8" x14ac:dyDescent="0.25">
      <c r="A137">
        <v>136</v>
      </c>
      <c r="B137" s="1">
        <v>29860</v>
      </c>
      <c r="C137">
        <v>93.4</v>
      </c>
      <c r="D137">
        <f t="shared" si="8"/>
        <v>2.0765027322404435E-2</v>
      </c>
      <c r="E137">
        <f t="shared" si="6"/>
        <v>7.92796427556232E-2</v>
      </c>
      <c r="F137">
        <v>109057</v>
      </c>
      <c r="G137">
        <v>8646</v>
      </c>
      <c r="H137">
        <f t="shared" si="7"/>
        <v>9.4216358902964176E-2</v>
      </c>
    </row>
    <row r="138" spans="1:8" x14ac:dyDescent="0.25">
      <c r="A138">
        <v>137</v>
      </c>
      <c r="B138" s="1">
        <v>29952</v>
      </c>
      <c r="C138">
        <v>94.4</v>
      </c>
      <c r="D138">
        <f t="shared" si="8"/>
        <v>1.0706638115631691E-2</v>
      </c>
      <c r="E138">
        <f t="shared" si="6"/>
        <v>8.5916214091100257E-2</v>
      </c>
      <c r="F138">
        <v>109374</v>
      </c>
      <c r="G138">
        <v>9397</v>
      </c>
      <c r="H138">
        <f t="shared" si="7"/>
        <v>8.3710913732722811E-2</v>
      </c>
    </row>
    <row r="139" spans="1:8" x14ac:dyDescent="0.25">
      <c r="A139">
        <v>138</v>
      </c>
      <c r="B139" s="1">
        <v>30042</v>
      </c>
      <c r="C139">
        <v>95</v>
      </c>
      <c r="D139">
        <f t="shared" si="8"/>
        <v>6.3559322033897702E-3</v>
      </c>
      <c r="E139">
        <f t="shared" si="6"/>
        <v>9.3028324418572977E-2</v>
      </c>
      <c r="F139">
        <v>110117</v>
      </c>
      <c r="G139">
        <v>10244</v>
      </c>
      <c r="H139">
        <f t="shared" si="7"/>
        <v>8.277960572065568E-2</v>
      </c>
    </row>
    <row r="140" spans="1:8" x14ac:dyDescent="0.25">
      <c r="A140">
        <v>139</v>
      </c>
      <c r="B140" s="1">
        <v>30133</v>
      </c>
      <c r="C140">
        <v>97.5</v>
      </c>
      <c r="D140">
        <f t="shared" si="8"/>
        <v>2.6315789473684209E-2</v>
      </c>
      <c r="E140">
        <f t="shared" si="6"/>
        <v>9.815789949876047E-2</v>
      </c>
      <c r="F140">
        <v>110526</v>
      </c>
      <c r="G140">
        <v>10849</v>
      </c>
      <c r="H140">
        <f t="shared" si="7"/>
        <v>5.5139927675225117E-2</v>
      </c>
    </row>
    <row r="141" spans="1:8" x14ac:dyDescent="0.25">
      <c r="A141">
        <v>140</v>
      </c>
      <c r="B141" s="1">
        <v>30225</v>
      </c>
      <c r="C141">
        <v>98.099999999999895</v>
      </c>
      <c r="D141">
        <f t="shared" si="8"/>
        <v>6.1538461538450757E-3</v>
      </c>
      <c r="E141">
        <f t="shared" si="6"/>
        <v>0.10390324354040682</v>
      </c>
      <c r="F141">
        <v>110959</v>
      </c>
      <c r="G141">
        <v>11529</v>
      </c>
      <c r="H141">
        <f t="shared" si="7"/>
        <v>5.8531652276431444E-2</v>
      </c>
    </row>
    <row r="142" spans="1:8" x14ac:dyDescent="0.25">
      <c r="A142">
        <v>141</v>
      </c>
      <c r="B142" s="1">
        <v>30317</v>
      </c>
      <c r="C142">
        <v>97.9</v>
      </c>
      <c r="D142">
        <f t="shared" si="8"/>
        <v>-2.0387359836889843E-3</v>
      </c>
      <c r="E142">
        <f t="shared" si="6"/>
        <v>0.10424895380471624</v>
      </c>
      <c r="F142">
        <v>110639</v>
      </c>
      <c r="G142">
        <v>11534</v>
      </c>
      <c r="H142">
        <f t="shared" si="7"/>
        <v>3.3272326496234716E-3</v>
      </c>
    </row>
    <row r="143" spans="1:8" x14ac:dyDescent="0.25">
      <c r="A143">
        <v>142</v>
      </c>
      <c r="B143" s="1">
        <v>30407</v>
      </c>
      <c r="C143">
        <v>98.799999999999898</v>
      </c>
      <c r="D143">
        <f t="shared" si="8"/>
        <v>9.1930541368732584E-3</v>
      </c>
      <c r="E143">
        <f t="shared" si="6"/>
        <v>0.101360103626943</v>
      </c>
      <c r="F143">
        <v>111168</v>
      </c>
      <c r="G143">
        <v>11268</v>
      </c>
      <c r="H143">
        <f t="shared" si="7"/>
        <v>-2.771107116513381E-2</v>
      </c>
    </row>
    <row r="144" spans="1:8" x14ac:dyDescent="0.25">
      <c r="A144">
        <v>143</v>
      </c>
      <c r="B144" s="1">
        <v>30498</v>
      </c>
      <c r="C144">
        <v>99.799999999999898</v>
      </c>
      <c r="D144">
        <f t="shared" si="8"/>
        <v>1.0121457489878553E-2</v>
      </c>
      <c r="E144">
        <f t="shared" si="6"/>
        <v>9.4098755519871541E-2</v>
      </c>
      <c r="F144">
        <v>112095</v>
      </c>
      <c r="G144">
        <v>10548</v>
      </c>
      <c r="H144">
        <f t="shared" si="7"/>
        <v>-7.1639114871043699E-2</v>
      </c>
    </row>
    <row r="145" spans="1:8" x14ac:dyDescent="0.25">
      <c r="A145">
        <v>144</v>
      </c>
      <c r="B145" s="1">
        <v>30590</v>
      </c>
      <c r="C145">
        <v>100.8</v>
      </c>
      <c r="D145">
        <f t="shared" si="8"/>
        <v>1.0020040080161328E-2</v>
      </c>
      <c r="E145">
        <f t="shared" si="6"/>
        <v>8.8150855920114124E-2</v>
      </c>
      <c r="F145">
        <v>112160</v>
      </c>
      <c r="G145">
        <v>9887</v>
      </c>
      <c r="H145">
        <f t="shared" si="7"/>
        <v>-6.3209120746568787E-2</v>
      </c>
    </row>
    <row r="146" spans="1:8" x14ac:dyDescent="0.25">
      <c r="A146">
        <v>145</v>
      </c>
      <c r="B146" s="1">
        <v>30682</v>
      </c>
      <c r="C146">
        <v>102.099999999999</v>
      </c>
      <c r="D146">
        <f t="shared" si="8"/>
        <v>1.28968253968155E-2</v>
      </c>
      <c r="E146">
        <f t="shared" si="6"/>
        <v>8.0062571103526742E-2</v>
      </c>
      <c r="F146">
        <v>112512</v>
      </c>
      <c r="G146">
        <v>9008</v>
      </c>
      <c r="H146">
        <f t="shared" si="7"/>
        <v>-9.1755034391467663E-2</v>
      </c>
    </row>
    <row r="147" spans="1:8" x14ac:dyDescent="0.25">
      <c r="A147">
        <v>146</v>
      </c>
      <c r="B147" s="1">
        <v>30773</v>
      </c>
      <c r="C147">
        <v>103.3</v>
      </c>
      <c r="D147">
        <f t="shared" si="8"/>
        <v>1.1753183153780699E-2</v>
      </c>
      <c r="E147">
        <f t="shared" si="6"/>
        <v>7.7183957153302035E-2</v>
      </c>
      <c r="F147">
        <v>113521</v>
      </c>
      <c r="G147">
        <v>8762</v>
      </c>
      <c r="H147">
        <f t="shared" si="7"/>
        <v>-3.595455292714056E-2</v>
      </c>
    </row>
    <row r="148" spans="1:8" x14ac:dyDescent="0.25">
      <c r="A148">
        <v>147</v>
      </c>
      <c r="B148" s="1">
        <v>30864</v>
      </c>
      <c r="C148">
        <v>104.099999999999</v>
      </c>
      <c r="D148">
        <f t="shared" si="8"/>
        <v>7.7444336882768871E-3</v>
      </c>
      <c r="E148">
        <f t="shared" si="6"/>
        <v>7.4993192020169186E-2</v>
      </c>
      <c r="F148">
        <v>113837</v>
      </c>
      <c r="G148">
        <v>8537</v>
      </c>
      <c r="H148">
        <f t="shared" si="7"/>
        <v>-2.8383685080846172E-2</v>
      </c>
    </row>
    <row r="149" spans="1:8" x14ac:dyDescent="0.25">
      <c r="A149">
        <v>148</v>
      </c>
      <c r="B149" s="1">
        <v>30956</v>
      </c>
      <c r="C149">
        <v>105.099999999999</v>
      </c>
      <c r="D149">
        <f t="shared" si="8"/>
        <v>9.6061479346782868E-3</v>
      </c>
      <c r="E149">
        <f t="shared" si="6"/>
        <v>7.3352179735158465E-2</v>
      </c>
      <c r="F149">
        <v>114257</v>
      </c>
      <c r="G149">
        <v>8381</v>
      </c>
      <c r="H149">
        <f t="shared" si="7"/>
        <v>-2.1882150109964322E-2</v>
      </c>
    </row>
    <row r="150" spans="1:8" x14ac:dyDescent="0.25">
      <c r="A150">
        <v>149</v>
      </c>
      <c r="B150" s="1">
        <v>31048</v>
      </c>
      <c r="C150">
        <v>105.7</v>
      </c>
      <c r="D150">
        <f t="shared" si="8"/>
        <v>5.708848715518639E-3</v>
      </c>
      <c r="E150">
        <f t="shared" si="6"/>
        <v>7.3258767047035905E-2</v>
      </c>
      <c r="F150">
        <v>114976</v>
      </c>
      <c r="G150">
        <v>8423</v>
      </c>
      <c r="H150">
        <f t="shared" si="7"/>
        <v>-1.2734821031880844E-3</v>
      </c>
    </row>
    <row r="151" spans="1:8" x14ac:dyDescent="0.25">
      <c r="A151">
        <v>150</v>
      </c>
      <c r="B151" s="1">
        <v>31138</v>
      </c>
      <c r="C151">
        <v>107</v>
      </c>
      <c r="D151">
        <f t="shared" si="8"/>
        <v>1.2298959318826842E-2</v>
      </c>
      <c r="E151">
        <f t="shared" si="6"/>
        <v>7.2887816143848164E-2</v>
      </c>
      <c r="F151">
        <v>115177</v>
      </c>
      <c r="G151">
        <v>8395</v>
      </c>
      <c r="H151">
        <f t="shared" si="7"/>
        <v>-5.0635701109953447E-3</v>
      </c>
    </row>
    <row r="152" spans="1:8" x14ac:dyDescent="0.25">
      <c r="A152">
        <v>151</v>
      </c>
      <c r="B152" s="1">
        <v>31229</v>
      </c>
      <c r="C152">
        <v>107.7</v>
      </c>
      <c r="D152">
        <f t="shared" si="8"/>
        <v>6.5420560747663815E-3</v>
      </c>
      <c r="E152">
        <f t="shared" si="6"/>
        <v>7.3702437123934025E-2</v>
      </c>
      <c r="F152">
        <v>115505</v>
      </c>
      <c r="G152">
        <v>8513</v>
      </c>
      <c r="H152">
        <f t="shared" si="7"/>
        <v>1.1176366959303073E-2</v>
      </c>
    </row>
    <row r="153" spans="1:8" x14ac:dyDescent="0.25">
      <c r="A153">
        <v>152</v>
      </c>
      <c r="B153" s="1">
        <v>31321</v>
      </c>
      <c r="C153">
        <v>108.5</v>
      </c>
      <c r="D153">
        <f t="shared" si="8"/>
        <v>7.4280408542246714E-3</v>
      </c>
      <c r="E153">
        <f t="shared" si="6"/>
        <v>7.1404600252988101E-2</v>
      </c>
      <c r="F153">
        <v>116211</v>
      </c>
      <c r="G153">
        <v>8298</v>
      </c>
      <c r="H153">
        <f t="shared" si="7"/>
        <v>-3.1177216936286733E-2</v>
      </c>
    </row>
    <row r="154" spans="1:8" x14ac:dyDescent="0.25">
      <c r="A154">
        <v>153</v>
      </c>
      <c r="B154" s="1">
        <v>31413</v>
      </c>
      <c r="C154">
        <v>109.9</v>
      </c>
      <c r="D154">
        <f t="shared" si="8"/>
        <v>1.2903225806451665E-2</v>
      </c>
      <c r="E154">
        <f t="shared" si="6"/>
        <v>6.6664956212370008E-2</v>
      </c>
      <c r="F154">
        <v>116928</v>
      </c>
      <c r="G154">
        <v>7795</v>
      </c>
      <c r="H154">
        <f t="shared" si="7"/>
        <v>-6.6377292552936756E-2</v>
      </c>
    </row>
    <row r="155" spans="1:8" x14ac:dyDescent="0.25">
      <c r="A155">
        <v>154</v>
      </c>
      <c r="B155" s="1">
        <v>31503</v>
      </c>
      <c r="C155">
        <v>108.7</v>
      </c>
      <c r="D155">
        <f t="shared" si="8"/>
        <v>-1.0919017288444065E-2</v>
      </c>
      <c r="E155">
        <f t="shared" si="6"/>
        <v>7.1096452827622558E-2</v>
      </c>
      <c r="F155">
        <v>117643</v>
      </c>
      <c r="G155">
        <v>8364</v>
      </c>
      <c r="H155">
        <f t="shared" si="7"/>
        <v>6.6474154743842231E-2</v>
      </c>
    </row>
    <row r="156" spans="1:8" x14ac:dyDescent="0.25">
      <c r="A156">
        <v>155</v>
      </c>
      <c r="B156" s="1">
        <v>31594</v>
      </c>
      <c r="C156">
        <v>109.5</v>
      </c>
      <c r="D156">
        <f t="shared" si="8"/>
        <v>7.3597056117755029E-3</v>
      </c>
      <c r="E156">
        <f t="shared" si="6"/>
        <v>7.0365827870585748E-2</v>
      </c>
      <c r="F156">
        <v>118225</v>
      </c>
      <c r="G156">
        <v>8319</v>
      </c>
      <c r="H156">
        <f t="shared" si="7"/>
        <v>-1.0276531781525758E-2</v>
      </c>
    </row>
    <row r="157" spans="1:8" x14ac:dyDescent="0.25">
      <c r="A157">
        <v>156</v>
      </c>
      <c r="B157" s="1">
        <v>31686</v>
      </c>
      <c r="C157">
        <v>110.2</v>
      </c>
      <c r="D157">
        <f t="shared" si="8"/>
        <v>6.392694063926967E-3</v>
      </c>
      <c r="E157">
        <f t="shared" si="6"/>
        <v>6.9510148667223215E-2</v>
      </c>
      <c r="F157">
        <v>118587</v>
      </c>
      <c r="G157">
        <v>8243</v>
      </c>
      <c r="H157">
        <f t="shared" si="7"/>
        <v>-1.2160436809416456E-2</v>
      </c>
    </row>
    <row r="158" spans="1:8" x14ac:dyDescent="0.25">
      <c r="A158">
        <v>157</v>
      </c>
      <c r="B158" s="1">
        <v>31778</v>
      </c>
      <c r="C158">
        <v>111.4</v>
      </c>
      <c r="D158">
        <f t="shared" si="8"/>
        <v>1.0889292196007285E-2</v>
      </c>
      <c r="E158">
        <f t="shared" si="6"/>
        <v>6.6275329823058643E-2</v>
      </c>
      <c r="F158">
        <v>119079</v>
      </c>
      <c r="G158">
        <v>7892</v>
      </c>
      <c r="H158">
        <f t="shared" si="7"/>
        <v>-4.6537360460141224E-2</v>
      </c>
    </row>
    <row r="159" spans="1:8" x14ac:dyDescent="0.25">
      <c r="A159">
        <v>158</v>
      </c>
      <c r="B159" s="1">
        <v>31868</v>
      </c>
      <c r="C159">
        <v>112.7</v>
      </c>
      <c r="D159">
        <f t="shared" si="8"/>
        <v>1.1669658886894049E-2</v>
      </c>
      <c r="E159">
        <f t="shared" si="6"/>
        <v>6.3027000827323404E-2</v>
      </c>
      <c r="F159">
        <v>119663</v>
      </c>
      <c r="G159">
        <v>7542</v>
      </c>
      <c r="H159">
        <f t="shared" si="7"/>
        <v>-4.9012641723664027E-2</v>
      </c>
    </row>
    <row r="160" spans="1:8" x14ac:dyDescent="0.25">
      <c r="A160">
        <v>159</v>
      </c>
      <c r="B160" s="1">
        <v>31959</v>
      </c>
      <c r="C160">
        <v>113.8</v>
      </c>
      <c r="D160">
        <f t="shared" si="8"/>
        <v>9.760425909494181E-3</v>
      </c>
      <c r="E160">
        <f t="shared" si="6"/>
        <v>6.052782797704806E-2</v>
      </c>
      <c r="F160">
        <v>120077</v>
      </c>
      <c r="G160">
        <v>7268</v>
      </c>
      <c r="H160">
        <f t="shared" si="7"/>
        <v>-3.9652415908578424E-2</v>
      </c>
    </row>
    <row r="161" spans="1:8" x14ac:dyDescent="0.25">
      <c r="A161">
        <v>160</v>
      </c>
      <c r="B161" s="1">
        <v>32051</v>
      </c>
      <c r="C161">
        <v>115</v>
      </c>
      <c r="D161">
        <f t="shared" si="8"/>
        <v>1.0544815465729374E-2</v>
      </c>
      <c r="E161">
        <f t="shared" si="6"/>
        <v>5.9928851591717597E-2</v>
      </c>
      <c r="F161">
        <v>120593</v>
      </c>
      <c r="G161">
        <v>7227</v>
      </c>
      <c r="H161">
        <f t="shared" si="7"/>
        <v>-9.895884345256744E-3</v>
      </c>
    </row>
    <row r="162" spans="1:8" x14ac:dyDescent="0.25">
      <c r="A162">
        <v>161</v>
      </c>
      <c r="B162" s="1">
        <v>32143</v>
      </c>
      <c r="C162">
        <v>116</v>
      </c>
      <c r="D162">
        <f t="shared" si="8"/>
        <v>8.6956521739130436E-3</v>
      </c>
      <c r="E162">
        <f t="shared" si="6"/>
        <v>5.7456636890251461E-2</v>
      </c>
      <c r="F162">
        <v>121013</v>
      </c>
      <c r="G162">
        <v>6953</v>
      </c>
      <c r="H162">
        <f t="shared" si="7"/>
        <v>-4.1252495848056688E-2</v>
      </c>
    </row>
    <row r="163" spans="1:8" x14ac:dyDescent="0.25">
      <c r="A163">
        <v>162</v>
      </c>
      <c r="B163" s="1">
        <v>32234</v>
      </c>
      <c r="C163">
        <v>117.2</v>
      </c>
      <c r="D163">
        <f t="shared" si="8"/>
        <v>1.0344827586206921E-2</v>
      </c>
      <c r="E163">
        <f t="shared" si="6"/>
        <v>5.4434502948088895E-2</v>
      </c>
      <c r="F163">
        <v>121265</v>
      </c>
      <c r="G163">
        <v>6601</v>
      </c>
      <c r="H163">
        <f t="shared" si="7"/>
        <v>-5.2598517868965723E-2</v>
      </c>
    </row>
    <row r="164" spans="1:8" x14ac:dyDescent="0.25">
      <c r="A164">
        <v>163</v>
      </c>
      <c r="B164" s="1">
        <v>32325</v>
      </c>
      <c r="C164">
        <v>118.5</v>
      </c>
      <c r="D164">
        <f t="shared" si="8"/>
        <v>1.109215017064844E-2</v>
      </c>
      <c r="E164">
        <f t="shared" si="6"/>
        <v>5.4176201842236933E-2</v>
      </c>
      <c r="F164">
        <v>121917</v>
      </c>
      <c r="G164">
        <v>6605</v>
      </c>
      <c r="H164">
        <f t="shared" si="7"/>
        <v>-4.7451724891892323E-3</v>
      </c>
    </row>
    <row r="165" spans="1:8" x14ac:dyDescent="0.25">
      <c r="A165">
        <v>164</v>
      </c>
      <c r="B165" s="1">
        <v>32417</v>
      </c>
      <c r="C165">
        <v>119.9</v>
      </c>
      <c r="D165">
        <f t="shared" si="8"/>
        <v>1.1814345991561229E-2</v>
      </c>
      <c r="E165">
        <f t="shared" si="6"/>
        <v>5.3621579256743518E-2</v>
      </c>
      <c r="F165">
        <v>122488</v>
      </c>
      <c r="G165">
        <v>6568</v>
      </c>
      <c r="H165">
        <f t="shared" si="7"/>
        <v>-1.0237384065950145E-2</v>
      </c>
    </row>
    <row r="166" spans="1:8" x14ac:dyDescent="0.25">
      <c r="A166">
        <v>165</v>
      </c>
      <c r="B166" s="1">
        <v>32509</v>
      </c>
      <c r="C166">
        <v>121.2</v>
      </c>
      <c r="D166">
        <f t="shared" si="8"/>
        <v>1.0842368640533754E-2</v>
      </c>
      <c r="E166">
        <f t="shared" si="6"/>
        <v>5.4214570267178359E-2</v>
      </c>
      <c r="F166">
        <v>123251</v>
      </c>
      <c r="G166">
        <v>6682</v>
      </c>
      <c r="H166">
        <f t="shared" si="7"/>
        <v>1.1058812863298245E-2</v>
      </c>
    </row>
    <row r="167" spans="1:8" x14ac:dyDescent="0.25">
      <c r="A167">
        <v>166</v>
      </c>
      <c r="B167" s="1">
        <v>32599</v>
      </c>
      <c r="C167">
        <v>123.099999999999</v>
      </c>
      <c r="D167">
        <f t="shared" si="8"/>
        <v>1.5676567656757397E-2</v>
      </c>
      <c r="E167">
        <f t="shared" si="6"/>
        <v>5.2297094066851013E-2</v>
      </c>
      <c r="F167">
        <v>123678</v>
      </c>
      <c r="G167">
        <v>6468</v>
      </c>
      <c r="H167">
        <f t="shared" si="7"/>
        <v>-3.5368281826780271E-2</v>
      </c>
    </row>
    <row r="168" spans="1:8" x14ac:dyDescent="0.25">
      <c r="A168">
        <v>167</v>
      </c>
      <c r="B168" s="1">
        <v>32690</v>
      </c>
      <c r="C168">
        <v>124.5</v>
      </c>
      <c r="D168">
        <f t="shared" si="8"/>
        <v>1.1372867587335595E-2</v>
      </c>
      <c r="E168">
        <f t="shared" si="6"/>
        <v>5.2368051860093849E-2</v>
      </c>
      <c r="F168">
        <v>124026</v>
      </c>
      <c r="G168">
        <v>6495</v>
      </c>
      <c r="H168">
        <f t="shared" si="7"/>
        <v>1.3568209574346733E-3</v>
      </c>
    </row>
    <row r="169" spans="1:8" x14ac:dyDescent="0.25">
      <c r="A169">
        <v>168</v>
      </c>
      <c r="B169" s="1">
        <v>32782</v>
      </c>
      <c r="C169">
        <v>125.4</v>
      </c>
      <c r="D169">
        <f t="shared" si="8"/>
        <v>7.2289156626506477E-3</v>
      </c>
      <c r="E169">
        <f t="shared" si="6"/>
        <v>5.3275263563898174E-2</v>
      </c>
      <c r="F169">
        <v>124448</v>
      </c>
      <c r="G169">
        <v>6630</v>
      </c>
      <c r="H169">
        <f t="shared" si="7"/>
        <v>1.7323762706087032E-2</v>
      </c>
    </row>
    <row r="170" spans="1:8" x14ac:dyDescent="0.25">
      <c r="A170">
        <v>169</v>
      </c>
      <c r="B170" s="1">
        <v>32874</v>
      </c>
      <c r="C170">
        <v>127.5</v>
      </c>
      <c r="D170">
        <f t="shared" si="8"/>
        <v>1.6746411483253544E-2</v>
      </c>
      <c r="E170">
        <f t="shared" si="6"/>
        <v>5.3680603588777319E-2</v>
      </c>
      <c r="F170">
        <v>125781</v>
      </c>
      <c r="G170">
        <v>6752</v>
      </c>
      <c r="H170">
        <f t="shared" si="7"/>
        <v>7.6084095650316395E-3</v>
      </c>
    </row>
    <row r="171" spans="1:8" x14ac:dyDescent="0.25">
      <c r="A171">
        <v>170</v>
      </c>
      <c r="B171" s="1">
        <v>32964</v>
      </c>
      <c r="C171">
        <v>128.9</v>
      </c>
      <c r="D171">
        <f t="shared" si="8"/>
        <v>1.098039215686279E-2</v>
      </c>
      <c r="E171">
        <f t="shared" si="6"/>
        <v>5.4071039338132933E-2</v>
      </c>
      <c r="F171">
        <v>125705</v>
      </c>
      <c r="G171">
        <v>6797</v>
      </c>
      <c r="H171">
        <f t="shared" si="7"/>
        <v>7.2733114617444397E-3</v>
      </c>
    </row>
    <row r="172" spans="1:8" x14ac:dyDescent="0.25">
      <c r="A172">
        <v>171</v>
      </c>
      <c r="B172" s="1">
        <v>33055</v>
      </c>
      <c r="C172">
        <v>130.5</v>
      </c>
      <c r="D172">
        <f t="shared" si="8"/>
        <v>1.24127230411171E-2</v>
      </c>
      <c r="E172">
        <f t="shared" si="6"/>
        <v>5.4992810099228573E-2</v>
      </c>
      <c r="F172">
        <v>125871</v>
      </c>
      <c r="G172">
        <v>6922</v>
      </c>
      <c r="H172">
        <f t="shared" si="7"/>
        <v>1.7047402313304025E-2</v>
      </c>
    </row>
    <row r="173" spans="1:8" x14ac:dyDescent="0.25">
      <c r="A173">
        <v>172</v>
      </c>
      <c r="B173" s="1">
        <v>33147</v>
      </c>
      <c r="C173">
        <v>133.4</v>
      </c>
      <c r="D173">
        <f t="shared" si="8"/>
        <v>2.2222222222222265E-2</v>
      </c>
      <c r="E173">
        <f t="shared" si="6"/>
        <v>5.9166012263125747E-2</v>
      </c>
      <c r="F173">
        <v>126069</v>
      </c>
      <c r="G173">
        <v>7459</v>
      </c>
      <c r="H173">
        <f t="shared" si="7"/>
        <v>7.588632325511431E-2</v>
      </c>
    </row>
    <row r="174" spans="1:8" x14ac:dyDescent="0.25">
      <c r="A174">
        <v>173</v>
      </c>
      <c r="B174" s="1">
        <v>33239</v>
      </c>
      <c r="C174">
        <v>134.69999999999899</v>
      </c>
      <c r="D174">
        <f t="shared" si="8"/>
        <v>9.7451274362742746E-3</v>
      </c>
      <c r="E174">
        <f t="shared" si="6"/>
        <v>6.3575286941485357E-2</v>
      </c>
      <c r="F174">
        <v>126071</v>
      </c>
      <c r="G174">
        <v>8015</v>
      </c>
      <c r="H174">
        <f t="shared" si="7"/>
        <v>7.4523776568724706E-2</v>
      </c>
    </row>
    <row r="175" spans="1:8" x14ac:dyDescent="0.25">
      <c r="A175">
        <v>174</v>
      </c>
      <c r="B175" s="1">
        <v>33329</v>
      </c>
      <c r="C175">
        <v>135.099999999999</v>
      </c>
      <c r="D175">
        <f t="shared" si="8"/>
        <v>2.9695619896065975E-3</v>
      </c>
      <c r="E175">
        <f t="shared" si="6"/>
        <v>6.6789603646954535E-2</v>
      </c>
      <c r="F175">
        <v>126352</v>
      </c>
      <c r="G175">
        <v>8439</v>
      </c>
      <c r="H175">
        <f t="shared" si="7"/>
        <v>5.0559216640699275E-2</v>
      </c>
    </row>
    <row r="176" spans="1:8" x14ac:dyDescent="0.25">
      <c r="A176">
        <v>175</v>
      </c>
      <c r="B176" s="1">
        <v>33420</v>
      </c>
      <c r="C176">
        <v>136.19999999999899</v>
      </c>
      <c r="D176">
        <f t="shared" si="8"/>
        <v>8.1421169504071241E-3</v>
      </c>
      <c r="E176">
        <f t="shared" si="6"/>
        <v>6.7971310502066215E-2</v>
      </c>
      <c r="F176">
        <v>126318</v>
      </c>
      <c r="G176">
        <v>8586</v>
      </c>
      <c r="H176">
        <f t="shared" si="7"/>
        <v>1.7692976011028684E-2</v>
      </c>
    </row>
    <row r="177" spans="1:8" x14ac:dyDescent="0.25">
      <c r="A177">
        <v>176</v>
      </c>
      <c r="B177" s="1">
        <v>33512</v>
      </c>
      <c r="C177">
        <v>137.19999999999899</v>
      </c>
      <c r="D177">
        <f t="shared" si="8"/>
        <v>7.3421439060206125E-3</v>
      </c>
      <c r="E177">
        <f t="shared" si="6"/>
        <v>6.9803977295155084E-2</v>
      </c>
      <c r="F177">
        <v>126669</v>
      </c>
      <c r="G177">
        <v>8842</v>
      </c>
      <c r="H177">
        <f t="shared" si="7"/>
        <v>2.6962357788190047E-2</v>
      </c>
    </row>
    <row r="178" spans="1:8" x14ac:dyDescent="0.25">
      <c r="A178">
        <v>177</v>
      </c>
      <c r="B178" s="1">
        <v>33604</v>
      </c>
      <c r="C178">
        <v>138.30000000000001</v>
      </c>
      <c r="D178">
        <f t="shared" si="8"/>
        <v>8.0174927113777373E-3</v>
      </c>
      <c r="E178">
        <f t="shared" si="6"/>
        <v>7.2889593818949883E-2</v>
      </c>
      <c r="F178">
        <v>127357</v>
      </c>
      <c r="G178">
        <v>9283</v>
      </c>
      <c r="H178">
        <f t="shared" si="7"/>
        <v>4.4204021652631008E-2</v>
      </c>
    </row>
    <row r="179" spans="1:8" x14ac:dyDescent="0.25">
      <c r="A179">
        <v>178</v>
      </c>
      <c r="B179" s="1">
        <v>33695</v>
      </c>
      <c r="C179">
        <v>139.4</v>
      </c>
      <c r="D179">
        <f t="shared" si="8"/>
        <v>7.9537237888647454E-3</v>
      </c>
      <c r="E179">
        <f t="shared" si="6"/>
        <v>7.3474324957078202E-2</v>
      </c>
      <c r="F179">
        <v>128140</v>
      </c>
      <c r="G179">
        <v>9415</v>
      </c>
      <c r="H179">
        <f t="shared" si="7"/>
        <v>8.0221483958427629E-3</v>
      </c>
    </row>
    <row r="180" spans="1:8" x14ac:dyDescent="0.25">
      <c r="A180">
        <v>179</v>
      </c>
      <c r="B180" s="1">
        <v>33786</v>
      </c>
      <c r="C180">
        <v>140.5</v>
      </c>
      <c r="D180">
        <f t="shared" si="8"/>
        <v>7.8909612625537601E-3</v>
      </c>
      <c r="E180">
        <f t="shared" si="6"/>
        <v>7.6618517567809338E-2</v>
      </c>
      <c r="F180">
        <v>128559</v>
      </c>
      <c r="G180">
        <v>9850</v>
      </c>
      <c r="H180">
        <f t="shared" si="7"/>
        <v>4.2793079250035879E-2</v>
      </c>
    </row>
    <row r="181" spans="1:8" x14ac:dyDescent="0.25">
      <c r="A181">
        <v>180</v>
      </c>
      <c r="B181" s="1">
        <v>33878</v>
      </c>
      <c r="C181">
        <v>141.69999999999899</v>
      </c>
      <c r="D181">
        <f t="shared" si="8"/>
        <v>8.5409252668967543E-3</v>
      </c>
      <c r="E181">
        <f t="shared" si="6"/>
        <v>7.3227364812217546E-2</v>
      </c>
      <c r="F181">
        <v>128340</v>
      </c>
      <c r="G181">
        <v>9398</v>
      </c>
      <c r="H181">
        <f t="shared" si="7"/>
        <v>-4.426022407168783E-2</v>
      </c>
    </row>
    <row r="182" spans="1:8" x14ac:dyDescent="0.25">
      <c r="A182">
        <v>181</v>
      </c>
      <c r="B182" s="1">
        <v>33970</v>
      </c>
      <c r="C182">
        <v>142.80000000000001</v>
      </c>
      <c r="D182">
        <f t="shared" si="8"/>
        <v>7.762879322519586E-3</v>
      </c>
      <c r="E182">
        <f t="shared" si="6"/>
        <v>7.2576565357823877E-2</v>
      </c>
      <c r="F182">
        <v>128485</v>
      </c>
      <c r="G182">
        <v>9325</v>
      </c>
      <c r="H182">
        <f t="shared" si="7"/>
        <v>-8.8873805040310151E-3</v>
      </c>
    </row>
    <row r="183" spans="1:8" x14ac:dyDescent="0.25">
      <c r="A183">
        <v>182</v>
      </c>
      <c r="B183" s="1">
        <v>34060</v>
      </c>
      <c r="C183">
        <v>143.80000000000001</v>
      </c>
      <c r="D183">
        <f t="shared" si="8"/>
        <v>7.0028011204481787E-3</v>
      </c>
      <c r="E183">
        <f t="shared" si="6"/>
        <v>7.0573106301225541E-2</v>
      </c>
      <c r="F183">
        <v>129086</v>
      </c>
      <c r="G183">
        <v>9110</v>
      </c>
      <c r="H183">
        <f t="shared" si="7"/>
        <v>-2.7604765349816322E-2</v>
      </c>
    </row>
    <row r="184" spans="1:8" x14ac:dyDescent="0.25">
      <c r="A184">
        <v>183</v>
      </c>
      <c r="B184" s="1">
        <v>34151</v>
      </c>
      <c r="C184">
        <v>144.5</v>
      </c>
      <c r="D184">
        <f t="shared" si="8"/>
        <v>4.8678720445061796E-3</v>
      </c>
      <c r="E184">
        <f t="shared" si="6"/>
        <v>6.8995889606576627E-2</v>
      </c>
      <c r="F184">
        <v>129428</v>
      </c>
      <c r="G184">
        <v>8930</v>
      </c>
      <c r="H184">
        <f t="shared" si="7"/>
        <v>-2.2348693111465392E-2</v>
      </c>
    </row>
    <row r="185" spans="1:8" x14ac:dyDescent="0.25">
      <c r="A185">
        <v>184</v>
      </c>
      <c r="B185" s="1">
        <v>34243</v>
      </c>
      <c r="C185">
        <v>145.599999999999</v>
      </c>
      <c r="D185">
        <f t="shared" si="8"/>
        <v>7.6124567473979205E-3</v>
      </c>
      <c r="E185">
        <f t="shared" si="6"/>
        <v>6.7441537821214412E-2</v>
      </c>
      <c r="F185">
        <v>129742</v>
      </c>
      <c r="G185">
        <v>8750</v>
      </c>
      <c r="H185">
        <f t="shared" si="7"/>
        <v>-2.252817949337747E-2</v>
      </c>
    </row>
    <row r="186" spans="1:8" x14ac:dyDescent="0.25">
      <c r="A186">
        <v>185</v>
      </c>
      <c r="B186" s="1">
        <v>34335</v>
      </c>
      <c r="C186">
        <v>146.30000000000001</v>
      </c>
      <c r="D186">
        <f t="shared" si="8"/>
        <v>4.8076923076992902E-3</v>
      </c>
      <c r="E186">
        <f t="shared" si="6"/>
        <v>6.6102408946421054E-2</v>
      </c>
      <c r="F186">
        <v>130555</v>
      </c>
      <c r="G186">
        <v>8630</v>
      </c>
      <c r="H186">
        <f t="shared" si="7"/>
        <v>-1.985614382553598E-2</v>
      </c>
    </row>
    <row r="187" spans="1:8" x14ac:dyDescent="0.25">
      <c r="A187">
        <v>186</v>
      </c>
      <c r="B187" s="1">
        <v>34425</v>
      </c>
      <c r="C187">
        <v>147.19999999999899</v>
      </c>
      <c r="D187">
        <f t="shared" si="8"/>
        <v>6.1517429938413018E-3</v>
      </c>
      <c r="E187">
        <f t="shared" si="6"/>
        <v>6.3763834249238441E-2</v>
      </c>
      <c r="F187">
        <v>130654</v>
      </c>
      <c r="G187">
        <v>8331</v>
      </c>
      <c r="H187">
        <f t="shared" si="7"/>
        <v>-3.5378055572500122E-2</v>
      </c>
    </row>
    <row r="188" spans="1:8" x14ac:dyDescent="0.25">
      <c r="A188">
        <v>187</v>
      </c>
      <c r="B188" s="1">
        <v>34516</v>
      </c>
      <c r="C188">
        <v>148.4</v>
      </c>
      <c r="D188">
        <f t="shared" si="8"/>
        <v>8.1521739130504083E-3</v>
      </c>
      <c r="E188">
        <f t="shared" si="6"/>
        <v>6.0602824979407548E-2</v>
      </c>
      <c r="F188">
        <v>131116</v>
      </c>
      <c r="G188">
        <v>7946</v>
      </c>
      <c r="H188">
        <f t="shared" si="7"/>
        <v>-4.9573701253209167E-2</v>
      </c>
    </row>
    <row r="189" spans="1:8" x14ac:dyDescent="0.25">
      <c r="A189">
        <v>188</v>
      </c>
      <c r="B189" s="1">
        <v>34608</v>
      </c>
      <c r="C189">
        <v>149.4</v>
      </c>
      <c r="D189">
        <f t="shared" si="8"/>
        <v>6.7385444743935305E-3</v>
      </c>
      <c r="E189">
        <f t="shared" si="6"/>
        <v>5.78786913591482E-2</v>
      </c>
      <c r="F189">
        <v>131862</v>
      </c>
      <c r="G189">
        <v>7632</v>
      </c>
      <c r="H189">
        <f t="shared" si="7"/>
        <v>-4.4950604549952755E-2</v>
      </c>
    </row>
    <row r="190" spans="1:8" x14ac:dyDescent="0.25">
      <c r="A190">
        <v>189</v>
      </c>
      <c r="B190" s="1">
        <v>34700</v>
      </c>
      <c r="C190">
        <v>150.5</v>
      </c>
      <c r="D190">
        <f t="shared" si="8"/>
        <v>7.3627844712181676E-3</v>
      </c>
      <c r="E190">
        <f t="shared" si="6"/>
        <v>5.5834412167737928E-2</v>
      </c>
      <c r="F190">
        <v>132087</v>
      </c>
      <c r="G190">
        <v>7375</v>
      </c>
      <c r="H190">
        <f t="shared" si="7"/>
        <v>-3.5320065872345568E-2</v>
      </c>
    </row>
    <row r="191" spans="1:8" x14ac:dyDescent="0.25">
      <c r="A191">
        <v>190</v>
      </c>
      <c r="B191" s="1">
        <v>34790</v>
      </c>
      <c r="C191">
        <v>151.80000000000001</v>
      </c>
      <c r="D191">
        <f t="shared" si="8"/>
        <v>8.6378737541528989E-3</v>
      </c>
      <c r="E191">
        <f t="shared" si="6"/>
        <v>5.7859683644895181E-2</v>
      </c>
      <c r="F191">
        <v>132130</v>
      </c>
      <c r="G191">
        <v>7645</v>
      </c>
      <c r="H191">
        <f t="shared" si="7"/>
        <v>3.6272818115697644E-2</v>
      </c>
    </row>
    <row r="192" spans="1:8" x14ac:dyDescent="0.25">
      <c r="A192">
        <v>191</v>
      </c>
      <c r="B192" s="1">
        <v>34881</v>
      </c>
      <c r="C192">
        <v>152.599999999999</v>
      </c>
      <c r="D192">
        <f t="shared" si="8"/>
        <v>5.2700922266073003E-3</v>
      </c>
      <c r="E192">
        <f t="shared" si="6"/>
        <v>5.6837574567696142E-2</v>
      </c>
      <c r="F192">
        <v>132430</v>
      </c>
      <c r="G192">
        <v>7527</v>
      </c>
      <c r="H192">
        <f t="shared" si="7"/>
        <v>-1.7665307046476002E-2</v>
      </c>
    </row>
    <row r="193" spans="1:8" x14ac:dyDescent="0.25">
      <c r="A193">
        <v>192</v>
      </c>
      <c r="B193" s="1">
        <v>34973</v>
      </c>
      <c r="C193">
        <v>153.5</v>
      </c>
      <c r="D193">
        <f t="shared" si="8"/>
        <v>5.8977719528244188E-3</v>
      </c>
      <c r="E193">
        <f t="shared" si="6"/>
        <v>5.5258117544150692E-2</v>
      </c>
      <c r="F193">
        <v>132614</v>
      </c>
      <c r="G193">
        <v>7328</v>
      </c>
      <c r="H193">
        <f t="shared" si="7"/>
        <v>-2.7788958898382343E-2</v>
      </c>
    </row>
    <row r="194" spans="1:8" x14ac:dyDescent="0.25">
      <c r="A194">
        <v>193</v>
      </c>
      <c r="B194" s="1">
        <v>35065</v>
      </c>
      <c r="C194">
        <v>154.69999999999899</v>
      </c>
      <c r="D194">
        <f t="shared" si="8"/>
        <v>7.8175895765406761E-3</v>
      </c>
      <c r="E194">
        <f t="shared" si="6"/>
        <v>5.6358903367540403E-2</v>
      </c>
      <c r="F194">
        <v>132916</v>
      </c>
      <c r="G194">
        <v>7491</v>
      </c>
      <c r="H194">
        <f t="shared" si="7"/>
        <v>1.9920798469296272E-2</v>
      </c>
    </row>
    <row r="195" spans="1:8" x14ac:dyDescent="0.25">
      <c r="A195">
        <v>194</v>
      </c>
      <c r="B195" s="1">
        <v>35156</v>
      </c>
      <c r="C195">
        <v>156.099999999999</v>
      </c>
      <c r="D195">
        <f t="shared" si="8"/>
        <v>9.0497737556562048E-3</v>
      </c>
      <c r="E195">
        <f t="shared" ref="E195:E258" si="9">G195/F195</f>
        <v>5.55052361311765E-2</v>
      </c>
      <c r="F195">
        <v>133591</v>
      </c>
      <c r="G195">
        <v>7415</v>
      </c>
      <c r="H195">
        <f t="shared" si="7"/>
        <v>-1.5146980962294025E-2</v>
      </c>
    </row>
    <row r="196" spans="1:8" x14ac:dyDescent="0.25">
      <c r="A196">
        <v>195</v>
      </c>
      <c r="B196" s="1">
        <v>35247</v>
      </c>
      <c r="C196">
        <v>157</v>
      </c>
      <c r="D196">
        <f t="shared" si="8"/>
        <v>5.7655349135234219E-3</v>
      </c>
      <c r="E196">
        <f t="shared" si="9"/>
        <v>5.4637931548062318E-2</v>
      </c>
      <c r="F196">
        <v>134284</v>
      </c>
      <c r="G196">
        <v>7337</v>
      </c>
      <c r="H196">
        <f t="shared" ref="H196:H259" si="10">(E196-E195)/E195</f>
        <v>-1.5625635409683963E-2</v>
      </c>
    </row>
    <row r="197" spans="1:8" x14ac:dyDescent="0.25">
      <c r="A197">
        <v>196</v>
      </c>
      <c r="B197" s="1">
        <v>35339</v>
      </c>
      <c r="C197">
        <v>158.19999999999899</v>
      </c>
      <c r="D197">
        <f t="shared" ref="D197:D260" si="11">(C197-C196)/C196</f>
        <v>7.64331210190442E-3</v>
      </c>
      <c r="E197">
        <f t="shared" si="9"/>
        <v>5.2076080999007512E-2</v>
      </c>
      <c r="F197">
        <v>135014</v>
      </c>
      <c r="G197">
        <v>7031</v>
      </c>
      <c r="H197">
        <f t="shared" si="10"/>
        <v>-4.6887765998265718E-2</v>
      </c>
    </row>
    <row r="198" spans="1:8" x14ac:dyDescent="0.25">
      <c r="A198">
        <v>197</v>
      </c>
      <c r="B198" s="1">
        <v>35431</v>
      </c>
      <c r="C198">
        <v>159.4</v>
      </c>
      <c r="D198">
        <f t="shared" si="11"/>
        <v>7.5853350189697818E-3</v>
      </c>
      <c r="E198">
        <f t="shared" si="9"/>
        <v>5.2794618754701948E-2</v>
      </c>
      <c r="F198">
        <v>135582</v>
      </c>
      <c r="G198">
        <v>7158</v>
      </c>
      <c r="H198">
        <f t="shared" si="10"/>
        <v>1.3797846187928965E-2</v>
      </c>
    </row>
    <row r="199" spans="1:8" x14ac:dyDescent="0.25">
      <c r="A199">
        <v>198</v>
      </c>
      <c r="B199" s="1">
        <v>35521</v>
      </c>
      <c r="C199">
        <v>159.9</v>
      </c>
      <c r="D199">
        <f t="shared" si="11"/>
        <v>3.1367628607277291E-3</v>
      </c>
      <c r="E199">
        <f t="shared" si="9"/>
        <v>5.0494067516438305E-2</v>
      </c>
      <c r="F199">
        <v>136115</v>
      </c>
      <c r="G199">
        <v>6873</v>
      </c>
      <c r="H199">
        <f t="shared" si="10"/>
        <v>-4.3575487285032306E-2</v>
      </c>
    </row>
    <row r="200" spans="1:8" x14ac:dyDescent="0.25">
      <c r="A200">
        <v>199</v>
      </c>
      <c r="B200" s="1">
        <v>35612</v>
      </c>
      <c r="C200">
        <v>160.4</v>
      </c>
      <c r="D200">
        <f t="shared" si="11"/>
        <v>3.1269543464665416E-3</v>
      </c>
      <c r="E200">
        <f t="shared" si="9"/>
        <v>4.8722454059594404E-2</v>
      </c>
      <c r="F200">
        <v>136590</v>
      </c>
      <c r="G200">
        <v>6655</v>
      </c>
      <c r="H200">
        <f t="shared" si="10"/>
        <v>-3.5085576266304035E-2</v>
      </c>
    </row>
    <row r="201" spans="1:8" x14ac:dyDescent="0.25">
      <c r="A201">
        <v>200</v>
      </c>
      <c r="B201" s="1">
        <v>35704</v>
      </c>
      <c r="C201">
        <v>161.5</v>
      </c>
      <c r="D201">
        <f t="shared" si="11"/>
        <v>6.857855361595974E-3</v>
      </c>
      <c r="E201">
        <f t="shared" si="9"/>
        <v>4.7138391422478013E-2</v>
      </c>
      <c r="F201">
        <v>136916</v>
      </c>
      <c r="G201">
        <v>6454</v>
      </c>
      <c r="H201">
        <f t="shared" si="10"/>
        <v>-3.2511963276292702E-2</v>
      </c>
    </row>
    <row r="202" spans="1:8" x14ac:dyDescent="0.25">
      <c r="A202">
        <v>201</v>
      </c>
      <c r="B202" s="1">
        <v>35796</v>
      </c>
      <c r="C202">
        <v>162</v>
      </c>
      <c r="D202">
        <f t="shared" si="11"/>
        <v>3.0959752321981426E-3</v>
      </c>
      <c r="E202">
        <f t="shared" si="9"/>
        <v>4.6431592148627757E-2</v>
      </c>
      <c r="F202">
        <v>137148</v>
      </c>
      <c r="G202">
        <v>6368</v>
      </c>
      <c r="H202">
        <f t="shared" si="10"/>
        <v>-1.4994132224741502E-2</v>
      </c>
    </row>
    <row r="203" spans="1:8" x14ac:dyDescent="0.25">
      <c r="A203">
        <v>202</v>
      </c>
      <c r="B203" s="1">
        <v>35886</v>
      </c>
      <c r="C203">
        <v>162.19999999999899</v>
      </c>
      <c r="D203">
        <f t="shared" si="11"/>
        <v>1.2345679012283571E-3</v>
      </c>
      <c r="E203">
        <f t="shared" si="9"/>
        <v>4.3262018845666515E-2</v>
      </c>
      <c r="F203">
        <v>137326</v>
      </c>
      <c r="G203">
        <v>5941</v>
      </c>
      <c r="H203">
        <f t="shared" si="10"/>
        <v>-6.8263291355924682E-2</v>
      </c>
    </row>
    <row r="204" spans="1:8" x14ac:dyDescent="0.25">
      <c r="A204">
        <v>203</v>
      </c>
      <c r="B204" s="1">
        <v>35977</v>
      </c>
      <c r="C204">
        <v>163.19999999999899</v>
      </c>
      <c r="D204">
        <f t="shared" si="11"/>
        <v>6.1652281134402355E-3</v>
      </c>
      <c r="E204">
        <f t="shared" si="9"/>
        <v>4.5415956173130649E-2</v>
      </c>
      <c r="F204">
        <v>137815</v>
      </c>
      <c r="G204">
        <v>6259</v>
      </c>
      <c r="H204">
        <f t="shared" si="10"/>
        <v>4.9788183375078211E-2</v>
      </c>
    </row>
    <row r="205" spans="1:8" x14ac:dyDescent="0.25">
      <c r="A205">
        <v>204</v>
      </c>
      <c r="B205" s="1">
        <v>36069</v>
      </c>
      <c r="C205">
        <v>163.9</v>
      </c>
      <c r="D205">
        <f t="shared" si="11"/>
        <v>4.2892156862807361E-3</v>
      </c>
      <c r="E205">
        <f t="shared" si="9"/>
        <v>4.5365561182105163E-2</v>
      </c>
      <c r="F205">
        <v>138431</v>
      </c>
      <c r="G205">
        <v>6280</v>
      </c>
      <c r="H205">
        <f t="shared" si="10"/>
        <v>-1.1096318402584067E-3</v>
      </c>
    </row>
    <row r="206" spans="1:8" x14ac:dyDescent="0.25">
      <c r="A206">
        <v>205</v>
      </c>
      <c r="B206" s="1">
        <v>36161</v>
      </c>
      <c r="C206">
        <v>164.69999999999899</v>
      </c>
      <c r="D206">
        <f t="shared" si="11"/>
        <v>4.88102501524703E-3</v>
      </c>
      <c r="E206">
        <f t="shared" si="9"/>
        <v>4.302375809935205E-2</v>
      </c>
      <c r="F206">
        <v>138900</v>
      </c>
      <c r="G206">
        <v>5976</v>
      </c>
      <c r="H206">
        <f t="shared" si="10"/>
        <v>-5.162072333576373E-2</v>
      </c>
    </row>
    <row r="207" spans="1:8" x14ac:dyDescent="0.25">
      <c r="A207">
        <v>206</v>
      </c>
      <c r="B207" s="1">
        <v>36251</v>
      </c>
      <c r="C207">
        <v>165.9</v>
      </c>
      <c r="D207">
        <f t="shared" si="11"/>
        <v>7.2859744990954409E-3</v>
      </c>
      <c r="E207">
        <f t="shared" si="9"/>
        <v>4.3153264525774088E-2</v>
      </c>
      <c r="F207">
        <v>139132</v>
      </c>
      <c r="G207">
        <v>6004</v>
      </c>
      <c r="H207">
        <f t="shared" si="10"/>
        <v>3.0101142285845184E-3</v>
      </c>
    </row>
    <row r="208" spans="1:8" x14ac:dyDescent="0.25">
      <c r="A208">
        <v>207</v>
      </c>
      <c r="B208" s="1">
        <v>36342</v>
      </c>
      <c r="C208">
        <v>166.69999999999899</v>
      </c>
      <c r="D208">
        <f t="shared" si="11"/>
        <v>4.8221820373658113E-3</v>
      </c>
      <c r="E208">
        <f t="shared" si="9"/>
        <v>4.319089299411457E-2</v>
      </c>
      <c r="F208">
        <v>139497</v>
      </c>
      <c r="G208">
        <v>6025</v>
      </c>
      <c r="H208">
        <f t="shared" si="10"/>
        <v>8.7197269439506797E-4</v>
      </c>
    </row>
    <row r="209" spans="1:8" x14ac:dyDescent="0.25">
      <c r="A209">
        <v>208</v>
      </c>
      <c r="B209" s="1">
        <v>36434</v>
      </c>
      <c r="C209">
        <v>168.099999999999</v>
      </c>
      <c r="D209">
        <f t="shared" si="11"/>
        <v>8.3983203359328986E-3</v>
      </c>
      <c r="E209">
        <f t="shared" si="9"/>
        <v>4.1274081905265339E-2</v>
      </c>
      <c r="F209">
        <v>139991</v>
      </c>
      <c r="G209">
        <v>5778</v>
      </c>
      <c r="H209">
        <f t="shared" si="10"/>
        <v>-4.4379982815137123E-2</v>
      </c>
    </row>
    <row r="210" spans="1:8" x14ac:dyDescent="0.25">
      <c r="A210">
        <v>209</v>
      </c>
      <c r="B210" s="1">
        <v>36526</v>
      </c>
      <c r="C210">
        <v>169.3</v>
      </c>
      <c r="D210">
        <f t="shared" si="11"/>
        <v>7.13860797145163E-3</v>
      </c>
      <c r="E210">
        <f t="shared" si="9"/>
        <v>4.0088210919612885E-2</v>
      </c>
      <c r="F210">
        <v>142386</v>
      </c>
      <c r="G210">
        <v>5708</v>
      </c>
      <c r="H210">
        <f t="shared" si="10"/>
        <v>-2.8731613906623866E-2</v>
      </c>
    </row>
    <row r="211" spans="1:8" x14ac:dyDescent="0.25">
      <c r="A211">
        <v>210</v>
      </c>
      <c r="B211" s="1">
        <v>36617</v>
      </c>
      <c r="C211">
        <v>170.9</v>
      </c>
      <c r="D211">
        <f t="shared" si="11"/>
        <v>9.450679267572322E-3</v>
      </c>
      <c r="E211">
        <f t="shared" si="9"/>
        <v>3.8442385518000798E-2</v>
      </c>
      <c r="F211">
        <v>142577</v>
      </c>
      <c r="G211">
        <v>5481</v>
      </c>
      <c r="H211">
        <f t="shared" si="10"/>
        <v>-4.1055097343016586E-2</v>
      </c>
    </row>
    <row r="212" spans="1:8" x14ac:dyDescent="0.25">
      <c r="A212">
        <v>211</v>
      </c>
      <c r="B212" s="1">
        <v>36708</v>
      </c>
      <c r="C212">
        <v>172.69999999999899</v>
      </c>
      <c r="D212">
        <f t="shared" si="11"/>
        <v>1.0532475131650018E-2</v>
      </c>
      <c r="E212">
        <f t="shared" si="9"/>
        <v>4.0347662475339975E-2</v>
      </c>
      <c r="F212">
        <v>142437</v>
      </c>
      <c r="G212">
        <v>5747</v>
      </c>
      <c r="H212">
        <f t="shared" si="10"/>
        <v>4.9561881544708621E-2</v>
      </c>
    </row>
    <row r="213" spans="1:8" x14ac:dyDescent="0.25">
      <c r="A213">
        <v>212</v>
      </c>
      <c r="B213" s="1">
        <v>36800</v>
      </c>
      <c r="C213">
        <v>173.9</v>
      </c>
      <c r="D213">
        <f t="shared" si="11"/>
        <v>6.9484655471975607E-3</v>
      </c>
      <c r="E213">
        <f t="shared" si="9"/>
        <v>3.8714461607342737E-2</v>
      </c>
      <c r="F213">
        <v>142944</v>
      </c>
      <c r="G213">
        <v>5534</v>
      </c>
      <c r="H213">
        <f t="shared" si="10"/>
        <v>-4.0478202894540211E-2</v>
      </c>
    </row>
    <row r="214" spans="1:8" x14ac:dyDescent="0.25">
      <c r="A214">
        <v>213</v>
      </c>
      <c r="B214" s="1">
        <v>36892</v>
      </c>
      <c r="C214">
        <v>175.599999999999</v>
      </c>
      <c r="D214">
        <f t="shared" si="11"/>
        <v>9.7757331799827128E-3</v>
      </c>
      <c r="E214">
        <f t="shared" si="9"/>
        <v>4.1882231864708498E-2</v>
      </c>
      <c r="F214">
        <v>143808</v>
      </c>
      <c r="G214">
        <v>6023</v>
      </c>
      <c r="H214">
        <f t="shared" si="10"/>
        <v>8.1823952235072522E-2</v>
      </c>
    </row>
    <row r="215" spans="1:8" x14ac:dyDescent="0.25">
      <c r="A215">
        <v>214</v>
      </c>
      <c r="B215" s="1">
        <v>36982</v>
      </c>
      <c r="C215">
        <v>176.4</v>
      </c>
      <c r="D215">
        <f t="shared" si="11"/>
        <v>4.5558086560422021E-3</v>
      </c>
      <c r="E215">
        <f t="shared" si="9"/>
        <v>4.372624899766412E-2</v>
      </c>
      <c r="F215">
        <v>143415</v>
      </c>
      <c r="G215">
        <v>6271</v>
      </c>
      <c r="H215">
        <f t="shared" si="10"/>
        <v>4.4028626242085693E-2</v>
      </c>
    </row>
    <row r="216" spans="1:8" x14ac:dyDescent="0.25">
      <c r="A216">
        <v>215</v>
      </c>
      <c r="B216" s="1">
        <v>37073</v>
      </c>
      <c r="C216">
        <v>177.4</v>
      </c>
      <c r="D216">
        <f t="shared" si="11"/>
        <v>5.6689342403628117E-3</v>
      </c>
      <c r="E216">
        <f t="shared" si="9"/>
        <v>4.582921429665418E-2</v>
      </c>
      <c r="F216">
        <v>143642</v>
      </c>
      <c r="G216">
        <v>6583</v>
      </c>
      <c r="H216">
        <f t="shared" si="10"/>
        <v>4.8093887474830087E-2</v>
      </c>
    </row>
    <row r="217" spans="1:8" x14ac:dyDescent="0.25">
      <c r="A217">
        <v>216</v>
      </c>
      <c r="B217" s="1">
        <v>37165</v>
      </c>
      <c r="C217">
        <v>177.599999999999</v>
      </c>
      <c r="D217">
        <f t="shared" si="11"/>
        <v>1.1273957158906081E-3</v>
      </c>
      <c r="E217">
        <f t="shared" si="9"/>
        <v>5.3352749462589277E-2</v>
      </c>
      <c r="F217">
        <v>144210</v>
      </c>
      <c r="G217">
        <v>7694</v>
      </c>
      <c r="H217">
        <f t="shared" si="10"/>
        <v>0.16416461162163895</v>
      </c>
    </row>
    <row r="218" spans="1:8" x14ac:dyDescent="0.25">
      <c r="A218">
        <v>217</v>
      </c>
      <c r="B218" s="1">
        <v>37257</v>
      </c>
      <c r="C218">
        <v>177.69999999999899</v>
      </c>
      <c r="D218">
        <f t="shared" si="11"/>
        <v>5.6306306306303422E-4</v>
      </c>
      <c r="E218">
        <f t="shared" si="9"/>
        <v>5.6685996161813509E-2</v>
      </c>
      <c r="F218">
        <v>144339</v>
      </c>
      <c r="G218">
        <v>8182</v>
      </c>
      <c r="H218">
        <f t="shared" si="10"/>
        <v>6.2475631205501238E-2</v>
      </c>
    </row>
    <row r="219" spans="1:8" x14ac:dyDescent="0.25">
      <c r="A219">
        <v>218</v>
      </c>
      <c r="B219" s="1">
        <v>37347</v>
      </c>
      <c r="C219">
        <v>179.3</v>
      </c>
      <c r="D219">
        <f t="shared" si="11"/>
        <v>9.0039392234160191E-3</v>
      </c>
      <c r="E219">
        <f t="shared" si="9"/>
        <v>5.9375517869966303E-2</v>
      </c>
      <c r="F219">
        <v>144824</v>
      </c>
      <c r="G219">
        <v>8599</v>
      </c>
      <c r="H219">
        <f t="shared" si="10"/>
        <v>4.7445963558184562E-2</v>
      </c>
    </row>
    <row r="220" spans="1:8" x14ac:dyDescent="0.25">
      <c r="A220">
        <v>219</v>
      </c>
      <c r="B220" s="1">
        <v>37438</v>
      </c>
      <c r="C220">
        <v>180</v>
      </c>
      <c r="D220">
        <f t="shared" si="11"/>
        <v>3.9040713887339017E-3</v>
      </c>
      <c r="E220">
        <f t="shared" si="9"/>
        <v>5.7813824325907349E-2</v>
      </c>
      <c r="F220">
        <v>145121</v>
      </c>
      <c r="G220">
        <v>8390</v>
      </c>
      <c r="H220">
        <f t="shared" si="10"/>
        <v>-2.6301977651447133E-2</v>
      </c>
    </row>
    <row r="221" spans="1:8" x14ac:dyDescent="0.25">
      <c r="A221">
        <v>220</v>
      </c>
      <c r="B221" s="1">
        <v>37530</v>
      </c>
      <c r="C221">
        <v>181.19999999999899</v>
      </c>
      <c r="D221">
        <f t="shared" si="11"/>
        <v>6.6666666666610769E-3</v>
      </c>
      <c r="E221">
        <f t="shared" si="9"/>
        <v>5.7234394377842085E-2</v>
      </c>
      <c r="F221">
        <v>145140</v>
      </c>
      <c r="G221">
        <v>8307</v>
      </c>
      <c r="H221">
        <f t="shared" si="10"/>
        <v>-1.0022342490247825E-2</v>
      </c>
    </row>
    <row r="222" spans="1:8" x14ac:dyDescent="0.25">
      <c r="A222">
        <v>221</v>
      </c>
      <c r="B222" s="1">
        <v>37622</v>
      </c>
      <c r="C222">
        <v>182.599999999999</v>
      </c>
      <c r="D222">
        <f t="shared" si="11"/>
        <v>7.7262693156733633E-3</v>
      </c>
      <c r="E222">
        <f t="shared" si="9"/>
        <v>5.8348171483358441E-2</v>
      </c>
      <c r="F222">
        <v>146020</v>
      </c>
      <c r="G222">
        <v>8520</v>
      </c>
      <c r="H222">
        <f t="shared" si="10"/>
        <v>1.9459926458967606E-2</v>
      </c>
    </row>
    <row r="223" spans="1:8" x14ac:dyDescent="0.25">
      <c r="A223">
        <v>222</v>
      </c>
      <c r="B223" s="1">
        <v>37712</v>
      </c>
      <c r="C223">
        <v>183.19999999999899</v>
      </c>
      <c r="D223">
        <f t="shared" si="11"/>
        <v>3.2858707557502607E-3</v>
      </c>
      <c r="E223">
        <f t="shared" si="9"/>
        <v>6.0282116487247489E-2</v>
      </c>
      <c r="F223">
        <v>146677</v>
      </c>
      <c r="G223">
        <v>8842</v>
      </c>
      <c r="H223">
        <f t="shared" si="10"/>
        <v>3.3144911909375449E-2</v>
      </c>
    </row>
    <row r="224" spans="1:8" x14ac:dyDescent="0.25">
      <c r="A224">
        <v>223</v>
      </c>
      <c r="B224" s="1">
        <v>37803</v>
      </c>
      <c r="C224">
        <v>183.69999999999899</v>
      </c>
      <c r="D224">
        <f t="shared" si="11"/>
        <v>2.7292576419214124E-3</v>
      </c>
      <c r="E224">
        <f t="shared" si="9"/>
        <v>6.1513991002614565E-2</v>
      </c>
      <c r="F224">
        <v>146487</v>
      </c>
      <c r="G224">
        <v>9011</v>
      </c>
      <c r="H224">
        <f t="shared" si="10"/>
        <v>2.0435157010913443E-2</v>
      </c>
    </row>
    <row r="225" spans="1:8" x14ac:dyDescent="0.25">
      <c r="A225">
        <v>224</v>
      </c>
      <c r="B225" s="1">
        <v>37895</v>
      </c>
      <c r="C225">
        <v>184.9</v>
      </c>
      <c r="D225">
        <f t="shared" si="11"/>
        <v>6.532389765928244E-3</v>
      </c>
      <c r="E225">
        <f t="shared" si="9"/>
        <v>5.9476211558764432E-2</v>
      </c>
      <c r="F225">
        <v>146815</v>
      </c>
      <c r="G225">
        <v>8732</v>
      </c>
      <c r="H225">
        <f t="shared" si="10"/>
        <v>-3.3127088823801415E-2</v>
      </c>
    </row>
    <row r="226" spans="1:8" x14ac:dyDescent="0.25">
      <c r="A226">
        <v>225</v>
      </c>
      <c r="B226" s="1">
        <v>37987</v>
      </c>
      <c r="C226">
        <v>186.3</v>
      </c>
      <c r="D226">
        <f t="shared" si="11"/>
        <v>7.5716603569497328E-3</v>
      </c>
      <c r="E226">
        <f t="shared" si="9"/>
        <v>5.7003922850604773E-2</v>
      </c>
      <c r="F226">
        <v>146832</v>
      </c>
      <c r="G226">
        <v>8370</v>
      </c>
      <c r="H226">
        <f t="shared" si="10"/>
        <v>-4.1567689726117768E-2</v>
      </c>
    </row>
    <row r="227" spans="1:8" x14ac:dyDescent="0.25">
      <c r="A227">
        <v>226</v>
      </c>
      <c r="B227" s="1">
        <v>38078</v>
      </c>
      <c r="C227">
        <v>187.4</v>
      </c>
      <c r="D227">
        <f t="shared" si="11"/>
        <v>5.9044551798174676E-3</v>
      </c>
      <c r="E227">
        <f t="shared" si="9"/>
        <v>5.5531011045029735E-2</v>
      </c>
      <c r="F227">
        <v>147125</v>
      </c>
      <c r="G227">
        <v>8170</v>
      </c>
      <c r="H227">
        <f t="shared" si="10"/>
        <v>-2.5838779717585893E-2</v>
      </c>
    </row>
    <row r="228" spans="1:8" x14ac:dyDescent="0.25">
      <c r="A228">
        <v>227</v>
      </c>
      <c r="B228" s="1">
        <v>38169</v>
      </c>
      <c r="C228">
        <v>189.099999999999</v>
      </c>
      <c r="D228">
        <f t="shared" si="11"/>
        <v>9.0715048025559967E-3</v>
      </c>
      <c r="E228">
        <f t="shared" si="9"/>
        <v>5.5138014462207827E-2</v>
      </c>
      <c r="F228">
        <v>147557</v>
      </c>
      <c r="G228">
        <v>8136</v>
      </c>
      <c r="H228">
        <f t="shared" si="10"/>
        <v>-7.077065146594036E-3</v>
      </c>
    </row>
    <row r="229" spans="1:8" x14ac:dyDescent="0.25">
      <c r="A229">
        <v>228</v>
      </c>
      <c r="B229" s="1">
        <v>38261</v>
      </c>
      <c r="C229">
        <v>190.8</v>
      </c>
      <c r="D229">
        <f t="shared" si="11"/>
        <v>8.989952406139718E-3</v>
      </c>
      <c r="E229">
        <f t="shared" si="9"/>
        <v>5.4464376203506637E-2</v>
      </c>
      <c r="F229">
        <v>148005</v>
      </c>
      <c r="G229">
        <v>8061</v>
      </c>
      <c r="H229">
        <f t="shared" si="10"/>
        <v>-1.2217310784067285E-2</v>
      </c>
    </row>
    <row r="230" spans="1:8" x14ac:dyDescent="0.25">
      <c r="A230">
        <v>229</v>
      </c>
      <c r="B230" s="1">
        <v>38353</v>
      </c>
      <c r="C230">
        <v>191.599999999999</v>
      </c>
      <c r="D230">
        <f t="shared" si="11"/>
        <v>4.1928721173951165E-3</v>
      </c>
      <c r="E230">
        <f t="shared" si="9"/>
        <v>5.2502006596475137E-2</v>
      </c>
      <c r="F230">
        <v>148261</v>
      </c>
      <c r="G230">
        <v>7784</v>
      </c>
      <c r="H230">
        <f t="shared" si="10"/>
        <v>-3.6030332922552678E-2</v>
      </c>
    </row>
    <row r="231" spans="1:8" x14ac:dyDescent="0.25">
      <c r="A231">
        <v>230</v>
      </c>
      <c r="B231" s="1">
        <v>38443</v>
      </c>
      <c r="C231">
        <v>193.69999999999899</v>
      </c>
      <c r="D231">
        <f t="shared" si="11"/>
        <v>1.0960334029227584E-2</v>
      </c>
      <c r="E231">
        <f t="shared" si="9"/>
        <v>5.1440908664226043E-2</v>
      </c>
      <c r="F231">
        <v>149142</v>
      </c>
      <c r="G231">
        <v>7672</v>
      </c>
      <c r="H231">
        <f t="shared" si="10"/>
        <v>-2.0210616718034809E-2</v>
      </c>
    </row>
    <row r="232" spans="1:8" x14ac:dyDescent="0.25">
      <c r="A232">
        <v>231</v>
      </c>
      <c r="B232" s="1">
        <v>38534</v>
      </c>
      <c r="C232">
        <v>194.9</v>
      </c>
      <c r="D232">
        <f t="shared" si="11"/>
        <v>6.195147134749706E-3</v>
      </c>
      <c r="E232">
        <f t="shared" si="9"/>
        <v>4.9465008482387357E-2</v>
      </c>
      <c r="F232">
        <v>149722</v>
      </c>
      <c r="G232">
        <v>7406</v>
      </c>
      <c r="H232">
        <f t="shared" si="10"/>
        <v>-3.841106685607211E-2</v>
      </c>
    </row>
    <row r="233" spans="1:8" x14ac:dyDescent="0.25">
      <c r="A233">
        <v>232</v>
      </c>
      <c r="B233" s="1">
        <v>38626</v>
      </c>
      <c r="C233">
        <v>199.099999999999</v>
      </c>
      <c r="D233">
        <f t="shared" si="11"/>
        <v>2.1549512570543838E-2</v>
      </c>
      <c r="E233">
        <f t="shared" si="9"/>
        <v>4.9676069105257542E-2</v>
      </c>
      <c r="F233">
        <v>150032</v>
      </c>
      <c r="G233">
        <v>7453</v>
      </c>
      <c r="H233">
        <f t="shared" si="10"/>
        <v>4.2668672127153442E-3</v>
      </c>
    </row>
    <row r="234" spans="1:8" x14ac:dyDescent="0.25">
      <c r="A234">
        <v>233</v>
      </c>
      <c r="B234" s="1">
        <v>38718</v>
      </c>
      <c r="C234">
        <v>199.3</v>
      </c>
      <c r="D234">
        <f t="shared" si="11"/>
        <v>1.0045203415420031E-3</v>
      </c>
      <c r="E234">
        <f t="shared" si="9"/>
        <v>4.6919418688062917E-2</v>
      </c>
      <c r="F234">
        <v>150556</v>
      </c>
      <c r="G234">
        <v>7064</v>
      </c>
      <c r="H234">
        <f t="shared" si="10"/>
        <v>-5.5492523197711537E-2</v>
      </c>
    </row>
    <row r="235" spans="1:8" x14ac:dyDescent="0.25">
      <c r="A235">
        <v>234</v>
      </c>
      <c r="B235" s="1">
        <v>38808</v>
      </c>
      <c r="C235">
        <v>200.69999999999899</v>
      </c>
      <c r="D235">
        <f t="shared" si="11"/>
        <v>7.0245860511740209E-3</v>
      </c>
      <c r="E235">
        <f t="shared" si="9"/>
        <v>4.7120799994705531E-2</v>
      </c>
      <c r="F235">
        <v>151101</v>
      </c>
      <c r="G235">
        <v>7120</v>
      </c>
      <c r="H235">
        <f t="shared" si="10"/>
        <v>4.2920673843269358E-3</v>
      </c>
    </row>
    <row r="236" spans="1:8" x14ac:dyDescent="0.25">
      <c r="A236">
        <v>235</v>
      </c>
      <c r="B236" s="1">
        <v>38899</v>
      </c>
      <c r="C236">
        <v>202.9</v>
      </c>
      <c r="D236">
        <f t="shared" si="11"/>
        <v>1.0961634280025027E-2</v>
      </c>
      <c r="E236">
        <f t="shared" si="9"/>
        <v>4.7333179404294622E-2</v>
      </c>
      <c r="F236">
        <v>151585</v>
      </c>
      <c r="G236">
        <v>7175</v>
      </c>
      <c r="H236">
        <f t="shared" si="10"/>
        <v>4.5071265685844323E-3</v>
      </c>
    </row>
    <row r="237" spans="1:8" x14ac:dyDescent="0.25">
      <c r="A237">
        <v>236</v>
      </c>
      <c r="B237" s="1">
        <v>38991</v>
      </c>
      <c r="C237">
        <v>201.9</v>
      </c>
      <c r="D237">
        <f t="shared" si="11"/>
        <v>-4.9285362247412515E-3</v>
      </c>
      <c r="E237">
        <f t="shared" si="9"/>
        <v>4.4142447487745498E-2</v>
      </c>
      <c r="F237">
        <v>152393</v>
      </c>
      <c r="G237">
        <v>6727</v>
      </c>
      <c r="H237">
        <f t="shared" si="10"/>
        <v>-6.7410048441825632E-2</v>
      </c>
    </row>
    <row r="238" spans="1:8" x14ac:dyDescent="0.25">
      <c r="A238">
        <v>237</v>
      </c>
      <c r="B238" s="1">
        <v>39083</v>
      </c>
      <c r="C238">
        <v>203.43700000000001</v>
      </c>
      <c r="D238">
        <f t="shared" si="11"/>
        <v>7.6126795443289055E-3</v>
      </c>
      <c r="E238">
        <f t="shared" si="9"/>
        <v>4.649187568192658E-2</v>
      </c>
      <c r="F238">
        <v>153059</v>
      </c>
      <c r="G238">
        <v>7116</v>
      </c>
      <c r="H238">
        <f t="shared" si="10"/>
        <v>5.3223786352882052E-2</v>
      </c>
    </row>
    <row r="239" spans="1:8" x14ac:dyDescent="0.25">
      <c r="A239">
        <v>238</v>
      </c>
      <c r="B239" s="1">
        <v>39173</v>
      </c>
      <c r="C239">
        <v>205.904</v>
      </c>
      <c r="D239">
        <f t="shared" si="11"/>
        <v>1.2126604305018185E-2</v>
      </c>
      <c r="E239">
        <f t="shared" si="9"/>
        <v>4.4854794879350422E-2</v>
      </c>
      <c r="F239">
        <v>152715</v>
      </c>
      <c r="G239">
        <v>6850</v>
      </c>
      <c r="H239">
        <f t="shared" si="10"/>
        <v>-3.5212190916456443E-2</v>
      </c>
    </row>
    <row r="240" spans="1:8" x14ac:dyDescent="0.25">
      <c r="A240">
        <v>239</v>
      </c>
      <c r="B240" s="1">
        <v>39264</v>
      </c>
      <c r="C240">
        <v>207.60300000000001</v>
      </c>
      <c r="D240">
        <f t="shared" si="11"/>
        <v>8.2514181366074111E-3</v>
      </c>
      <c r="E240">
        <f t="shared" si="9"/>
        <v>4.6703512072750079E-2</v>
      </c>
      <c r="F240">
        <v>153072</v>
      </c>
      <c r="G240">
        <v>7149</v>
      </c>
      <c r="H240">
        <f t="shared" si="10"/>
        <v>4.1215597983945786E-2</v>
      </c>
    </row>
    <row r="241" spans="1:8" x14ac:dyDescent="0.25">
      <c r="A241">
        <v>240</v>
      </c>
      <c r="B241" s="1">
        <v>39356</v>
      </c>
      <c r="C241">
        <v>209.19</v>
      </c>
      <c r="D241">
        <f t="shared" si="11"/>
        <v>7.644398202338064E-3</v>
      </c>
      <c r="E241">
        <f t="shared" si="9"/>
        <v>4.710208597741547E-2</v>
      </c>
      <c r="F241">
        <v>153645</v>
      </c>
      <c r="G241">
        <v>7237</v>
      </c>
      <c r="H241">
        <f t="shared" si="10"/>
        <v>8.5341313099651216E-3</v>
      </c>
    </row>
    <row r="242" spans="1:8" x14ac:dyDescent="0.25">
      <c r="A242">
        <v>241</v>
      </c>
      <c r="B242" s="1">
        <v>39448</v>
      </c>
      <c r="C242">
        <v>212.17400000000001</v>
      </c>
      <c r="D242">
        <f t="shared" si="11"/>
        <v>1.4264544194273192E-2</v>
      </c>
      <c r="E242">
        <f t="shared" si="9"/>
        <v>4.9943135662063362E-2</v>
      </c>
      <c r="F242">
        <v>153875</v>
      </c>
      <c r="G242">
        <v>7685</v>
      </c>
      <c r="H242">
        <f t="shared" si="10"/>
        <v>6.0316854884306395E-2</v>
      </c>
    </row>
    <row r="243" spans="1:8" x14ac:dyDescent="0.25">
      <c r="A243">
        <v>242</v>
      </c>
      <c r="B243" s="1">
        <v>39539</v>
      </c>
      <c r="C243">
        <v>213.94200000000001</v>
      </c>
      <c r="D243">
        <f t="shared" si="11"/>
        <v>8.3327834701707112E-3</v>
      </c>
      <c r="E243">
        <f t="shared" si="9"/>
        <v>4.9549724903975918E-2</v>
      </c>
      <c r="F243">
        <v>154128</v>
      </c>
      <c r="G243">
        <v>7637</v>
      </c>
      <c r="H243">
        <f t="shared" si="10"/>
        <v>-7.8771737671705158E-3</v>
      </c>
    </row>
    <row r="244" spans="1:8" x14ac:dyDescent="0.25">
      <c r="A244">
        <v>243</v>
      </c>
      <c r="B244" s="1">
        <v>39630</v>
      </c>
      <c r="C244">
        <v>219.015999999999</v>
      </c>
      <c r="D244">
        <f t="shared" si="11"/>
        <v>2.3716708266721769E-2</v>
      </c>
      <c r="E244">
        <f t="shared" si="9"/>
        <v>5.7822204968944101E-2</v>
      </c>
      <c r="F244">
        <v>154560</v>
      </c>
      <c r="G244">
        <v>8937</v>
      </c>
      <c r="H244">
        <f t="shared" si="10"/>
        <v>0.16695309774170694</v>
      </c>
    </row>
    <row r="245" spans="1:8" x14ac:dyDescent="0.25">
      <c r="A245">
        <v>244</v>
      </c>
      <c r="B245" s="1">
        <v>39722</v>
      </c>
      <c r="C245">
        <v>216.995</v>
      </c>
      <c r="D245">
        <f t="shared" si="11"/>
        <v>-9.2276363370667035E-3</v>
      </c>
      <c r="E245">
        <f t="shared" si="9"/>
        <v>6.5109906090238687E-2</v>
      </c>
      <c r="F245">
        <v>154723</v>
      </c>
      <c r="G245">
        <v>10074</v>
      </c>
      <c r="H245">
        <f t="shared" si="10"/>
        <v>0.1260363752162125</v>
      </c>
    </row>
    <row r="246" spans="1:8" x14ac:dyDescent="0.25">
      <c r="A246">
        <v>245</v>
      </c>
      <c r="B246" s="1">
        <v>39814</v>
      </c>
      <c r="C246">
        <v>211.932999999999</v>
      </c>
      <c r="D246">
        <f t="shared" si="11"/>
        <v>-2.3327726445314438E-2</v>
      </c>
      <c r="E246">
        <f t="shared" si="9"/>
        <v>7.8149506785746697E-2</v>
      </c>
      <c r="F246">
        <v>154294</v>
      </c>
      <c r="G246">
        <v>12058</v>
      </c>
      <c r="H246">
        <f t="shared" si="10"/>
        <v>0.20027061131736013</v>
      </c>
    </row>
    <row r="247" spans="1:8" x14ac:dyDescent="0.25">
      <c r="A247">
        <v>246</v>
      </c>
      <c r="B247" s="1">
        <v>39904</v>
      </c>
      <c r="C247">
        <v>212.709</v>
      </c>
      <c r="D247">
        <f t="shared" si="11"/>
        <v>3.6615345415815796E-3</v>
      </c>
      <c r="E247">
        <f t="shared" si="9"/>
        <v>8.9572408620366362E-2</v>
      </c>
      <c r="F247">
        <v>154657</v>
      </c>
      <c r="G247">
        <v>13853</v>
      </c>
      <c r="H247">
        <f t="shared" si="10"/>
        <v>0.14616729272439927</v>
      </c>
    </row>
    <row r="248" spans="1:8" x14ac:dyDescent="0.25">
      <c r="A248">
        <v>247</v>
      </c>
      <c r="B248" s="1">
        <v>39995</v>
      </c>
      <c r="C248">
        <v>214.726</v>
      </c>
      <c r="D248">
        <f t="shared" si="11"/>
        <v>9.4824384487727179E-3</v>
      </c>
      <c r="E248">
        <f t="shared" si="9"/>
        <v>9.4681347755038517E-2</v>
      </c>
      <c r="F248">
        <v>154212</v>
      </c>
      <c r="G248">
        <v>14601</v>
      </c>
      <c r="H248">
        <f t="shared" si="10"/>
        <v>5.7036973922687612E-2</v>
      </c>
    </row>
    <row r="249" spans="1:8" x14ac:dyDescent="0.25">
      <c r="A249">
        <v>248</v>
      </c>
      <c r="B249" s="1">
        <v>40087</v>
      </c>
      <c r="C249">
        <v>216.50899999999899</v>
      </c>
      <c r="D249">
        <f t="shared" si="11"/>
        <v>8.3036055251762345E-3</v>
      </c>
      <c r="E249">
        <f t="shared" si="9"/>
        <v>9.9953773333072898E-2</v>
      </c>
      <c r="F249">
        <v>153591</v>
      </c>
      <c r="G249">
        <v>15352</v>
      </c>
      <c r="H249">
        <f t="shared" si="10"/>
        <v>5.5686000495845357E-2</v>
      </c>
    </row>
    <row r="250" spans="1:8" x14ac:dyDescent="0.25">
      <c r="A250">
        <v>249</v>
      </c>
      <c r="B250" s="1">
        <v>40179</v>
      </c>
      <c r="C250">
        <v>217.488</v>
      </c>
      <c r="D250">
        <f t="shared" si="11"/>
        <v>4.5217519826012444E-3</v>
      </c>
      <c r="E250">
        <f t="shared" si="9"/>
        <v>9.7884991965441634E-2</v>
      </c>
      <c r="F250">
        <v>153711</v>
      </c>
      <c r="G250">
        <v>15046</v>
      </c>
      <c r="H250">
        <f t="shared" si="10"/>
        <v>-2.0697381385868522E-2</v>
      </c>
    </row>
    <row r="251" spans="1:8" x14ac:dyDescent="0.25">
      <c r="A251">
        <v>250</v>
      </c>
      <c r="B251" s="1">
        <v>40269</v>
      </c>
      <c r="C251">
        <v>217.402999999999</v>
      </c>
      <c r="D251">
        <f t="shared" si="11"/>
        <v>-3.9082616052840946E-4</v>
      </c>
      <c r="E251">
        <f t="shared" si="9"/>
        <v>9.9441957043670107E-2</v>
      </c>
      <c r="F251">
        <v>154110</v>
      </c>
      <c r="G251">
        <v>15325</v>
      </c>
      <c r="H251">
        <f t="shared" si="10"/>
        <v>1.5906065342255537E-2</v>
      </c>
    </row>
    <row r="252" spans="1:8" x14ac:dyDescent="0.25">
      <c r="A252">
        <v>251</v>
      </c>
      <c r="B252" s="1">
        <v>40360</v>
      </c>
      <c r="C252">
        <v>217.604999999999</v>
      </c>
      <c r="D252">
        <f t="shared" si="11"/>
        <v>9.2915001172936488E-4</v>
      </c>
      <c r="E252">
        <f t="shared" si="9"/>
        <v>9.428458195001202E-2</v>
      </c>
      <c r="F252">
        <v>153917</v>
      </c>
      <c r="G252">
        <v>14512</v>
      </c>
      <c r="H252">
        <f t="shared" si="10"/>
        <v>-5.1863169702032481E-2</v>
      </c>
    </row>
    <row r="253" spans="1:8" x14ac:dyDescent="0.25">
      <c r="A253">
        <v>252</v>
      </c>
      <c r="B253" s="1">
        <v>40452</v>
      </c>
      <c r="C253">
        <v>219.035</v>
      </c>
      <c r="D253">
        <f t="shared" si="11"/>
        <v>6.5715401760116183E-3</v>
      </c>
      <c r="E253">
        <f t="shared" si="9"/>
        <v>9.4380473722879263E-2</v>
      </c>
      <c r="F253">
        <v>153803</v>
      </c>
      <c r="G253">
        <v>14516</v>
      </c>
      <c r="H253">
        <f t="shared" si="10"/>
        <v>1.0170461689916941E-3</v>
      </c>
    </row>
    <row r="254" spans="1:8" x14ac:dyDescent="0.25">
      <c r="A254">
        <v>253</v>
      </c>
      <c r="B254" s="1">
        <v>40544</v>
      </c>
      <c r="C254">
        <v>221.18700000000001</v>
      </c>
      <c r="D254">
        <f t="shared" si="11"/>
        <v>9.8249138265574694E-3</v>
      </c>
      <c r="E254">
        <f t="shared" si="9"/>
        <v>9.1418543357428036E-2</v>
      </c>
      <c r="F254">
        <v>153284</v>
      </c>
      <c r="G254">
        <v>14013</v>
      </c>
      <c r="H254">
        <f t="shared" si="10"/>
        <v>-3.1382872416471135E-2</v>
      </c>
    </row>
    <row r="255" spans="1:8" x14ac:dyDescent="0.25">
      <c r="A255">
        <v>254</v>
      </c>
      <c r="B255" s="1">
        <v>40634</v>
      </c>
      <c r="C255">
        <v>224.09299999999899</v>
      </c>
      <c r="D255">
        <f t="shared" si="11"/>
        <v>1.3138204324842702E-2</v>
      </c>
      <c r="E255">
        <f t="shared" si="9"/>
        <v>9.0951152121780843E-2</v>
      </c>
      <c r="F255">
        <v>153456</v>
      </c>
      <c r="G255">
        <v>13957</v>
      </c>
      <c r="H255">
        <f t="shared" si="10"/>
        <v>-5.1126524059761976E-3</v>
      </c>
    </row>
    <row r="256" spans="1:8" x14ac:dyDescent="0.25">
      <c r="A256">
        <v>255</v>
      </c>
      <c r="B256" s="1">
        <v>40725</v>
      </c>
      <c r="C256">
        <v>225.39500000000001</v>
      </c>
      <c r="D256">
        <f t="shared" si="11"/>
        <v>5.8100877760618201E-3</v>
      </c>
      <c r="E256">
        <f t="shared" si="9"/>
        <v>8.9529422478956067E-2</v>
      </c>
      <c r="F256">
        <v>153726</v>
      </c>
      <c r="G256">
        <v>13763</v>
      </c>
      <c r="H256">
        <f t="shared" si="10"/>
        <v>-1.5631793656897531E-2</v>
      </c>
    </row>
    <row r="257" spans="1:8" x14ac:dyDescent="0.25">
      <c r="A257">
        <v>256</v>
      </c>
      <c r="B257" s="1">
        <v>40817</v>
      </c>
      <c r="C257">
        <v>226.75</v>
      </c>
      <c r="D257">
        <f t="shared" si="11"/>
        <v>6.0116684043567499E-3</v>
      </c>
      <c r="E257">
        <f t="shared" si="9"/>
        <v>8.8256680603526635E-2</v>
      </c>
      <c r="F257">
        <v>154028</v>
      </c>
      <c r="G257">
        <v>13594</v>
      </c>
      <c r="H257">
        <f t="shared" si="10"/>
        <v>-1.4215906237176832E-2</v>
      </c>
    </row>
    <row r="258" spans="1:8" x14ac:dyDescent="0.25">
      <c r="A258">
        <v>257</v>
      </c>
      <c r="B258" s="1">
        <v>40909</v>
      </c>
      <c r="C258">
        <v>227.84200000000001</v>
      </c>
      <c r="D258">
        <f t="shared" si="11"/>
        <v>4.8158765159868264E-3</v>
      </c>
      <c r="E258">
        <f t="shared" si="9"/>
        <v>8.2774902975420436E-2</v>
      </c>
      <c r="F258">
        <v>154600</v>
      </c>
      <c r="G258">
        <v>12797</v>
      </c>
      <c r="H258">
        <f t="shared" si="10"/>
        <v>-6.2111758459757367E-2</v>
      </c>
    </row>
    <row r="259" spans="1:8" x14ac:dyDescent="0.25">
      <c r="A259">
        <v>258</v>
      </c>
      <c r="B259" s="1">
        <v>41000</v>
      </c>
      <c r="C259">
        <v>229.18700000000001</v>
      </c>
      <c r="D259">
        <f t="shared" si="11"/>
        <v>5.9032136304983229E-3</v>
      </c>
      <c r="E259">
        <f t="shared" ref="E259:E277" si="12">G259/F259</f>
        <v>8.1676150124974978E-2</v>
      </c>
      <c r="F259">
        <v>154831</v>
      </c>
      <c r="G259">
        <v>12646</v>
      </c>
      <c r="H259">
        <f t="shared" si="10"/>
        <v>-1.3273985362105799E-2</v>
      </c>
    </row>
    <row r="260" spans="1:8" x14ac:dyDescent="0.25">
      <c r="A260">
        <v>259</v>
      </c>
      <c r="B260" s="1">
        <v>41091</v>
      </c>
      <c r="C260">
        <v>228.59</v>
      </c>
      <c r="D260">
        <f t="shared" si="11"/>
        <v>-2.6048597869862094E-3</v>
      </c>
      <c r="E260">
        <f t="shared" si="12"/>
        <v>8.1674270926773235E-2</v>
      </c>
      <c r="F260">
        <v>154957</v>
      </c>
      <c r="G260">
        <v>12656</v>
      </c>
      <c r="H260">
        <f t="shared" ref="H260:H277" si="13">(E260-E259)/E259</f>
        <v>-2.3007918454378271E-5</v>
      </c>
    </row>
    <row r="261" spans="1:8" x14ac:dyDescent="0.25">
      <c r="A261">
        <v>260</v>
      </c>
      <c r="B261" s="1">
        <v>41183</v>
      </c>
      <c r="C261">
        <v>231.63800000000001</v>
      </c>
      <c r="D261">
        <f t="shared" ref="D261:D277" si="14">(C261-C260)/C260</f>
        <v>1.3333916619274692E-2</v>
      </c>
      <c r="E261">
        <f t="shared" si="12"/>
        <v>7.7964336010597587E-2</v>
      </c>
      <c r="F261">
        <v>155507</v>
      </c>
      <c r="G261">
        <v>12124</v>
      </c>
      <c r="H261">
        <f t="shared" si="13"/>
        <v>-4.5423544943570621E-2</v>
      </c>
    </row>
    <row r="262" spans="1:8" x14ac:dyDescent="0.25">
      <c r="A262">
        <v>261</v>
      </c>
      <c r="B262" s="1">
        <v>41275</v>
      </c>
      <c r="C262">
        <v>231.611999999999</v>
      </c>
      <c r="D262">
        <f t="shared" si="14"/>
        <v>-1.1224410503028527E-4</v>
      </c>
      <c r="E262">
        <f t="shared" si="12"/>
        <v>8.028689527292393E-2</v>
      </c>
      <c r="F262">
        <v>155318</v>
      </c>
      <c r="G262">
        <v>12470</v>
      </c>
      <c r="H262">
        <f t="shared" si="13"/>
        <v>2.9790021709549874E-2</v>
      </c>
    </row>
    <row r="263" spans="1:8" x14ac:dyDescent="0.25">
      <c r="A263">
        <v>262</v>
      </c>
      <c r="B263" s="1">
        <v>41365</v>
      </c>
      <c r="C263">
        <v>231.79499999999899</v>
      </c>
      <c r="D263">
        <f t="shared" si="14"/>
        <v>7.901145018392549E-4</v>
      </c>
      <c r="E263">
        <f t="shared" si="12"/>
        <v>7.5556612810934884E-2</v>
      </c>
      <c r="F263">
        <v>155539</v>
      </c>
      <c r="G263">
        <v>11752</v>
      </c>
      <c r="H263">
        <f t="shared" si="13"/>
        <v>-5.8917242296007602E-2</v>
      </c>
    </row>
    <row r="264" spans="1:8" x14ac:dyDescent="0.25">
      <c r="A264">
        <v>263</v>
      </c>
      <c r="B264" s="1">
        <v>41456</v>
      </c>
      <c r="C264">
        <v>232.88900000000001</v>
      </c>
      <c r="D264">
        <f t="shared" si="14"/>
        <v>4.7196876550444234E-3</v>
      </c>
      <c r="E264">
        <f t="shared" si="12"/>
        <v>7.2914391437858952E-2</v>
      </c>
      <c r="F264">
        <v>155662</v>
      </c>
      <c r="G264">
        <v>11350</v>
      </c>
      <c r="H264">
        <f t="shared" si="13"/>
        <v>-3.4970087657152593E-2</v>
      </c>
    </row>
    <row r="265" spans="1:8" x14ac:dyDescent="0.25">
      <c r="A265">
        <v>264</v>
      </c>
      <c r="B265" s="1">
        <v>41548</v>
      </c>
      <c r="C265">
        <v>233.71799999999899</v>
      </c>
      <c r="D265">
        <f t="shared" si="14"/>
        <v>3.5596357062763141E-3</v>
      </c>
      <c r="E265">
        <f t="shared" si="12"/>
        <v>7.1796624597744149E-2</v>
      </c>
      <c r="F265">
        <v>155063</v>
      </c>
      <c r="G265">
        <v>11133</v>
      </c>
      <c r="H265">
        <f t="shared" si="13"/>
        <v>-1.5329852146779781E-2</v>
      </c>
    </row>
    <row r="266" spans="1:8" x14ac:dyDescent="0.25">
      <c r="A266">
        <v>265</v>
      </c>
      <c r="B266" s="1">
        <v>41640</v>
      </c>
      <c r="C266">
        <v>235.384999999999</v>
      </c>
      <c r="D266">
        <f t="shared" si="14"/>
        <v>7.1325272336748083E-3</v>
      </c>
      <c r="E266">
        <f t="shared" si="12"/>
        <v>6.5796237277680678E-2</v>
      </c>
      <c r="F266">
        <v>155632</v>
      </c>
      <c r="G266">
        <v>10240</v>
      </c>
      <c r="H266">
        <f t="shared" si="13"/>
        <v>-8.3574782988502835E-2</v>
      </c>
    </row>
    <row r="267" spans="1:8" x14ac:dyDescent="0.25">
      <c r="A267">
        <v>266</v>
      </c>
      <c r="B267" s="1">
        <v>41730</v>
      </c>
      <c r="C267">
        <v>236.471</v>
      </c>
      <c r="D267">
        <f t="shared" si="14"/>
        <v>4.6137179514455558E-3</v>
      </c>
      <c r="E267">
        <f t="shared" si="12"/>
        <v>6.2395525266812399E-2</v>
      </c>
      <c r="F267">
        <v>155540</v>
      </c>
      <c r="G267">
        <v>9705</v>
      </c>
      <c r="H267">
        <f t="shared" si="13"/>
        <v>-5.1685508952680856E-2</v>
      </c>
    </row>
    <row r="268" spans="1:8" x14ac:dyDescent="0.25">
      <c r="A268">
        <v>267</v>
      </c>
      <c r="B268" s="1">
        <v>41821</v>
      </c>
      <c r="C268">
        <v>237.42400000000001</v>
      </c>
      <c r="D268">
        <f t="shared" si="14"/>
        <v>4.0300924849135961E-3</v>
      </c>
      <c r="E268">
        <f t="shared" si="12"/>
        <v>6.1734089234809907E-2</v>
      </c>
      <c r="F268">
        <v>156105</v>
      </c>
      <c r="G268">
        <v>9637</v>
      </c>
      <c r="H268">
        <f t="shared" si="13"/>
        <v>-1.0600696591207383E-2</v>
      </c>
    </row>
    <row r="269" spans="1:8" x14ac:dyDescent="0.25">
      <c r="A269">
        <v>268</v>
      </c>
      <c r="B269" s="1">
        <v>41913</v>
      </c>
      <c r="C269">
        <v>237.506</v>
      </c>
      <c r="D269">
        <f t="shared" si="14"/>
        <v>3.4537367747150088E-4</v>
      </c>
      <c r="E269">
        <f t="shared" si="12"/>
        <v>5.7333273637823076E-2</v>
      </c>
      <c r="F269">
        <v>156349</v>
      </c>
      <c r="G269">
        <v>8964</v>
      </c>
      <c r="H269">
        <f t="shared" si="13"/>
        <v>-7.128663679232429E-2</v>
      </c>
    </row>
    <row r="270" spans="1:8" x14ac:dyDescent="0.25">
      <c r="A270">
        <v>269</v>
      </c>
      <c r="B270" s="1">
        <v>42005</v>
      </c>
      <c r="C270">
        <v>234.91300000000001</v>
      </c>
      <c r="D270">
        <f t="shared" si="14"/>
        <v>-1.0917618923311365E-2</v>
      </c>
      <c r="E270">
        <f t="shared" si="12"/>
        <v>5.7134478317969119E-2</v>
      </c>
      <c r="F270">
        <v>156858</v>
      </c>
      <c r="G270">
        <v>8962</v>
      </c>
      <c r="H270">
        <f t="shared" si="13"/>
        <v>-3.4673638402327521E-3</v>
      </c>
    </row>
    <row r="271" spans="1:8" x14ac:dyDescent="0.25">
      <c r="A271">
        <v>270</v>
      </c>
      <c r="B271" s="1">
        <v>42095</v>
      </c>
      <c r="C271">
        <v>236.200999999999</v>
      </c>
      <c r="D271">
        <f t="shared" si="14"/>
        <v>5.4828808963275242E-3</v>
      </c>
      <c r="E271">
        <f t="shared" si="12"/>
        <v>5.4218285707013827E-2</v>
      </c>
      <c r="F271">
        <v>157161</v>
      </c>
      <c r="G271">
        <v>8521</v>
      </c>
      <c r="H271">
        <f t="shared" si="13"/>
        <v>-5.1040854783443994E-2</v>
      </c>
    </row>
    <row r="272" spans="1:8" x14ac:dyDescent="0.25">
      <c r="A272">
        <v>271</v>
      </c>
      <c r="B272" s="1">
        <v>42186</v>
      </c>
      <c r="C272">
        <v>237.876</v>
      </c>
      <c r="D272">
        <f t="shared" si="14"/>
        <v>7.0914179025533897E-3</v>
      </c>
      <c r="E272">
        <f t="shared" si="12"/>
        <v>5.2447552447552448E-2</v>
      </c>
      <c r="F272">
        <v>157014</v>
      </c>
      <c r="G272">
        <v>8235</v>
      </c>
      <c r="H272">
        <f t="shared" si="13"/>
        <v>-3.265933690766458E-2</v>
      </c>
    </row>
    <row r="273" spans="1:8" x14ac:dyDescent="0.25">
      <c r="A273">
        <v>272</v>
      </c>
      <c r="B273" s="1">
        <v>42278</v>
      </c>
      <c r="C273">
        <v>237.792</v>
      </c>
      <c r="D273">
        <f t="shared" si="14"/>
        <v>-3.5312515764517304E-4</v>
      </c>
      <c r="E273">
        <f t="shared" si="12"/>
        <v>4.9968567237536433E-2</v>
      </c>
      <c r="F273">
        <v>157479</v>
      </c>
      <c r="G273">
        <v>7869</v>
      </c>
      <c r="H273">
        <f t="shared" si="13"/>
        <v>-4.7265984670972011E-2</v>
      </c>
    </row>
    <row r="274" spans="1:8" x14ac:dyDescent="0.25">
      <c r="A274">
        <v>273</v>
      </c>
      <c r="B274" s="1">
        <v>42370</v>
      </c>
      <c r="C274">
        <v>238.105999999999</v>
      </c>
      <c r="D274">
        <f t="shared" si="14"/>
        <v>1.3204817655724254E-3</v>
      </c>
      <c r="E274">
        <f t="shared" si="12"/>
        <v>4.9287661401509669E-2</v>
      </c>
      <c r="F274">
        <v>158843</v>
      </c>
      <c r="G274">
        <v>7829</v>
      </c>
      <c r="H274">
        <f t="shared" si="13"/>
        <v>-1.3626683206463184E-2</v>
      </c>
    </row>
    <row r="275" spans="1:8" x14ac:dyDescent="0.25">
      <c r="A275">
        <v>274</v>
      </c>
      <c r="B275" s="1">
        <v>42461</v>
      </c>
      <c r="C275">
        <v>238.90799999999899</v>
      </c>
      <c r="D275">
        <f t="shared" si="14"/>
        <v>3.3682477552014474E-3</v>
      </c>
      <c r="E275">
        <f t="shared" si="12"/>
        <v>4.9817671102601727E-2</v>
      </c>
      <c r="F275">
        <v>158779</v>
      </c>
      <c r="G275">
        <v>7910</v>
      </c>
      <c r="H275">
        <f t="shared" si="13"/>
        <v>1.0753395191028952E-2</v>
      </c>
    </row>
    <row r="276" spans="1:8" x14ac:dyDescent="0.25">
      <c r="A276">
        <v>275</v>
      </c>
      <c r="B276" s="1">
        <v>42552</v>
      </c>
      <c r="C276">
        <v>239.898</v>
      </c>
      <c r="D276">
        <f t="shared" si="14"/>
        <v>4.1438545381527955E-3</v>
      </c>
      <c r="E276">
        <f t="shared" si="12"/>
        <v>4.8569673569673573E-2</v>
      </c>
      <c r="F276">
        <v>159544</v>
      </c>
      <c r="G276">
        <v>7749</v>
      </c>
      <c r="H276">
        <f t="shared" si="13"/>
        <v>-2.5051302184677538E-2</v>
      </c>
    </row>
    <row r="277" spans="1:8" x14ac:dyDescent="0.25">
      <c r="A277">
        <v>276</v>
      </c>
      <c r="B277" s="1">
        <v>42644</v>
      </c>
      <c r="C277">
        <v>241.69399999999899</v>
      </c>
      <c r="D277">
        <f t="shared" si="14"/>
        <v>7.4865151022476114E-3</v>
      </c>
      <c r="E277">
        <f t="shared" si="12"/>
        <v>4.8502318586289006E-2</v>
      </c>
      <c r="F277">
        <v>159580</v>
      </c>
      <c r="G277">
        <v>7740</v>
      </c>
      <c r="H277">
        <f t="shared" si="13"/>
        <v>-1.3867703534788146E-3</v>
      </c>
    </row>
    <row r="278" spans="1:8" x14ac:dyDescent="0.25">
      <c r="A278">
        <v>277</v>
      </c>
      <c r="B278" s="1">
        <v>42736</v>
      </c>
      <c r="D278" s="7">
        <v>2.5393205730742698E-2</v>
      </c>
      <c r="E278" s="7">
        <v>4.5666666666666703E-2</v>
      </c>
    </row>
    <row r="279" spans="1:8" x14ac:dyDescent="0.25">
      <c r="A279">
        <v>278</v>
      </c>
      <c r="B279" s="1">
        <v>42826</v>
      </c>
      <c r="D279" s="7">
        <v>1.90199137275367E-2</v>
      </c>
      <c r="E279" s="7">
        <v>4.3666666666666701E-2</v>
      </c>
    </row>
    <row r="280" spans="1:8" x14ac:dyDescent="0.25">
      <c r="A280">
        <v>279</v>
      </c>
      <c r="B280" s="1">
        <v>42917</v>
      </c>
      <c r="D280" s="7">
        <v>1.9669251146416301E-2</v>
      </c>
      <c r="E280" s="7">
        <v>4.3333333333333307E-2</v>
      </c>
    </row>
    <row r="281" spans="1:8" x14ac:dyDescent="0.25">
      <c r="A281">
        <v>280</v>
      </c>
      <c r="B281" s="1">
        <v>43009</v>
      </c>
      <c r="D281" s="7">
        <v>2.1175574247012399E-2</v>
      </c>
      <c r="E281" s="7">
        <v>4.1666666666666699E-2</v>
      </c>
    </row>
    <row r="282" spans="1:8" x14ac:dyDescent="0.25">
      <c r="A282">
        <v>281</v>
      </c>
      <c r="B282" s="1">
        <v>43101</v>
      </c>
      <c r="D282" s="7">
        <v>2.2141944530793198E-2</v>
      </c>
      <c r="E282" s="7">
        <v>4.0333333333333297E-2</v>
      </c>
    </row>
    <row r="283" spans="1:8" x14ac:dyDescent="0.25">
      <c r="A283">
        <v>282</v>
      </c>
      <c r="B283" s="1">
        <v>43191</v>
      </c>
      <c r="D283" s="7">
        <v>2.7118870299041503E-2</v>
      </c>
      <c r="E283" s="7">
        <v>3.9333333333333304E-2</v>
      </c>
    </row>
    <row r="284" spans="1:8" x14ac:dyDescent="0.25">
      <c r="A284">
        <v>283</v>
      </c>
      <c r="B284" s="1">
        <v>43282</v>
      </c>
      <c r="D284" s="7">
        <v>2.6409396519445599E-2</v>
      </c>
      <c r="E284" s="7">
        <v>3.7666666666666702E-2</v>
      </c>
    </row>
    <row r="285" spans="1:8" x14ac:dyDescent="0.25">
      <c r="A285">
        <v>284</v>
      </c>
      <c r="B285" s="1">
        <v>43374</v>
      </c>
      <c r="D285" s="7">
        <v>2.2031314201682098E-2</v>
      </c>
      <c r="E285" s="7">
        <v>3.8333333333333303E-2</v>
      </c>
    </row>
    <row r="286" spans="1:8" x14ac:dyDescent="0.25">
      <c r="A286">
        <v>285</v>
      </c>
      <c r="B286" s="1">
        <v>43466</v>
      </c>
      <c r="D286" s="7">
        <v>1.6449360406852999E-2</v>
      </c>
      <c r="E286" s="7">
        <v>3.8666666666666696E-2</v>
      </c>
    </row>
    <row r="287" spans="1:8" x14ac:dyDescent="0.25">
      <c r="A287">
        <v>286</v>
      </c>
      <c r="B287" s="1">
        <v>43556</v>
      </c>
      <c r="D287" s="7">
        <v>1.81137559787992E-2</v>
      </c>
      <c r="E287" s="7">
        <v>3.6000000000000004E-2</v>
      </c>
    </row>
    <row r="288" spans="1:8" x14ac:dyDescent="0.25">
      <c r="A288">
        <v>287</v>
      </c>
      <c r="B288" s="1">
        <v>43647</v>
      </c>
      <c r="D288" s="7">
        <v>1.75748852418285E-2</v>
      </c>
      <c r="E288" s="7">
        <v>3.6333333333333301E-2</v>
      </c>
    </row>
    <row r="289" spans="1:5" x14ac:dyDescent="0.25">
      <c r="A289">
        <v>288</v>
      </c>
      <c r="B289" s="1">
        <v>43739</v>
      </c>
      <c r="D289" s="7">
        <v>2.0329138431752401E-2</v>
      </c>
      <c r="E289" s="7">
        <v>3.6000000000000004E-2</v>
      </c>
    </row>
    <row r="290" spans="1:5" x14ac:dyDescent="0.25">
      <c r="A290">
        <v>289</v>
      </c>
      <c r="B290" s="1">
        <v>43831</v>
      </c>
      <c r="D290" s="7">
        <v>2.1186518868048999E-2</v>
      </c>
      <c r="E290" s="7">
        <v>3.7999999999999999E-2</v>
      </c>
    </row>
    <row r="291" spans="1:5" x14ac:dyDescent="0.25">
      <c r="A291">
        <v>290</v>
      </c>
      <c r="B291" s="1">
        <v>43922</v>
      </c>
      <c r="D291" s="7">
        <v>3.64295640825614E-3</v>
      </c>
      <c r="E291" s="7">
        <v>0.12966666666666701</v>
      </c>
    </row>
    <row r="292" spans="1:5" x14ac:dyDescent="0.25">
      <c r="A292">
        <v>291</v>
      </c>
      <c r="B292" s="1">
        <v>44013</v>
      </c>
      <c r="D292" s="7">
        <v>1.22238559374868E-2</v>
      </c>
      <c r="E292" s="7">
        <v>8.8333333333333389E-2</v>
      </c>
    </row>
    <row r="293" spans="1:5" x14ac:dyDescent="0.25">
      <c r="A293">
        <v>292</v>
      </c>
      <c r="B293" s="1">
        <v>44105</v>
      </c>
      <c r="D293" s="7">
        <v>1.2394883918665101E-2</v>
      </c>
      <c r="E293" s="7">
        <v>6.7666666666666708E-2</v>
      </c>
    </row>
    <row r="294" spans="1:5" x14ac:dyDescent="0.25">
      <c r="A294">
        <v>293</v>
      </c>
      <c r="B294" s="1">
        <v>44197</v>
      </c>
      <c r="D294" s="7">
        <v>1.8985136118869601E-2</v>
      </c>
      <c r="E294" s="7">
        <v>6.2E-2</v>
      </c>
    </row>
    <row r="295" spans="1:5" x14ac:dyDescent="0.25">
      <c r="A295">
        <v>294</v>
      </c>
      <c r="B295" s="1">
        <v>44287</v>
      </c>
      <c r="D295" s="7">
        <v>4.8489449505567099E-2</v>
      </c>
      <c r="E295" s="7">
        <v>5.9000000000000004E-2</v>
      </c>
    </row>
    <row r="296" spans="1:5" x14ac:dyDescent="0.25">
      <c r="A296">
        <v>295</v>
      </c>
      <c r="B296" s="1">
        <v>44378</v>
      </c>
      <c r="D296" s="7">
        <v>5.3356927187126008E-2</v>
      </c>
      <c r="E296" s="7">
        <v>5.0999999999999997E-2</v>
      </c>
    </row>
    <row r="297" spans="1:5" x14ac:dyDescent="0.25">
      <c r="A297">
        <v>296</v>
      </c>
      <c r="B297" s="1">
        <v>44470</v>
      </c>
      <c r="D297" s="7">
        <v>6.6891053667242698E-2</v>
      </c>
      <c r="E297" s="7">
        <v>4.2333333333333299E-2</v>
      </c>
    </row>
    <row r="298" spans="1:5" x14ac:dyDescent="0.25">
      <c r="A298">
        <v>297</v>
      </c>
      <c r="B298" s="1">
        <v>44562</v>
      </c>
      <c r="D298" s="7">
        <v>7.9667069044793204E-2</v>
      </c>
      <c r="E298" s="7">
        <v>3.7999999999999999E-2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5"/>
  <sheetViews>
    <sheetView topLeftCell="A53" zoomScaleNormal="100" workbookViewId="0">
      <selection activeCell="E80" sqref="E80"/>
    </sheetView>
  </sheetViews>
  <sheetFormatPr defaultColWidth="18.7109375" defaultRowHeight="15" x14ac:dyDescent="0.25"/>
  <cols>
    <col min="2" max="2" width="10.7109375" style="2" customWidth="1"/>
    <col min="3" max="3" width="11.85546875" customWidth="1"/>
    <col min="4" max="5" width="18.7109375" style="3"/>
    <col min="6" max="6" width="13.140625" bestFit="1" customWidth="1"/>
    <col min="8" max="8" width="20.42578125" bestFit="1" customWidth="1"/>
  </cols>
  <sheetData>
    <row r="1" spans="1:8" x14ac:dyDescent="0.25">
      <c r="A1" t="s">
        <v>0</v>
      </c>
      <c r="B1" s="4" t="s">
        <v>1</v>
      </c>
      <c r="C1" s="5" t="s">
        <v>2</v>
      </c>
      <c r="D1" s="6" t="s">
        <v>7</v>
      </c>
      <c r="E1" s="6" t="s">
        <v>8</v>
      </c>
      <c r="F1" s="5" t="s">
        <v>9</v>
      </c>
      <c r="G1" s="5" t="s">
        <v>5</v>
      </c>
      <c r="H1" s="5" t="s">
        <v>10</v>
      </c>
    </row>
    <row r="2" spans="1:8" x14ac:dyDescent="0.25">
      <c r="A2">
        <v>1</v>
      </c>
      <c r="B2" s="4">
        <f>IF(MONTH(quarterly!B2)=1,quarterly!B2,FALSE)</f>
        <v>17533</v>
      </c>
      <c r="C2" s="5">
        <f>IF(MONTH(quarterly!$B2)=1,quarterly!$C2,FALSE)</f>
        <v>23.68</v>
      </c>
      <c r="D2" s="6">
        <f>(C2-21.48)/21.48</f>
        <v>0.10242085661080071</v>
      </c>
      <c r="E2" s="6">
        <f t="shared" ref="E2:E33" si="0">G2/F2</f>
        <v>3.3770546239415576E-2</v>
      </c>
      <c r="F2" s="5">
        <f>IF(MONTH(quarterly!$B2)=1,quarterly!$F2,FALSE)</f>
        <v>60230</v>
      </c>
      <c r="G2" s="5">
        <f>IF(MONTH(quarterly!$B2)=1,quarterly!$G2,FALSE)</f>
        <v>2034</v>
      </c>
      <c r="H2" s="3">
        <v>0</v>
      </c>
    </row>
    <row r="3" spans="1:8" x14ac:dyDescent="0.25">
      <c r="A3">
        <v>5</v>
      </c>
      <c r="B3" s="4">
        <f>IF(MONTH(quarterly!B6)=1,quarterly!B6,FALSE)</f>
        <v>17899</v>
      </c>
      <c r="C3" s="5">
        <f>IF(MONTH(quarterly!$B6)=1,quarterly!$C6,FALSE)</f>
        <v>24.01</v>
      </c>
      <c r="D3" s="6">
        <f t="shared" ref="D3:D34" si="1">(C3-C2)/C2</f>
        <v>1.3935810810810889E-2</v>
      </c>
      <c r="E3" s="6">
        <f t="shared" si="0"/>
        <v>4.2580412354224419E-2</v>
      </c>
      <c r="F3" s="5">
        <f>IF(MONTH(quarterly!$B6)=1,quarterly!$F6,FALSE)</f>
        <v>60967</v>
      </c>
      <c r="G3" s="5">
        <f>IF(MONTH(quarterly!$B6)=1,quarterly!$G6,FALSE)</f>
        <v>2596</v>
      </c>
      <c r="H3" s="3">
        <f>(E3-E2)/E2</f>
        <v>0.26087425570055878</v>
      </c>
    </row>
    <row r="4" spans="1:8" x14ac:dyDescent="0.25">
      <c r="A4">
        <v>9</v>
      </c>
      <c r="B4" s="4">
        <f>IF(MONTH(quarterly!B10)=1,quarterly!B10,FALSE)</f>
        <v>18264</v>
      </c>
      <c r="C4" s="5">
        <f>IF(MONTH(quarterly!$B10)=1,quarterly!$C10,FALSE)</f>
        <v>23.51</v>
      </c>
      <c r="D4" s="6">
        <f t="shared" si="1"/>
        <v>-2.0824656393169511E-2</v>
      </c>
      <c r="E4" s="6">
        <f t="shared" si="0"/>
        <v>6.5303076997940024E-2</v>
      </c>
      <c r="F4" s="5">
        <f>IF(MONTH(quarterly!$B10)=1,quarterly!$F10,FALSE)</f>
        <v>61651</v>
      </c>
      <c r="G4" s="5">
        <f>IF(MONTH(quarterly!$B10)=1,quarterly!$G10,FALSE)</f>
        <v>4026</v>
      </c>
      <c r="H4" s="3">
        <f t="shared" ref="H4:H67" si="2">(E4-E3)/E3</f>
        <v>0.53364125398051199</v>
      </c>
    </row>
    <row r="5" spans="1:8" x14ac:dyDescent="0.25">
      <c r="A5">
        <v>13</v>
      </c>
      <c r="B5" s="4">
        <f>IF(MONTH(quarterly!B14)=1,quarterly!B14,FALSE)</f>
        <v>18629</v>
      </c>
      <c r="C5" s="5">
        <f>IF(MONTH(quarterly!$B14)=1,quarterly!$C14,FALSE)</f>
        <v>25.3799999999999</v>
      </c>
      <c r="D5" s="6">
        <f t="shared" si="1"/>
        <v>7.9540621012330837E-2</v>
      </c>
      <c r="E5" s="6">
        <f t="shared" si="0"/>
        <v>3.7128314165136435E-2</v>
      </c>
      <c r="F5" s="5">
        <f>IF(MONTH(quarterly!$B14)=1,quarterly!$F14,FALSE)</f>
        <v>62082</v>
      </c>
      <c r="G5" s="5">
        <f>IF(MONTH(quarterly!$B14)=1,quarterly!$G14,FALSE)</f>
        <v>2305</v>
      </c>
      <c r="H5" s="3">
        <f t="shared" si="2"/>
        <v>-0.43144617570918375</v>
      </c>
    </row>
    <row r="6" spans="1:8" x14ac:dyDescent="0.25">
      <c r="A6">
        <v>17</v>
      </c>
      <c r="B6" s="4">
        <f>IF(MONTH(quarterly!B18)=1,quarterly!B18,FALSE)</f>
        <v>18994</v>
      </c>
      <c r="C6" s="5">
        <f>IF(MONTH(quarterly!$B18)=1,quarterly!$C18,FALSE)</f>
        <v>26.4499999999999</v>
      </c>
      <c r="D6" s="6">
        <f t="shared" si="1"/>
        <v>4.2159180457052976E-2</v>
      </c>
      <c r="E6" s="6">
        <f t="shared" si="0"/>
        <v>3.1708768149732273E-2</v>
      </c>
      <c r="F6" s="5">
        <f>IF(MONTH(quarterly!$B18)=1,quarterly!$F18,FALSE)</f>
        <v>62191</v>
      </c>
      <c r="G6" s="5">
        <f>IF(MONTH(quarterly!$B18)=1,quarterly!$G18,FALSE)</f>
        <v>1972</v>
      </c>
      <c r="H6" s="3">
        <f t="shared" si="2"/>
        <v>-0.14596800682356664</v>
      </c>
    </row>
    <row r="7" spans="1:8" x14ac:dyDescent="0.25">
      <c r="A7">
        <v>21</v>
      </c>
      <c r="B7" s="4">
        <f>IF(MONTH(quarterly!B22)=1,quarterly!B22,FALSE)</f>
        <v>19360</v>
      </c>
      <c r="C7" s="5">
        <f>IF(MONTH(quarterly!$B22)=1,quarterly!$C22,FALSE)</f>
        <v>26.64</v>
      </c>
      <c r="D7" s="6">
        <f t="shared" si="1"/>
        <v>7.1833648393233073E-3</v>
      </c>
      <c r="E7" s="6">
        <f t="shared" si="0"/>
        <v>2.8942853995184061E-2</v>
      </c>
      <c r="F7" s="5">
        <f>IF(MONTH(quarterly!$B22)=1,quarterly!$F22,FALSE)</f>
        <v>63539</v>
      </c>
      <c r="G7" s="5">
        <f>IF(MONTH(quarterly!$B22)=1,quarterly!$G22,FALSE)</f>
        <v>1839</v>
      </c>
      <c r="H7" s="3">
        <f t="shared" si="2"/>
        <v>-8.7228685185348834E-2</v>
      </c>
    </row>
    <row r="8" spans="1:8" x14ac:dyDescent="0.25">
      <c r="A8">
        <v>25</v>
      </c>
      <c r="B8" s="4">
        <f>IF(MONTH(quarterly!B26)=1,quarterly!B26,FALSE)</f>
        <v>19725</v>
      </c>
      <c r="C8" s="5">
        <f>IF(MONTH(quarterly!$B26)=1,quarterly!$C26,FALSE)</f>
        <v>26.94</v>
      </c>
      <c r="D8" s="6">
        <f t="shared" si="1"/>
        <v>1.1261261261261288E-2</v>
      </c>
      <c r="E8" s="6">
        <f t="shared" si="0"/>
        <v>4.8358452906693487E-2</v>
      </c>
      <c r="F8" s="5">
        <f>IF(MONTH(quarterly!$B26)=1,quarterly!$F26,FALSE)</f>
        <v>63629</v>
      </c>
      <c r="G8" s="5">
        <f>IF(MONTH(quarterly!$B26)=1,quarterly!$G26,FALSE)</f>
        <v>3077</v>
      </c>
      <c r="H8" s="3">
        <f t="shared" si="2"/>
        <v>0.67082530681805186</v>
      </c>
    </row>
    <row r="9" spans="1:8" x14ac:dyDescent="0.25">
      <c r="A9">
        <v>29</v>
      </c>
      <c r="B9" s="4">
        <f>IF(MONTH(quarterly!B30)=1,quarterly!B30,FALSE)</f>
        <v>20090</v>
      </c>
      <c r="C9" s="5">
        <f>IF(MONTH(quarterly!$B30)=1,quarterly!$C30,FALSE)</f>
        <v>26.77</v>
      </c>
      <c r="D9" s="6">
        <f t="shared" si="1"/>
        <v>-6.3103192279139455E-3</v>
      </c>
      <c r="E9" s="6">
        <f t="shared" si="0"/>
        <v>4.9460276676745678E-2</v>
      </c>
      <c r="F9" s="5">
        <f>IF(MONTH(quarterly!$B30)=1,quarterly!$F30,FALSE)</f>
        <v>63829</v>
      </c>
      <c r="G9" s="5">
        <f>IF(MONTH(quarterly!$B30)=1,quarterly!$G30,FALSE)</f>
        <v>3157</v>
      </c>
      <c r="H9" s="3">
        <f t="shared" si="2"/>
        <v>2.2784512403201441E-2</v>
      </c>
    </row>
    <row r="10" spans="1:8" x14ac:dyDescent="0.25">
      <c r="A10">
        <v>33</v>
      </c>
      <c r="B10" s="4">
        <f>IF(MONTH(quarterly!B34)=1,quarterly!B34,FALSE)</f>
        <v>20455</v>
      </c>
      <c r="C10" s="5">
        <f>IF(MONTH(quarterly!$B34)=1,quarterly!$C34,FALSE)</f>
        <v>26.829999999999899</v>
      </c>
      <c r="D10" s="6">
        <f t="shared" si="1"/>
        <v>2.2413149047403528E-3</v>
      </c>
      <c r="E10" s="6">
        <f t="shared" si="0"/>
        <v>4.0248192152659311E-2</v>
      </c>
      <c r="F10" s="5">
        <f>IF(MONTH(quarterly!$B34)=1,quarterly!$F34,FALSE)</f>
        <v>66239</v>
      </c>
      <c r="G10" s="5">
        <f>IF(MONTH(quarterly!$B34)=1,quarterly!$G34,FALSE)</f>
        <v>2666</v>
      </c>
      <c r="H10" s="3">
        <f t="shared" si="2"/>
        <v>-0.18625218342980954</v>
      </c>
    </row>
    <row r="11" spans="1:8" x14ac:dyDescent="0.25">
      <c r="A11">
        <v>37</v>
      </c>
      <c r="B11" s="4">
        <f>IF(MONTH(quarterly!B38)=1,quarterly!B38,FALSE)</f>
        <v>20821</v>
      </c>
      <c r="C11" s="5">
        <f>IF(MONTH(quarterly!$B38)=1,quarterly!$C38,FALSE)</f>
        <v>27.67</v>
      </c>
      <c r="D11" s="6">
        <f t="shared" si="1"/>
        <v>3.1308237048084463E-2</v>
      </c>
      <c r="E11" s="6">
        <f t="shared" si="0"/>
        <v>4.1893916691639194E-2</v>
      </c>
      <c r="F11" s="5">
        <f>IF(MONTH(quarterly!$B38)=1,quarterly!$F38,FALSE)</f>
        <v>66740</v>
      </c>
      <c r="G11" s="5">
        <f>IF(MONTH(quarterly!$B38)=1,quarterly!$G38,FALSE)</f>
        <v>2796</v>
      </c>
      <c r="H11" s="3">
        <f t="shared" si="2"/>
        <v>4.0889402752246229E-2</v>
      </c>
    </row>
    <row r="12" spans="1:8" x14ac:dyDescent="0.25">
      <c r="A12">
        <v>41</v>
      </c>
      <c r="B12" s="4">
        <f>IF(MONTH(quarterly!B42)=1,quarterly!B42,FALSE)</f>
        <v>21186</v>
      </c>
      <c r="C12" s="5">
        <f>IF(MONTH(quarterly!$B42)=1,quarterly!$C42,FALSE)</f>
        <v>28.64</v>
      </c>
      <c r="D12" s="6">
        <f t="shared" si="1"/>
        <v>3.5056017347307511E-2</v>
      </c>
      <c r="E12" s="6">
        <f t="shared" si="0"/>
        <v>5.7686868235749485E-2</v>
      </c>
      <c r="F12" s="5">
        <f>IF(MONTH(quarterly!$B42)=1,quarterly!$F42,FALSE)</f>
        <v>67173</v>
      </c>
      <c r="G12" s="5">
        <f>IF(MONTH(quarterly!$B42)=1,quarterly!$G42,FALSE)</f>
        <v>3875</v>
      </c>
      <c r="H12" s="3">
        <f t="shared" si="2"/>
        <v>0.37697481618523637</v>
      </c>
    </row>
    <row r="13" spans="1:8" x14ac:dyDescent="0.25">
      <c r="A13">
        <v>45</v>
      </c>
      <c r="B13" s="4">
        <f>IF(MONTH(quarterly!B46)=1,quarterly!B46,FALSE)</f>
        <v>21551</v>
      </c>
      <c r="C13" s="5">
        <f>IF(MONTH(quarterly!$B46)=1,quarterly!$C46,FALSE)</f>
        <v>29.01</v>
      </c>
      <c r="D13" s="6">
        <f t="shared" si="1"/>
        <v>1.2918994413407856E-2</v>
      </c>
      <c r="E13" s="6">
        <f t="shared" si="0"/>
        <v>5.9925755700901535E-2</v>
      </c>
      <c r="F13" s="5">
        <f>IF(MONTH(quarterly!$B46)=1,quarterly!$F46,FALSE)</f>
        <v>67884</v>
      </c>
      <c r="G13" s="5">
        <f>IF(MONTH(quarterly!$B46)=1,quarterly!$G46,FALSE)</f>
        <v>4068</v>
      </c>
      <c r="H13" s="3">
        <f t="shared" si="2"/>
        <v>3.8811041986234501E-2</v>
      </c>
    </row>
    <row r="14" spans="1:8" x14ac:dyDescent="0.25">
      <c r="A14">
        <v>49</v>
      </c>
      <c r="B14" s="4">
        <f>IF(MONTH(quarterly!B50)=1,quarterly!B50,FALSE)</f>
        <v>21916</v>
      </c>
      <c r="C14" s="5">
        <f>IF(MONTH(quarterly!$B50)=1,quarterly!$C50,FALSE)</f>
        <v>29.37</v>
      </c>
      <c r="D14" s="6">
        <f t="shared" si="1"/>
        <v>1.2409513960703186E-2</v>
      </c>
      <c r="E14" s="6">
        <f t="shared" si="0"/>
        <v>5.2566526101497743E-2</v>
      </c>
      <c r="F14" s="5">
        <f>IF(MONTH(quarterly!$B50)=1,quarterly!$F50,FALSE)</f>
        <v>68770</v>
      </c>
      <c r="G14" s="5">
        <f>IF(MONTH(quarterly!$B50)=1,quarterly!$G50,FALSE)</f>
        <v>3615</v>
      </c>
      <c r="H14" s="3">
        <f t="shared" si="2"/>
        <v>-0.1228057871499329</v>
      </c>
    </row>
    <row r="15" spans="1:8" x14ac:dyDescent="0.25">
      <c r="A15">
        <v>53</v>
      </c>
      <c r="B15" s="4">
        <f>IF(MONTH(quarterly!B54)=1,quarterly!B54,FALSE)</f>
        <v>22282</v>
      </c>
      <c r="C15" s="5">
        <f>IF(MONTH(quarterly!$B54)=1,quarterly!$C54,FALSE)</f>
        <v>29.84</v>
      </c>
      <c r="D15" s="6">
        <f t="shared" si="1"/>
        <v>1.6002723867892369E-2</v>
      </c>
      <c r="E15" s="6">
        <f t="shared" si="0"/>
        <v>6.6233710987904662E-2</v>
      </c>
      <c r="F15" s="5">
        <f>IF(MONTH(quarterly!$B54)=1,quarterly!$F54,FALSE)</f>
        <v>70523</v>
      </c>
      <c r="G15" s="5">
        <f>IF(MONTH(quarterly!$B54)=1,quarterly!$G54,FALSE)</f>
        <v>4671</v>
      </c>
      <c r="H15" s="3">
        <f t="shared" si="2"/>
        <v>0.2599978712692127</v>
      </c>
    </row>
    <row r="16" spans="1:8" x14ac:dyDescent="0.25">
      <c r="A16">
        <v>57</v>
      </c>
      <c r="B16" s="4">
        <f>IF(MONTH(quarterly!B58)=1,quarterly!B58,FALSE)</f>
        <v>22647</v>
      </c>
      <c r="C16" s="5">
        <f>IF(MONTH(quarterly!$B58)=1,quarterly!$C58,FALSE)</f>
        <v>30.0399999999999</v>
      </c>
      <c r="D16" s="6">
        <f t="shared" si="1"/>
        <v>6.7024128686293503E-3</v>
      </c>
      <c r="E16" s="6">
        <f t="shared" si="0"/>
        <v>5.8020671908099578E-2</v>
      </c>
      <c r="F16" s="5">
        <f>IF(MONTH(quarterly!$B58)=1,quarterly!$F58,FALSE)</f>
        <v>70337</v>
      </c>
      <c r="G16" s="5">
        <f>IF(MONTH(quarterly!$B58)=1,quarterly!$G58,FALSE)</f>
        <v>4081</v>
      </c>
      <c r="H16" s="3">
        <f t="shared" si="2"/>
        <v>-0.12400088953652193</v>
      </c>
    </row>
    <row r="17" spans="1:8" x14ac:dyDescent="0.25">
      <c r="A17">
        <v>61</v>
      </c>
      <c r="B17" s="4">
        <f>IF(MONTH(quarterly!B62)=1,quarterly!B62,FALSE)</f>
        <v>23012</v>
      </c>
      <c r="C17" s="5">
        <f>IF(MONTH(quarterly!$B62)=1,quarterly!$C62,FALSE)</f>
        <v>30.44</v>
      </c>
      <c r="D17" s="6">
        <f t="shared" si="1"/>
        <v>1.3315579227699832E-2</v>
      </c>
      <c r="E17" s="6">
        <f t="shared" si="0"/>
        <v>5.7157287764636557E-2</v>
      </c>
      <c r="F17" s="5">
        <f>IF(MONTH(quarterly!$B62)=1,quarterly!$F62,FALSE)</f>
        <v>71277</v>
      </c>
      <c r="G17" s="5">
        <f>IF(MONTH(quarterly!$B62)=1,quarterly!$G62,FALSE)</f>
        <v>4074</v>
      </c>
      <c r="H17" s="3">
        <f t="shared" si="2"/>
        <v>-1.4880629869825657E-2</v>
      </c>
    </row>
    <row r="18" spans="1:8" x14ac:dyDescent="0.25">
      <c r="A18">
        <v>65</v>
      </c>
      <c r="B18" s="4">
        <f>IF(MONTH(quarterly!B66)=1,quarterly!B66,FALSE)</f>
        <v>23377</v>
      </c>
      <c r="C18" s="5">
        <f>IF(MONTH(quarterly!$B66)=1,quarterly!$C66,FALSE)</f>
        <v>30.94</v>
      </c>
      <c r="D18" s="6">
        <f t="shared" si="1"/>
        <v>1.6425755584756899E-2</v>
      </c>
      <c r="E18" s="6">
        <f t="shared" si="0"/>
        <v>5.5508100958889015E-2</v>
      </c>
      <c r="F18" s="5">
        <f>IF(MONTH(quarterly!$B66)=1,quarterly!$F66,FALSE)</f>
        <v>72584</v>
      </c>
      <c r="G18" s="5">
        <f>IF(MONTH(quarterly!$B66)=1,quarterly!$G66,FALSE)</f>
        <v>4029</v>
      </c>
      <c r="H18" s="3">
        <f t="shared" si="2"/>
        <v>-2.885348256093951E-2</v>
      </c>
    </row>
    <row r="19" spans="1:8" x14ac:dyDescent="0.25">
      <c r="A19">
        <v>69</v>
      </c>
      <c r="B19" s="4">
        <f>IF(MONTH(quarterly!B70)=1,quarterly!B70,FALSE)</f>
        <v>23743</v>
      </c>
      <c r="C19" s="5">
        <f>IF(MONTH(quarterly!$B70)=1,quarterly!$C70,FALSE)</f>
        <v>31.28</v>
      </c>
      <c r="D19" s="6">
        <f t="shared" si="1"/>
        <v>1.0989010989010985E-2</v>
      </c>
      <c r="E19" s="6">
        <f t="shared" si="0"/>
        <v>4.8406331309627057E-2</v>
      </c>
      <c r="F19" s="5">
        <f>IF(MONTH(quarterly!$B70)=1,quarterly!$F70,FALSE)</f>
        <v>73792</v>
      </c>
      <c r="G19" s="5">
        <f>IF(MONTH(quarterly!$B70)=1,quarterly!$G70,FALSE)</f>
        <v>3572</v>
      </c>
      <c r="H19" s="3">
        <f t="shared" si="2"/>
        <v>-0.12794113879921318</v>
      </c>
    </row>
    <row r="20" spans="1:8" x14ac:dyDescent="0.25">
      <c r="A20">
        <v>73</v>
      </c>
      <c r="B20" s="4">
        <f>IF(MONTH(quarterly!B74)=1,quarterly!B74,FALSE)</f>
        <v>24108</v>
      </c>
      <c r="C20" s="5">
        <f>IF(MONTH(quarterly!$B74)=1,quarterly!$C74,FALSE)</f>
        <v>31.8799999999999</v>
      </c>
      <c r="D20" s="6">
        <f t="shared" si="1"/>
        <v>1.918158567774611E-2</v>
      </c>
      <c r="E20" s="6">
        <f t="shared" si="0"/>
        <v>3.9801790281329921E-2</v>
      </c>
      <c r="F20" s="5">
        <f>IF(MONTH(quarterly!$B74)=1,quarterly!$F74,FALSE)</f>
        <v>75072</v>
      </c>
      <c r="G20" s="5">
        <f>IF(MONTH(quarterly!$B74)=1,quarterly!$G74,FALSE)</f>
        <v>2988</v>
      </c>
      <c r="H20" s="3">
        <f t="shared" si="2"/>
        <v>-0.17775652059353367</v>
      </c>
    </row>
    <row r="21" spans="1:8" x14ac:dyDescent="0.25">
      <c r="A21">
        <v>77</v>
      </c>
      <c r="B21" s="4">
        <f>IF(MONTH(quarterly!B78)=1,quarterly!B78,FALSE)</f>
        <v>24473</v>
      </c>
      <c r="C21" s="5">
        <f>IF(MONTH(quarterly!$B78)=1,quarterly!$C78,FALSE)</f>
        <v>32.899999999999899</v>
      </c>
      <c r="D21" s="6">
        <f t="shared" si="1"/>
        <v>3.199498117942292E-2</v>
      </c>
      <c r="E21" s="6">
        <f t="shared" si="0"/>
        <v>3.8799414348462666E-2</v>
      </c>
      <c r="F21" s="5">
        <f>IF(MONTH(quarterly!$B78)=1,quarterly!$F78,FALSE)</f>
        <v>76496</v>
      </c>
      <c r="G21" s="5">
        <f>IF(MONTH(quarterly!$B78)=1,quarterly!$G78,FALSE)</f>
        <v>2968</v>
      </c>
      <c r="H21" s="3">
        <f t="shared" si="2"/>
        <v>-2.5184192112520282E-2</v>
      </c>
    </row>
    <row r="22" spans="1:8" x14ac:dyDescent="0.25">
      <c r="A22">
        <v>81</v>
      </c>
      <c r="B22" s="4">
        <f>IF(MONTH(quarterly!B82)=1,quarterly!B82,FALSE)</f>
        <v>24838</v>
      </c>
      <c r="C22" s="5">
        <f>IF(MONTH(quarterly!$B82)=1,quarterly!$C82,FALSE)</f>
        <v>34.1</v>
      </c>
      <c r="D22" s="6">
        <f t="shared" si="1"/>
        <v>3.6474164133741827E-2</v>
      </c>
      <c r="E22" s="6">
        <f t="shared" si="0"/>
        <v>3.6887504646185003E-2</v>
      </c>
      <c r="F22" s="5">
        <f>IF(MONTH(quarterly!$B82)=1,quarterly!$F82,FALSE)</f>
        <v>78021</v>
      </c>
      <c r="G22" s="5">
        <f>IF(MONTH(quarterly!$B82)=1,quarterly!$G82,FALSE)</f>
        <v>2878</v>
      </c>
      <c r="H22" s="3">
        <f t="shared" si="2"/>
        <v>-4.9276767043609199E-2</v>
      </c>
    </row>
    <row r="23" spans="1:8" x14ac:dyDescent="0.25">
      <c r="A23">
        <v>85</v>
      </c>
      <c r="B23" s="4">
        <f>IF(MONTH(quarterly!B86)=1,quarterly!B86,FALSE)</f>
        <v>25204</v>
      </c>
      <c r="C23" s="5">
        <f>IF(MONTH(quarterly!$B86)=1,quarterly!$C86,FALSE)</f>
        <v>35.700000000000003</v>
      </c>
      <c r="D23" s="6">
        <f t="shared" si="1"/>
        <v>4.6920821114369543E-2</v>
      </c>
      <c r="E23" s="6">
        <f t="shared" si="0"/>
        <v>3.4028595037183564E-2</v>
      </c>
      <c r="F23" s="5">
        <f>IF(MONTH(quarterly!$B86)=1,quarterly!$F86,FALSE)</f>
        <v>79874</v>
      </c>
      <c r="G23" s="5">
        <f>IF(MONTH(quarterly!$B86)=1,quarterly!$G86,FALSE)</f>
        <v>2718</v>
      </c>
      <c r="H23" s="3">
        <f t="shared" si="2"/>
        <v>-7.750346998050775E-2</v>
      </c>
    </row>
    <row r="24" spans="1:8" x14ac:dyDescent="0.25">
      <c r="A24">
        <v>89</v>
      </c>
      <c r="B24" s="4">
        <f>IF(MONTH(quarterly!B90)=1,quarterly!B90,FALSE)</f>
        <v>25569</v>
      </c>
      <c r="C24" s="5">
        <f>IF(MONTH(quarterly!$B90)=1,quarterly!$C90,FALSE)</f>
        <v>37.899999999999899</v>
      </c>
      <c r="D24" s="6">
        <f t="shared" si="1"/>
        <v>6.1624649859941066E-2</v>
      </c>
      <c r="E24" s="6">
        <f t="shared" si="0"/>
        <v>3.8936868994039656E-2</v>
      </c>
      <c r="F24" s="5">
        <f>IF(MONTH(quarterly!$B90)=1,quarterly!$F90,FALSE)</f>
        <v>82210</v>
      </c>
      <c r="G24" s="5">
        <f>IF(MONTH(quarterly!$B90)=1,quarterly!$G90,FALSE)</f>
        <v>3201</v>
      </c>
      <c r="H24" s="3">
        <f t="shared" si="2"/>
        <v>0.14423968875273124</v>
      </c>
    </row>
    <row r="25" spans="1:8" x14ac:dyDescent="0.25">
      <c r="A25">
        <v>93</v>
      </c>
      <c r="B25" s="4">
        <f>IF(MONTH(quarterly!B94)=1,quarterly!B94,FALSE)</f>
        <v>25934</v>
      </c>
      <c r="C25" s="5">
        <f>IF(MONTH(quarterly!$B94)=1,quarterly!$C94,FALSE)</f>
        <v>39.899999999999899</v>
      </c>
      <c r="D25" s="6">
        <f t="shared" si="1"/>
        <v>5.2770448548812805E-2</v>
      </c>
      <c r="E25" s="6">
        <f t="shared" si="0"/>
        <v>5.9586978345045172E-2</v>
      </c>
      <c r="F25" s="5">
        <f>IF(MONTH(quarterly!$B94)=1,quarterly!$F94,FALSE)</f>
        <v>83676</v>
      </c>
      <c r="G25" s="5">
        <f>IF(MONTH(quarterly!$B94)=1,quarterly!$G94,FALSE)</f>
        <v>4986</v>
      </c>
      <c r="H25" s="3">
        <f t="shared" si="2"/>
        <v>0.53034848164516191</v>
      </c>
    </row>
    <row r="26" spans="1:8" x14ac:dyDescent="0.25">
      <c r="A26">
        <v>97</v>
      </c>
      <c r="B26" s="4">
        <f>IF(MONTH(quarterly!B98)=1,quarterly!B98,FALSE)</f>
        <v>26299</v>
      </c>
      <c r="C26" s="5">
        <f>IF(MONTH(quarterly!$B98)=1,quarterly!$C98,FALSE)</f>
        <v>41.2</v>
      </c>
      <c r="D26" s="6">
        <f t="shared" si="1"/>
        <v>3.2581453634087897E-2</v>
      </c>
      <c r="E26" s="6">
        <f t="shared" si="0"/>
        <v>5.8219654788418708E-2</v>
      </c>
      <c r="F26" s="5">
        <f>IF(MONTH(quarterly!$B98)=1,quarterly!$F98,FALSE)</f>
        <v>86208</v>
      </c>
      <c r="G26" s="5">
        <f>IF(MONTH(quarterly!$B98)=1,quarterly!$G98,FALSE)</f>
        <v>5019</v>
      </c>
      <c r="H26" s="3">
        <f t="shared" si="2"/>
        <v>-2.2946683899774566E-2</v>
      </c>
    </row>
    <row r="27" spans="1:8" x14ac:dyDescent="0.25">
      <c r="A27">
        <v>101</v>
      </c>
      <c r="B27" s="4">
        <f>IF(MONTH(quarterly!B102)=1,quarterly!B102,FALSE)</f>
        <v>26665</v>
      </c>
      <c r="C27" s="5">
        <f>IF(MONTH(quarterly!$B102)=1,quarterly!$C102,FALSE)</f>
        <v>42.7</v>
      </c>
      <c r="D27" s="6">
        <f t="shared" si="1"/>
        <v>3.640776699029126E-2</v>
      </c>
      <c r="E27" s="6">
        <f t="shared" si="0"/>
        <v>4.9029830447003354E-2</v>
      </c>
      <c r="F27" s="5">
        <f>IF(MONTH(quarterly!$B102)=1,quarterly!$F102,FALSE)</f>
        <v>88232</v>
      </c>
      <c r="G27" s="5">
        <f>IF(MONTH(quarterly!$B102)=1,quarterly!$G102,FALSE)</f>
        <v>4326</v>
      </c>
      <c r="H27" s="3">
        <f t="shared" si="2"/>
        <v>-0.15784745503581088</v>
      </c>
    </row>
    <row r="28" spans="1:8" x14ac:dyDescent="0.25">
      <c r="A28">
        <v>105</v>
      </c>
      <c r="B28" s="4">
        <f>IF(MONTH(quarterly!B106)=1,quarterly!B106,FALSE)</f>
        <v>27030</v>
      </c>
      <c r="C28" s="5">
        <f>IF(MONTH(quarterly!$B106)=1,quarterly!$C106,FALSE)</f>
        <v>46.799999999999898</v>
      </c>
      <c r="D28" s="6">
        <f t="shared" si="1"/>
        <v>9.6018735362995183E-2</v>
      </c>
      <c r="E28" s="6">
        <f t="shared" si="0"/>
        <v>5.0821304676129088E-2</v>
      </c>
      <c r="F28" s="5">
        <f>IF(MONTH(quarterly!$B106)=1,quarterly!$F106,FALSE)</f>
        <v>91379</v>
      </c>
      <c r="G28" s="5">
        <f>IF(MONTH(quarterly!$B106)=1,quarterly!$G106,FALSE)</f>
        <v>4644</v>
      </c>
      <c r="H28" s="3">
        <f t="shared" si="2"/>
        <v>3.653845450398098E-2</v>
      </c>
    </row>
    <row r="29" spans="1:8" x14ac:dyDescent="0.25">
      <c r="A29">
        <v>109</v>
      </c>
      <c r="B29" s="4">
        <f>IF(MONTH(quarterly!B110)=1,quarterly!B110,FALSE)</f>
        <v>27395</v>
      </c>
      <c r="C29" s="5">
        <f>IF(MONTH(quarterly!$B110)=1,quarterly!$C110,FALSE)</f>
        <v>52.299999999999898</v>
      </c>
      <c r="D29" s="6">
        <f t="shared" si="1"/>
        <v>0.11752136752136778</v>
      </c>
      <c r="E29" s="6">
        <f t="shared" si="0"/>
        <v>8.0635971748922314E-2</v>
      </c>
      <c r="F29" s="5">
        <f>IF(MONTH(quarterly!$B110)=1,quarterly!$F110,FALSE)</f>
        <v>93023</v>
      </c>
      <c r="G29" s="5">
        <f>IF(MONTH(quarterly!$B110)=1,quarterly!$G110,FALSE)</f>
        <v>7501</v>
      </c>
      <c r="H29" s="3">
        <f t="shared" si="2"/>
        <v>0.58665686099155301</v>
      </c>
    </row>
    <row r="30" spans="1:8" x14ac:dyDescent="0.25">
      <c r="A30">
        <v>113</v>
      </c>
      <c r="B30" s="4">
        <f>IF(MONTH(quarterly!B114)=1,quarterly!B114,FALSE)</f>
        <v>27760</v>
      </c>
      <c r="C30" s="5">
        <f>IF(MONTH(quarterly!$B114)=1,quarterly!$C114,FALSE)</f>
        <v>55.799999999999898</v>
      </c>
      <c r="D30" s="6">
        <f t="shared" si="1"/>
        <v>6.6921606118546972E-2</v>
      </c>
      <c r="E30" s="6">
        <f t="shared" si="0"/>
        <v>7.926437942534903E-2</v>
      </c>
      <c r="F30" s="5">
        <f>IF(MONTH(quarterly!$B114)=1,quarterly!$F114,FALSE)</f>
        <v>95049</v>
      </c>
      <c r="G30" s="5">
        <f>IF(MONTH(quarterly!$B114)=1,quarterly!$G114,FALSE)</f>
        <v>7534</v>
      </c>
      <c r="H30" s="3">
        <f t="shared" si="2"/>
        <v>-1.7009683071024878E-2</v>
      </c>
    </row>
    <row r="31" spans="1:8" x14ac:dyDescent="0.25">
      <c r="A31">
        <v>117</v>
      </c>
      <c r="B31" s="4">
        <f>IF(MONTH(quarterly!B118)=1,quarterly!B118,FALSE)</f>
        <v>28126</v>
      </c>
      <c r="C31" s="5">
        <f>IF(MONTH(quarterly!$B118)=1,quarterly!$C118,FALSE)</f>
        <v>58.7</v>
      </c>
      <c r="D31" s="6">
        <f t="shared" si="1"/>
        <v>5.1971326164876534E-2</v>
      </c>
      <c r="E31" s="6">
        <f t="shared" si="0"/>
        <v>7.4511529840434784E-2</v>
      </c>
      <c r="F31" s="5">
        <f>IF(MONTH(quarterly!$B118)=1,quarterly!$F118,FALSE)</f>
        <v>97703</v>
      </c>
      <c r="G31" s="5">
        <f>IF(MONTH(quarterly!$B118)=1,quarterly!$G118,FALSE)</f>
        <v>7280</v>
      </c>
      <c r="H31" s="3">
        <f t="shared" si="2"/>
        <v>-5.9961985691069038E-2</v>
      </c>
    </row>
    <row r="32" spans="1:8" x14ac:dyDescent="0.25">
      <c r="A32">
        <v>121</v>
      </c>
      <c r="B32" s="4">
        <f>IF(MONTH(quarterly!B122)=1,quarterly!B122,FALSE)</f>
        <v>28491</v>
      </c>
      <c r="C32" s="5">
        <f>IF(MONTH(quarterly!$B122)=1,quarterly!$C122,FALSE)</f>
        <v>62.7</v>
      </c>
      <c r="D32" s="6">
        <f t="shared" si="1"/>
        <v>6.8143100511073251E-2</v>
      </c>
      <c r="E32" s="6">
        <f t="shared" si="0"/>
        <v>6.4289535736223674E-2</v>
      </c>
      <c r="F32" s="5">
        <f>IF(MONTH(quarterly!$B122)=1,quarterly!$F122,FALSE)</f>
        <v>100934</v>
      </c>
      <c r="G32" s="5">
        <f>IF(MONTH(quarterly!$B122)=1,quarterly!$G122,FALSE)</f>
        <v>6489</v>
      </c>
      <c r="H32" s="3">
        <f t="shared" si="2"/>
        <v>-0.13718674312688711</v>
      </c>
    </row>
    <row r="33" spans="1:8" x14ac:dyDescent="0.25">
      <c r="A33">
        <v>125</v>
      </c>
      <c r="B33" s="4">
        <f>IF(MONTH(quarterly!B126)=1,quarterly!B126,FALSE)</f>
        <v>28856</v>
      </c>
      <c r="C33" s="5">
        <f>IF(MONTH(quarterly!$B126)=1,quarterly!$C126,FALSE)</f>
        <v>68.5</v>
      </c>
      <c r="D33" s="6">
        <f t="shared" si="1"/>
        <v>9.2503987240829297E-2</v>
      </c>
      <c r="E33" s="6">
        <f t="shared" si="0"/>
        <v>5.8524855579931596E-2</v>
      </c>
      <c r="F33" s="5">
        <f>IF(MONTH(quarterly!$B126)=1,quarterly!$F126,FALSE)</f>
        <v>104383</v>
      </c>
      <c r="G33" s="5">
        <f>IF(MONTH(quarterly!$B126)=1,quarterly!$G126,FALSE)</f>
        <v>6109</v>
      </c>
      <c r="H33" s="3">
        <f t="shared" si="2"/>
        <v>-8.96674721675427E-2</v>
      </c>
    </row>
    <row r="34" spans="1:8" x14ac:dyDescent="0.25">
      <c r="A34">
        <v>129</v>
      </c>
      <c r="B34" s="4">
        <f>IF(MONTH(quarterly!B130)=1,quarterly!B130,FALSE)</f>
        <v>29221</v>
      </c>
      <c r="C34" s="5">
        <f>IF(MONTH(quarterly!$B130)=1,quarterly!$C130,FALSE)</f>
        <v>78</v>
      </c>
      <c r="D34" s="6">
        <f t="shared" si="1"/>
        <v>0.13868613138686131</v>
      </c>
      <c r="E34" s="6">
        <f t="shared" ref="E34:E65" si="3">G34/F34</f>
        <v>6.2711721264556569E-2</v>
      </c>
      <c r="F34" s="5">
        <f>IF(MONTH(quarterly!$B130)=1,quarterly!$F130,FALSE)</f>
        <v>106567</v>
      </c>
      <c r="G34" s="5">
        <f>IF(MONTH(quarterly!$B130)=1,quarterly!$G130,FALSE)</f>
        <v>6683</v>
      </c>
      <c r="H34" s="3">
        <f t="shared" si="2"/>
        <v>7.1539957563956216E-2</v>
      </c>
    </row>
    <row r="35" spans="1:8" x14ac:dyDescent="0.25">
      <c r="A35">
        <v>133</v>
      </c>
      <c r="B35" s="4">
        <f>IF(MONTH(quarterly!B134)=1,quarterly!B134,FALSE)</f>
        <v>29587</v>
      </c>
      <c r="C35" s="5">
        <f>IF(MONTH(quarterly!$B134)=1,quarterly!$C134,FALSE)</f>
        <v>87.2</v>
      </c>
      <c r="D35" s="6">
        <f t="shared" ref="D35:D66" si="4">(C35-C34)/C34</f>
        <v>0.11794871794871799</v>
      </c>
      <c r="E35" s="6">
        <f t="shared" si="3"/>
        <v>7.4542364741304462E-2</v>
      </c>
      <c r="F35" s="5">
        <f>IF(MONTH(quarterly!$B134)=1,quarterly!$F134,FALSE)</f>
        <v>108274</v>
      </c>
      <c r="G35" s="5">
        <f>IF(MONTH(quarterly!$B134)=1,quarterly!$G134,FALSE)</f>
        <v>8071</v>
      </c>
      <c r="H35" s="3">
        <f t="shared" si="2"/>
        <v>0.18865123198961437</v>
      </c>
    </row>
    <row r="36" spans="1:8" x14ac:dyDescent="0.25">
      <c r="A36">
        <v>137</v>
      </c>
      <c r="B36" s="4">
        <f>IF(MONTH(quarterly!B138)=1,quarterly!B138,FALSE)</f>
        <v>29952</v>
      </c>
      <c r="C36" s="5">
        <f>IF(MONTH(quarterly!$B138)=1,quarterly!$C138,FALSE)</f>
        <v>94.4</v>
      </c>
      <c r="D36" s="6">
        <f t="shared" si="4"/>
        <v>8.2568807339449574E-2</v>
      </c>
      <c r="E36" s="6">
        <f t="shared" si="3"/>
        <v>8.5916214091100257E-2</v>
      </c>
      <c r="F36" s="5">
        <f>IF(MONTH(quarterly!$B138)=1,quarterly!$F138,FALSE)</f>
        <v>109374</v>
      </c>
      <c r="G36" s="5">
        <f>IF(MONTH(quarterly!$B138)=1,quarterly!$G138,FALSE)</f>
        <v>9397</v>
      </c>
      <c r="H36" s="3">
        <f t="shared" si="2"/>
        <v>0.15258235218681576</v>
      </c>
    </row>
    <row r="37" spans="1:8" x14ac:dyDescent="0.25">
      <c r="A37">
        <v>141</v>
      </c>
      <c r="B37" s="4">
        <f>IF(MONTH(quarterly!B142)=1,quarterly!B142,FALSE)</f>
        <v>30317</v>
      </c>
      <c r="C37" s="5">
        <f>IF(MONTH(quarterly!$B142)=1,quarterly!$C142,FALSE)</f>
        <v>97.9</v>
      </c>
      <c r="D37" s="6">
        <f t="shared" si="4"/>
        <v>3.7076271186440676E-2</v>
      </c>
      <c r="E37" s="6">
        <f t="shared" si="3"/>
        <v>0.10424895380471624</v>
      </c>
      <c r="F37" s="5">
        <f>IF(MONTH(quarterly!$B142)=1,quarterly!$F142,FALSE)</f>
        <v>110639</v>
      </c>
      <c r="G37" s="5">
        <f>IF(MONTH(quarterly!$B142)=1,quarterly!$G142,FALSE)</f>
        <v>11534</v>
      </c>
      <c r="H37" s="3">
        <f t="shared" si="2"/>
        <v>0.21337927779472546</v>
      </c>
    </row>
    <row r="38" spans="1:8" x14ac:dyDescent="0.25">
      <c r="A38">
        <v>145</v>
      </c>
      <c r="B38" s="4">
        <f>IF(MONTH(quarterly!B146)=1,quarterly!B146,FALSE)</f>
        <v>30682</v>
      </c>
      <c r="C38" s="5">
        <f>IF(MONTH(quarterly!$B146)=1,quarterly!$C146,FALSE)</f>
        <v>102.099999999999</v>
      </c>
      <c r="D38" s="6">
        <f t="shared" si="4"/>
        <v>4.2900919305403407E-2</v>
      </c>
      <c r="E38" s="6">
        <f t="shared" si="3"/>
        <v>8.0062571103526742E-2</v>
      </c>
      <c r="F38" s="5">
        <f>IF(MONTH(quarterly!$B146)=1,quarterly!$F146,FALSE)</f>
        <v>112512</v>
      </c>
      <c r="G38" s="5">
        <f>IF(MONTH(quarterly!$B146)=1,quarterly!$G146,FALSE)</f>
        <v>9008</v>
      </c>
      <c r="H38" s="3">
        <f t="shared" si="2"/>
        <v>-0.23200599927838608</v>
      </c>
    </row>
    <row r="39" spans="1:8" x14ac:dyDescent="0.25">
      <c r="A39">
        <v>149</v>
      </c>
      <c r="B39" s="4">
        <f>IF(MONTH(quarterly!B150)=1,quarterly!B150,FALSE)</f>
        <v>31048</v>
      </c>
      <c r="C39" s="5">
        <f>IF(MONTH(quarterly!$B150)=1,quarterly!$C150,FALSE)</f>
        <v>105.7</v>
      </c>
      <c r="D39" s="6">
        <f t="shared" si="4"/>
        <v>3.5259549461322613E-2</v>
      </c>
      <c r="E39" s="6">
        <f t="shared" si="3"/>
        <v>7.3258767047035905E-2</v>
      </c>
      <c r="F39" s="5">
        <f>IF(MONTH(quarterly!$B150)=1,quarterly!$F150,FALSE)</f>
        <v>114976</v>
      </c>
      <c r="G39" s="5">
        <f>IF(MONTH(quarterly!$B150)=1,quarterly!$G150,FALSE)</f>
        <v>8423</v>
      </c>
      <c r="H39" s="3">
        <f t="shared" si="2"/>
        <v>-8.4981083703807386E-2</v>
      </c>
    </row>
    <row r="40" spans="1:8" x14ac:dyDescent="0.25">
      <c r="A40">
        <v>153</v>
      </c>
      <c r="B40" s="4">
        <f>IF(MONTH(quarterly!B154)=1,quarterly!B154,FALSE)</f>
        <v>31413</v>
      </c>
      <c r="C40" s="5">
        <f>IF(MONTH(quarterly!$B154)=1,quarterly!$C154,FALSE)</f>
        <v>109.9</v>
      </c>
      <c r="D40" s="6">
        <f t="shared" si="4"/>
        <v>3.9735099337748367E-2</v>
      </c>
      <c r="E40" s="6">
        <f t="shared" si="3"/>
        <v>6.6664956212370008E-2</v>
      </c>
      <c r="F40" s="5">
        <f>IF(MONTH(quarterly!$B154)=1,quarterly!$F154,FALSE)</f>
        <v>116928</v>
      </c>
      <c r="G40" s="5">
        <f>IF(MONTH(quarterly!$B154)=1,quarterly!$G154,FALSE)</f>
        <v>7795</v>
      </c>
      <c r="H40" s="3">
        <f t="shared" si="2"/>
        <v>-9.0007122702902315E-2</v>
      </c>
    </row>
    <row r="41" spans="1:8" x14ac:dyDescent="0.25">
      <c r="A41">
        <v>157</v>
      </c>
      <c r="B41" s="4">
        <f>IF(MONTH(quarterly!B158)=1,quarterly!B158,FALSE)</f>
        <v>31778</v>
      </c>
      <c r="C41" s="5">
        <f>IF(MONTH(quarterly!$B158)=1,quarterly!$C158,FALSE)</f>
        <v>111.4</v>
      </c>
      <c r="D41" s="6">
        <f t="shared" si="4"/>
        <v>1.364877161055505E-2</v>
      </c>
      <c r="E41" s="6">
        <f t="shared" si="3"/>
        <v>6.6275329823058643E-2</v>
      </c>
      <c r="F41" s="5">
        <f>IF(MONTH(quarterly!$B158)=1,quarterly!$F158,FALSE)</f>
        <v>119079</v>
      </c>
      <c r="G41" s="5">
        <f>IF(MONTH(quarterly!$B158)=1,quarterly!$G158,FALSE)</f>
        <v>7892</v>
      </c>
      <c r="H41" s="3">
        <f t="shared" si="2"/>
        <v>-5.8445457920974064E-3</v>
      </c>
    </row>
    <row r="42" spans="1:8" x14ac:dyDescent="0.25">
      <c r="A42">
        <v>161</v>
      </c>
      <c r="B42" s="4">
        <f>IF(MONTH(quarterly!B162)=1,quarterly!B162,FALSE)</f>
        <v>32143</v>
      </c>
      <c r="C42" s="5">
        <f>IF(MONTH(quarterly!$B162)=1,quarterly!$C162,FALSE)</f>
        <v>116</v>
      </c>
      <c r="D42" s="6">
        <f t="shared" si="4"/>
        <v>4.1292639138240522E-2</v>
      </c>
      <c r="E42" s="6">
        <f t="shared" si="3"/>
        <v>5.7456636890251461E-2</v>
      </c>
      <c r="F42" s="5">
        <f>IF(MONTH(quarterly!$B162)=1,quarterly!$F162,FALSE)</f>
        <v>121013</v>
      </c>
      <c r="G42" s="5">
        <f>IF(MONTH(quarterly!$B162)=1,quarterly!$G162,FALSE)</f>
        <v>6953</v>
      </c>
      <c r="H42" s="3">
        <f t="shared" si="2"/>
        <v>-0.13306147183803171</v>
      </c>
    </row>
    <row r="43" spans="1:8" x14ac:dyDescent="0.25">
      <c r="A43">
        <v>165</v>
      </c>
      <c r="B43" s="4">
        <f>IF(MONTH(quarterly!B166)=1,quarterly!B166,FALSE)</f>
        <v>32509</v>
      </c>
      <c r="C43" s="5">
        <f>IF(MONTH(quarterly!$B166)=1,quarterly!$C166,FALSE)</f>
        <v>121.2</v>
      </c>
      <c r="D43" s="6">
        <f t="shared" si="4"/>
        <v>4.4827586206896579E-2</v>
      </c>
      <c r="E43" s="6">
        <f t="shared" si="3"/>
        <v>5.4214570267178359E-2</v>
      </c>
      <c r="F43" s="5">
        <f>IF(MONTH(quarterly!$B166)=1,quarterly!$F166,FALSE)</f>
        <v>123251</v>
      </c>
      <c r="G43" s="5">
        <f>IF(MONTH(quarterly!$B166)=1,quarterly!$G166,FALSE)</f>
        <v>6682</v>
      </c>
      <c r="H43" s="3">
        <f t="shared" si="2"/>
        <v>-5.6426320761965375E-2</v>
      </c>
    </row>
    <row r="44" spans="1:8" x14ac:dyDescent="0.25">
      <c r="A44">
        <v>169</v>
      </c>
      <c r="B44" s="4">
        <f>IF(MONTH(quarterly!B170)=1,quarterly!B170,FALSE)</f>
        <v>32874</v>
      </c>
      <c r="C44" s="5">
        <f>IF(MONTH(quarterly!$B170)=1,quarterly!$C170,FALSE)</f>
        <v>127.5</v>
      </c>
      <c r="D44" s="6">
        <f t="shared" si="4"/>
        <v>5.1980198019801957E-2</v>
      </c>
      <c r="E44" s="6">
        <f t="shared" si="3"/>
        <v>5.3680603588777319E-2</v>
      </c>
      <c r="F44" s="5">
        <f>IF(MONTH(quarterly!$B170)=1,quarterly!$F170,FALSE)</f>
        <v>125781</v>
      </c>
      <c r="G44" s="5">
        <f>IF(MONTH(quarterly!$B170)=1,quarterly!$G170,FALSE)</f>
        <v>6752</v>
      </c>
      <c r="H44" s="3">
        <f t="shared" si="2"/>
        <v>-9.8491360490282308E-3</v>
      </c>
    </row>
    <row r="45" spans="1:8" x14ac:dyDescent="0.25">
      <c r="A45">
        <v>173</v>
      </c>
      <c r="B45" s="4">
        <f>IF(MONTH(quarterly!B174)=1,quarterly!B174,FALSE)</f>
        <v>33239</v>
      </c>
      <c r="C45" s="5">
        <f>IF(MONTH(quarterly!$B174)=1,quarterly!$C174,FALSE)</f>
        <v>134.69999999999899</v>
      </c>
      <c r="D45" s="6">
        <f t="shared" si="4"/>
        <v>5.6470588235286223E-2</v>
      </c>
      <c r="E45" s="6">
        <f t="shared" si="3"/>
        <v>6.3575286941485357E-2</v>
      </c>
      <c r="F45" s="5">
        <f>IF(MONTH(quarterly!$B174)=1,quarterly!$F174,FALSE)</f>
        <v>126071</v>
      </c>
      <c r="G45" s="5">
        <f>IF(MONTH(quarterly!$B174)=1,quarterly!$G174,FALSE)</f>
        <v>8015</v>
      </c>
      <c r="H45" s="3">
        <f t="shared" si="2"/>
        <v>0.18432511356442086</v>
      </c>
    </row>
    <row r="46" spans="1:8" x14ac:dyDescent="0.25">
      <c r="A46">
        <v>177</v>
      </c>
      <c r="B46" s="4">
        <f>IF(MONTH(quarterly!B178)=1,quarterly!B178,FALSE)</f>
        <v>33604</v>
      </c>
      <c r="C46" s="5">
        <f>IF(MONTH(quarterly!$B178)=1,quarterly!$C178,FALSE)</f>
        <v>138.30000000000001</v>
      </c>
      <c r="D46" s="6">
        <f t="shared" si="4"/>
        <v>2.6726057906466552E-2</v>
      </c>
      <c r="E46" s="6">
        <f t="shared" si="3"/>
        <v>7.2889593818949883E-2</v>
      </c>
      <c r="F46" s="5">
        <f>IF(MONTH(quarterly!$B178)=1,quarterly!$F178,FALSE)</f>
        <v>127357</v>
      </c>
      <c r="G46" s="5">
        <f>IF(MONTH(quarterly!$B178)=1,quarterly!$G178,FALSE)</f>
        <v>9283</v>
      </c>
      <c r="H46" s="3">
        <f t="shared" si="2"/>
        <v>0.14650829474096447</v>
      </c>
    </row>
    <row r="47" spans="1:8" x14ac:dyDescent="0.25">
      <c r="A47">
        <v>181</v>
      </c>
      <c r="B47" s="4">
        <f>IF(MONTH(quarterly!B182)=1,quarterly!B182,FALSE)</f>
        <v>33970</v>
      </c>
      <c r="C47" s="5">
        <f>IF(MONTH(quarterly!$B182)=1,quarterly!$C182,FALSE)</f>
        <v>142.80000000000001</v>
      </c>
      <c r="D47" s="6">
        <f t="shared" si="4"/>
        <v>3.2537960954446853E-2</v>
      </c>
      <c r="E47" s="6">
        <f t="shared" si="3"/>
        <v>7.2576565357823877E-2</v>
      </c>
      <c r="F47" s="5">
        <f>IF(MONTH(quarterly!$B182)=1,quarterly!$F182,FALSE)</f>
        <v>128485</v>
      </c>
      <c r="G47" s="5">
        <f>IF(MONTH(quarterly!$B182)=1,quarterly!$G182,FALSE)</f>
        <v>9325</v>
      </c>
      <c r="H47" s="3">
        <f t="shared" si="2"/>
        <v>-4.2945562559113066E-3</v>
      </c>
    </row>
    <row r="48" spans="1:8" x14ac:dyDescent="0.25">
      <c r="A48">
        <v>185</v>
      </c>
      <c r="B48" s="4">
        <f>IF(MONTH(quarterly!B186)=1,quarterly!B186,FALSE)</f>
        <v>34335</v>
      </c>
      <c r="C48" s="5">
        <f>IF(MONTH(quarterly!$B186)=1,quarterly!$C186,FALSE)</f>
        <v>146.30000000000001</v>
      </c>
      <c r="D48" s="6">
        <f t="shared" si="4"/>
        <v>2.4509803921568627E-2</v>
      </c>
      <c r="E48" s="6">
        <f t="shared" si="3"/>
        <v>6.6102408946421054E-2</v>
      </c>
      <c r="F48" s="5">
        <f>IF(MONTH(quarterly!$B186)=1,quarterly!$F186,FALSE)</f>
        <v>130555</v>
      </c>
      <c r="G48" s="5">
        <f>IF(MONTH(quarterly!$B186)=1,quarterly!$G186,FALSE)</f>
        <v>8630</v>
      </c>
      <c r="H48" s="3">
        <f t="shared" si="2"/>
        <v>-8.9204502575773906E-2</v>
      </c>
    </row>
    <row r="49" spans="1:8" x14ac:dyDescent="0.25">
      <c r="A49">
        <v>189</v>
      </c>
      <c r="B49" s="4">
        <f>IF(MONTH(quarterly!B190)=1,quarterly!B190,FALSE)</f>
        <v>34700</v>
      </c>
      <c r="C49" s="5">
        <f>IF(MONTH(quarterly!$B190)=1,quarterly!$C190,FALSE)</f>
        <v>150.5</v>
      </c>
      <c r="D49" s="6">
        <f t="shared" si="4"/>
        <v>2.8708133971291787E-2</v>
      </c>
      <c r="E49" s="6">
        <f t="shared" si="3"/>
        <v>5.5834412167737928E-2</v>
      </c>
      <c r="F49" s="5">
        <f>IF(MONTH(quarterly!$B190)=1,quarterly!$F190,FALSE)</f>
        <v>132087</v>
      </c>
      <c r="G49" s="5">
        <f>IF(MONTH(quarterly!$B190)=1,quarterly!$G190,FALSE)</f>
        <v>7375</v>
      </c>
      <c r="H49" s="3">
        <f t="shared" si="2"/>
        <v>-0.15533468359686853</v>
      </c>
    </row>
    <row r="50" spans="1:8" x14ac:dyDescent="0.25">
      <c r="A50">
        <v>193</v>
      </c>
      <c r="B50" s="4">
        <f>IF(MONTH(quarterly!B194)=1,quarterly!B194,FALSE)</f>
        <v>35065</v>
      </c>
      <c r="C50" s="5">
        <f>IF(MONTH(quarterly!$B194)=1,quarterly!$C194,FALSE)</f>
        <v>154.69999999999899</v>
      </c>
      <c r="D50" s="6">
        <f t="shared" si="4"/>
        <v>2.7906976744179361E-2</v>
      </c>
      <c r="E50" s="6">
        <f t="shared" si="3"/>
        <v>5.6358903367540403E-2</v>
      </c>
      <c r="F50" s="5">
        <f>IF(MONTH(quarterly!$B194)=1,quarterly!$F194,FALSE)</f>
        <v>132916</v>
      </c>
      <c r="G50" s="5">
        <f>IF(MONTH(quarterly!$B194)=1,quarterly!$G194,FALSE)</f>
        <v>7491</v>
      </c>
      <c r="H50" s="3">
        <f t="shared" si="2"/>
        <v>9.3936907265504445E-3</v>
      </c>
    </row>
    <row r="51" spans="1:8" x14ac:dyDescent="0.25">
      <c r="A51">
        <v>197</v>
      </c>
      <c r="B51" s="4">
        <f>IF(MONTH(quarterly!B198)=1,quarterly!B198,FALSE)</f>
        <v>35431</v>
      </c>
      <c r="C51" s="5">
        <f>IF(MONTH(quarterly!$B198)=1,quarterly!$C198,FALSE)</f>
        <v>159.4</v>
      </c>
      <c r="D51" s="6">
        <f t="shared" si="4"/>
        <v>3.038138332256653E-2</v>
      </c>
      <c r="E51" s="6">
        <f t="shared" si="3"/>
        <v>5.2794618754701948E-2</v>
      </c>
      <c r="F51" s="5">
        <f>IF(MONTH(quarterly!$B198)=1,quarterly!$F198,FALSE)</f>
        <v>135582</v>
      </c>
      <c r="G51" s="5">
        <f>IF(MONTH(quarterly!$B198)=1,quarterly!$G198,FALSE)</f>
        <v>7158</v>
      </c>
      <c r="H51" s="3">
        <f t="shared" si="2"/>
        <v>-6.3242618288617811E-2</v>
      </c>
    </row>
    <row r="52" spans="1:8" x14ac:dyDescent="0.25">
      <c r="A52">
        <v>201</v>
      </c>
      <c r="B52" s="4">
        <f>IF(MONTH(quarterly!B202)=1,quarterly!B202,FALSE)</f>
        <v>35796</v>
      </c>
      <c r="C52" s="5">
        <f>IF(MONTH(quarterly!$B202)=1,quarterly!$C202,FALSE)</f>
        <v>162</v>
      </c>
      <c r="D52" s="6">
        <f t="shared" si="4"/>
        <v>1.6311166875784155E-2</v>
      </c>
      <c r="E52" s="6">
        <f t="shared" si="3"/>
        <v>4.6431592148627757E-2</v>
      </c>
      <c r="F52" s="5">
        <f>IF(MONTH(quarterly!$B202)=1,quarterly!$F202,FALSE)</f>
        <v>137148</v>
      </c>
      <c r="G52" s="5">
        <f>IF(MONTH(quarterly!$B202)=1,quarterly!$G202,FALSE)</f>
        <v>6368</v>
      </c>
      <c r="H52" s="3">
        <f t="shared" si="2"/>
        <v>-0.12052415106241283</v>
      </c>
    </row>
    <row r="53" spans="1:8" x14ac:dyDescent="0.25">
      <c r="A53">
        <v>205</v>
      </c>
      <c r="B53" s="4">
        <f>IF(MONTH(quarterly!B206)=1,quarterly!B206,FALSE)</f>
        <v>36161</v>
      </c>
      <c r="C53" s="5">
        <f>IF(MONTH(quarterly!$B206)=1,quarterly!$C206,FALSE)</f>
        <v>164.69999999999899</v>
      </c>
      <c r="D53" s="6">
        <f t="shared" si="4"/>
        <v>1.6666666666660456E-2</v>
      </c>
      <c r="E53" s="6">
        <f t="shared" si="3"/>
        <v>4.302375809935205E-2</v>
      </c>
      <c r="F53" s="5">
        <f>IF(MONTH(quarterly!$B206)=1,quarterly!$F206,FALSE)</f>
        <v>138900</v>
      </c>
      <c r="G53" s="5">
        <f>IF(MONTH(quarterly!$B206)=1,quarterly!$G206,FALSE)</f>
        <v>5976</v>
      </c>
      <c r="H53" s="3">
        <f t="shared" si="2"/>
        <v>-7.3394727416781519E-2</v>
      </c>
    </row>
    <row r="54" spans="1:8" x14ac:dyDescent="0.25">
      <c r="A54">
        <v>209</v>
      </c>
      <c r="B54" s="4">
        <f>IF(MONTH(quarterly!B210)=1,quarterly!B210,FALSE)</f>
        <v>36526</v>
      </c>
      <c r="C54" s="5">
        <f>IF(MONTH(quarterly!$B210)=1,quarterly!$C210,FALSE)</f>
        <v>169.3</v>
      </c>
      <c r="D54" s="6">
        <f t="shared" si="4"/>
        <v>2.792956891318182E-2</v>
      </c>
      <c r="E54" s="6">
        <f t="shared" si="3"/>
        <v>4.0088210919612885E-2</v>
      </c>
      <c r="F54" s="5">
        <f>IF(MONTH(quarterly!$B210)=1,quarterly!$F210,FALSE)</f>
        <v>142386</v>
      </c>
      <c r="G54" s="5">
        <f>IF(MONTH(quarterly!$B210)=1,quarterly!$G210,FALSE)</f>
        <v>5708</v>
      </c>
      <c r="H54" s="3">
        <f t="shared" si="2"/>
        <v>-6.8230840573254681E-2</v>
      </c>
    </row>
    <row r="55" spans="1:8" x14ac:dyDescent="0.25">
      <c r="A55">
        <v>213</v>
      </c>
      <c r="B55" s="4">
        <f>IF(MONTH(quarterly!B214)=1,quarterly!B214,FALSE)</f>
        <v>36892</v>
      </c>
      <c r="C55" s="5">
        <f>IF(MONTH(quarterly!$B214)=1,quarterly!$C214,FALSE)</f>
        <v>175.599999999999</v>
      </c>
      <c r="D55" s="6">
        <f t="shared" si="4"/>
        <v>3.7212049616060179E-2</v>
      </c>
      <c r="E55" s="6">
        <f t="shared" si="3"/>
        <v>4.1882231864708498E-2</v>
      </c>
      <c r="F55" s="5">
        <f>IF(MONTH(quarterly!$B214)=1,quarterly!$F214,FALSE)</f>
        <v>143808</v>
      </c>
      <c r="G55" s="5">
        <f>IF(MONTH(quarterly!$B214)=1,quarterly!$G214,FALSE)</f>
        <v>6023</v>
      </c>
      <c r="H55" s="3">
        <f t="shared" si="2"/>
        <v>4.4751833617446383E-2</v>
      </c>
    </row>
    <row r="56" spans="1:8" x14ac:dyDescent="0.25">
      <c r="A56">
        <v>217</v>
      </c>
      <c r="B56" s="4">
        <f>IF(MONTH(quarterly!B218)=1,quarterly!B218,FALSE)</f>
        <v>37257</v>
      </c>
      <c r="C56" s="5">
        <f>IF(MONTH(quarterly!$B218)=1,quarterly!$C218,FALSE)</f>
        <v>177.69999999999899</v>
      </c>
      <c r="D56" s="6">
        <f t="shared" si="4"/>
        <v>1.1958997722095709E-2</v>
      </c>
      <c r="E56" s="6">
        <f t="shared" si="3"/>
        <v>5.6685996161813509E-2</v>
      </c>
      <c r="F56" s="5">
        <f>IF(MONTH(quarterly!$B218)=1,quarterly!$F218,FALSE)</f>
        <v>144339</v>
      </c>
      <c r="G56" s="5">
        <f>IF(MONTH(quarterly!$B218)=1,quarterly!$G218,FALSE)</f>
        <v>8182</v>
      </c>
      <c r="H56" s="3">
        <f t="shared" si="2"/>
        <v>0.35346168620921098</v>
      </c>
    </row>
    <row r="57" spans="1:8" x14ac:dyDescent="0.25">
      <c r="A57">
        <v>221</v>
      </c>
      <c r="B57" s="4">
        <f>IF(MONTH(quarterly!B222)=1,quarterly!B222,FALSE)</f>
        <v>37622</v>
      </c>
      <c r="C57" s="5">
        <f>IF(MONTH(quarterly!$B222)=1,quarterly!$C222,FALSE)</f>
        <v>182.599999999999</v>
      </c>
      <c r="D57" s="6">
        <f t="shared" si="4"/>
        <v>2.7574563871694054E-2</v>
      </c>
      <c r="E57" s="6">
        <f t="shared" si="3"/>
        <v>5.8348171483358441E-2</v>
      </c>
      <c r="F57" s="5">
        <f>IF(MONTH(quarterly!$B222)=1,quarterly!$F222,FALSE)</f>
        <v>146020</v>
      </c>
      <c r="G57" s="5">
        <f>IF(MONTH(quarterly!$B222)=1,quarterly!$G222,FALSE)</f>
        <v>8520</v>
      </c>
      <c r="H57" s="3">
        <f t="shared" si="2"/>
        <v>2.9322503512157646E-2</v>
      </c>
    </row>
    <row r="58" spans="1:8" x14ac:dyDescent="0.25">
      <c r="A58">
        <v>225</v>
      </c>
      <c r="B58" s="4">
        <f>IF(MONTH(quarterly!B226)=1,quarterly!B226,FALSE)</f>
        <v>37987</v>
      </c>
      <c r="C58" s="5">
        <f>IF(MONTH(quarterly!$B226)=1,quarterly!$C226,FALSE)</f>
        <v>186.3</v>
      </c>
      <c r="D58" s="6">
        <f t="shared" si="4"/>
        <v>2.0262869660465675E-2</v>
      </c>
      <c r="E58" s="6">
        <f t="shared" si="3"/>
        <v>5.7003922850604773E-2</v>
      </c>
      <c r="F58" s="5">
        <f>IF(MONTH(quarterly!$B226)=1,quarterly!$F226,FALSE)</f>
        <v>146832</v>
      </c>
      <c r="G58" s="5">
        <f>IF(MONTH(quarterly!$B226)=1,quarterly!$G226,FALSE)</f>
        <v>8370</v>
      </c>
      <c r="H58" s="3">
        <f t="shared" si="2"/>
        <v>-2.303840203693552E-2</v>
      </c>
    </row>
    <row r="59" spans="1:8" x14ac:dyDescent="0.25">
      <c r="A59">
        <v>229</v>
      </c>
      <c r="B59" s="4">
        <f>IF(MONTH(quarterly!B230)=1,quarterly!B230,FALSE)</f>
        <v>38353</v>
      </c>
      <c r="C59" s="5">
        <f>IF(MONTH(quarterly!$B230)=1,quarterly!$C230,FALSE)</f>
        <v>191.599999999999</v>
      </c>
      <c r="D59" s="6">
        <f t="shared" si="4"/>
        <v>2.8448738593660698E-2</v>
      </c>
      <c r="E59" s="6">
        <f t="shared" si="3"/>
        <v>5.2502006596475137E-2</v>
      </c>
      <c r="F59" s="5">
        <f>IF(MONTH(quarterly!$B230)=1,quarterly!$F230,FALSE)</f>
        <v>148261</v>
      </c>
      <c r="G59" s="5">
        <f>IF(MONTH(quarterly!$B230)=1,quarterly!$G230,FALSE)</f>
        <v>7784</v>
      </c>
      <c r="H59" s="3">
        <f t="shared" si="2"/>
        <v>-7.8975551663842611E-2</v>
      </c>
    </row>
    <row r="60" spans="1:8" x14ac:dyDescent="0.25">
      <c r="A60">
        <v>233</v>
      </c>
      <c r="B60" s="4">
        <f>IF(MONTH(quarterly!B234)=1,quarterly!B234,FALSE)</f>
        <v>38718</v>
      </c>
      <c r="C60" s="5">
        <f>IF(MONTH(quarterly!$B234)=1,quarterly!$C234,FALSE)</f>
        <v>199.3</v>
      </c>
      <c r="D60" s="6">
        <f t="shared" si="4"/>
        <v>4.0187891440506537E-2</v>
      </c>
      <c r="E60" s="6">
        <f t="shared" si="3"/>
        <v>4.6919418688062917E-2</v>
      </c>
      <c r="F60" s="5">
        <f>IF(MONTH(quarterly!$B234)=1,quarterly!$F234,FALSE)</f>
        <v>150556</v>
      </c>
      <c r="G60" s="5">
        <f>IF(MONTH(quarterly!$B234)=1,quarterly!$G234,FALSE)</f>
        <v>7064</v>
      </c>
      <c r="H60" s="3">
        <f t="shared" si="2"/>
        <v>-0.10633094371648306</v>
      </c>
    </row>
    <row r="61" spans="1:8" x14ac:dyDescent="0.25">
      <c r="A61">
        <v>237</v>
      </c>
      <c r="B61" s="4">
        <f>IF(MONTH(quarterly!B238)=1,quarterly!B238,FALSE)</f>
        <v>39083</v>
      </c>
      <c r="C61" s="5">
        <f>IF(MONTH(quarterly!$B238)=1,quarterly!$C238,FALSE)</f>
        <v>203.43700000000001</v>
      </c>
      <c r="D61" s="6">
        <f t="shared" si="4"/>
        <v>2.0757651781234322E-2</v>
      </c>
      <c r="E61" s="6">
        <f t="shared" si="3"/>
        <v>4.649187568192658E-2</v>
      </c>
      <c r="F61" s="5">
        <f>IF(MONTH(quarterly!$B238)=1,quarterly!$F238,FALSE)</f>
        <v>153059</v>
      </c>
      <c r="G61" s="5">
        <f>IF(MONTH(quarterly!$B238)=1,quarterly!$G238,FALSE)</f>
        <v>7116</v>
      </c>
      <c r="H61" s="3">
        <f t="shared" si="2"/>
        <v>-9.1122826772172053E-3</v>
      </c>
    </row>
    <row r="62" spans="1:8" x14ac:dyDescent="0.25">
      <c r="A62">
        <v>241</v>
      </c>
      <c r="B62" s="4">
        <f>IF(MONTH(quarterly!B242)=1,quarterly!B242,FALSE)</f>
        <v>39448</v>
      </c>
      <c r="C62" s="5">
        <f>IF(MONTH(quarterly!$B242)=1,quarterly!$C242,FALSE)</f>
        <v>212.17400000000001</v>
      </c>
      <c r="D62" s="6">
        <f t="shared" si="4"/>
        <v>4.2946956551659698E-2</v>
      </c>
      <c r="E62" s="6">
        <f t="shared" si="3"/>
        <v>4.9943135662063362E-2</v>
      </c>
      <c r="F62" s="5">
        <f>IF(MONTH(quarterly!$B242)=1,quarterly!$F242,FALSE)</f>
        <v>153875</v>
      </c>
      <c r="G62" s="5">
        <f>IF(MONTH(quarterly!$B242)=1,quarterly!$G242,FALSE)</f>
        <v>7685</v>
      </c>
      <c r="H62" s="3">
        <f t="shared" si="2"/>
        <v>7.4233614572759385E-2</v>
      </c>
    </row>
    <row r="63" spans="1:8" x14ac:dyDescent="0.25">
      <c r="A63">
        <v>245</v>
      </c>
      <c r="B63" s="4">
        <f>IF(MONTH(quarterly!B246)=1,quarterly!B246,FALSE)</f>
        <v>39814</v>
      </c>
      <c r="C63" s="5">
        <f>IF(MONTH(quarterly!$B246)=1,quarterly!$C246,FALSE)</f>
        <v>211.932999999999</v>
      </c>
      <c r="D63" s="6">
        <f t="shared" si="4"/>
        <v>-1.1358601902259873E-3</v>
      </c>
      <c r="E63" s="6">
        <f t="shared" si="3"/>
        <v>7.8149506785746697E-2</v>
      </c>
      <c r="F63" s="5">
        <f>IF(MONTH(quarterly!$B246)=1,quarterly!$F246,FALSE)</f>
        <v>154294</v>
      </c>
      <c r="G63" s="5">
        <f>IF(MONTH(quarterly!$B246)=1,quarterly!$G246,FALSE)</f>
        <v>12058</v>
      </c>
      <c r="H63" s="3">
        <f t="shared" si="2"/>
        <v>0.56476972760660682</v>
      </c>
    </row>
    <row r="64" spans="1:8" x14ac:dyDescent="0.25">
      <c r="A64">
        <v>249</v>
      </c>
      <c r="B64" s="4">
        <f>IF(MONTH(quarterly!B250)=1,quarterly!B250,FALSE)</f>
        <v>40179</v>
      </c>
      <c r="C64" s="5">
        <f>IF(MONTH(quarterly!$B250)=1,quarterly!$C250,FALSE)</f>
        <v>217.488</v>
      </c>
      <c r="D64" s="6">
        <f t="shared" si="4"/>
        <v>2.62111138897719E-2</v>
      </c>
      <c r="E64" s="6">
        <f t="shared" si="3"/>
        <v>9.7884991965441634E-2</v>
      </c>
      <c r="F64" s="5">
        <f>IF(MONTH(quarterly!$B250)=1,quarterly!$F250,FALSE)</f>
        <v>153711</v>
      </c>
      <c r="G64" s="5">
        <f>IF(MONTH(quarterly!$B250)=1,quarterly!$G250,FALSE)</f>
        <v>15046</v>
      </c>
      <c r="H64" s="3">
        <f t="shared" si="2"/>
        <v>0.2525349933915948</v>
      </c>
    </row>
    <row r="65" spans="1:8" x14ac:dyDescent="0.25">
      <c r="A65">
        <v>253</v>
      </c>
      <c r="B65" s="4">
        <f>IF(MONTH(quarterly!B254)=1,quarterly!B254,FALSE)</f>
        <v>40544</v>
      </c>
      <c r="C65" s="5">
        <f>IF(MONTH(quarterly!$B254)=1,quarterly!$C254,FALSE)</f>
        <v>221.18700000000001</v>
      </c>
      <c r="D65" s="6">
        <f t="shared" si="4"/>
        <v>1.700783491502985E-2</v>
      </c>
      <c r="E65" s="6">
        <f t="shared" si="3"/>
        <v>9.1418543357428036E-2</v>
      </c>
      <c r="F65" s="5">
        <f>IF(MONTH(quarterly!$B254)=1,quarterly!$F254,FALSE)</f>
        <v>153284</v>
      </c>
      <c r="G65" s="5">
        <f>IF(MONTH(quarterly!$B254)=1,quarterly!$G254,FALSE)</f>
        <v>14013</v>
      </c>
      <c r="H65" s="3">
        <f t="shared" si="2"/>
        <v>-6.6061696263882641E-2</v>
      </c>
    </row>
    <row r="66" spans="1:8" x14ac:dyDescent="0.25">
      <c r="A66">
        <v>257</v>
      </c>
      <c r="B66" s="4">
        <f>IF(MONTH(quarterly!B258)=1,quarterly!B258,FALSE)</f>
        <v>40909</v>
      </c>
      <c r="C66" s="5">
        <f>IF(MONTH(quarterly!$B258)=1,quarterly!$C258,FALSE)</f>
        <v>227.84200000000001</v>
      </c>
      <c r="D66" s="6">
        <f t="shared" si="4"/>
        <v>3.0087663379855058E-2</v>
      </c>
      <c r="E66" s="6">
        <f t="shared" ref="E66:E70" si="5">G66/F66</f>
        <v>8.2774902975420436E-2</v>
      </c>
      <c r="F66" s="5">
        <f>IF(MONTH(quarterly!$B258)=1,quarterly!$F258,FALSE)</f>
        <v>154600</v>
      </c>
      <c r="G66" s="5">
        <f>IF(MONTH(quarterly!$B258)=1,quarterly!$G258,FALSE)</f>
        <v>12797</v>
      </c>
      <c r="H66" s="3">
        <f t="shared" si="2"/>
        <v>-9.4550187134493188E-2</v>
      </c>
    </row>
    <row r="67" spans="1:8" x14ac:dyDescent="0.25">
      <c r="A67">
        <v>261</v>
      </c>
      <c r="B67" s="4">
        <f>IF(MONTH(quarterly!B262)=1,quarterly!B262,FALSE)</f>
        <v>41275</v>
      </c>
      <c r="C67" s="5">
        <f>IF(MONTH(quarterly!$B262)=1,quarterly!$C262,FALSE)</f>
        <v>231.611999999999</v>
      </c>
      <c r="D67" s="6">
        <f t="shared" ref="D67:D70" si="6">(C67-C66)/C66</f>
        <v>1.6546554191057782E-2</v>
      </c>
      <c r="E67" s="6">
        <f t="shared" si="5"/>
        <v>8.028689527292393E-2</v>
      </c>
      <c r="F67" s="5">
        <f>IF(MONTH(quarterly!$B262)=1,quarterly!$F262,FALSE)</f>
        <v>155318</v>
      </c>
      <c r="G67" s="5">
        <f>IF(MONTH(quarterly!$B262)=1,quarterly!$G262,FALSE)</f>
        <v>12470</v>
      </c>
      <c r="H67" s="3">
        <f t="shared" si="2"/>
        <v>-3.0057512761269032E-2</v>
      </c>
    </row>
    <row r="68" spans="1:8" x14ac:dyDescent="0.25">
      <c r="A68">
        <v>265</v>
      </c>
      <c r="B68" s="4">
        <f>IF(MONTH(quarterly!B266)=1,quarterly!B266,FALSE)</f>
        <v>41640</v>
      </c>
      <c r="C68" s="5">
        <f>IF(MONTH(quarterly!$B266)=1,quarterly!$C266,FALSE)</f>
        <v>235.384999999999</v>
      </c>
      <c r="D68" s="6">
        <f t="shared" si="6"/>
        <v>1.6290174947757509E-2</v>
      </c>
      <c r="E68" s="6">
        <f t="shared" si="5"/>
        <v>6.5796237277680678E-2</v>
      </c>
      <c r="F68" s="5">
        <f>IF(MONTH(quarterly!$B266)=1,quarterly!$F266,FALSE)</f>
        <v>155632</v>
      </c>
      <c r="G68" s="5">
        <f>IF(MONTH(quarterly!$B266)=1,quarterly!$G266,FALSE)</f>
        <v>10240</v>
      </c>
      <c r="H68" s="3">
        <f t="shared" ref="H68:H70" si="7">(E68-E67)/E67</f>
        <v>-0.18048596780314288</v>
      </c>
    </row>
    <row r="69" spans="1:8" x14ac:dyDescent="0.25">
      <c r="A69">
        <v>269</v>
      </c>
      <c r="B69" s="4">
        <f>IF(MONTH(quarterly!B270)=1,quarterly!B270,FALSE)</f>
        <v>42005</v>
      </c>
      <c r="C69" s="5">
        <f>IF(MONTH(quarterly!$B270)=1,quarterly!$C270,FALSE)</f>
        <v>234.91300000000001</v>
      </c>
      <c r="D69" s="6">
        <f t="shared" si="6"/>
        <v>-2.0052254816534071E-3</v>
      </c>
      <c r="E69" s="6">
        <f t="shared" si="5"/>
        <v>5.7134478317969119E-2</v>
      </c>
      <c r="F69" s="5">
        <f>IF(MONTH(quarterly!$B270)=1,quarterly!$F270,FALSE)</f>
        <v>156858</v>
      </c>
      <c r="G69" s="5">
        <f>IF(MONTH(quarterly!$B270)=1,quarterly!$G270,FALSE)</f>
        <v>8962</v>
      </c>
      <c r="H69" s="3">
        <f t="shared" si="7"/>
        <v>-0.13164520218924117</v>
      </c>
    </row>
    <row r="70" spans="1:8" x14ac:dyDescent="0.25">
      <c r="A70">
        <v>273</v>
      </c>
      <c r="B70" s="4">
        <f>IF(MONTH(quarterly!B274)=1,quarterly!B274,FALSE)</f>
        <v>42370</v>
      </c>
      <c r="C70" s="5">
        <f>IF(MONTH(quarterly!$B274)=1,quarterly!$C274,FALSE)</f>
        <v>238.105999999999</v>
      </c>
      <c r="D70" s="6">
        <f t="shared" si="6"/>
        <v>1.3592266072967391E-2</v>
      </c>
      <c r="E70" s="6">
        <f t="shared" si="5"/>
        <v>4.9287661401509669E-2</v>
      </c>
      <c r="F70" s="5">
        <f>IF(MONTH(quarterly!$B274)=1,quarterly!$F274,FALSE)</f>
        <v>158843</v>
      </c>
      <c r="G70" s="5">
        <f>IF(MONTH(quarterly!$B274)=1,quarterly!$G274,FALSE)</f>
        <v>7829</v>
      </c>
      <c r="H70" s="3">
        <f t="shared" si="7"/>
        <v>-0.13733943404173135</v>
      </c>
    </row>
    <row r="71" spans="1:8" x14ac:dyDescent="0.25">
      <c r="A71">
        <v>277</v>
      </c>
      <c r="B71" s="4">
        <f>IF(MONTH(quarterly!B278)=1,quarterly!B278,FALSE)</f>
        <v>42736</v>
      </c>
      <c r="D71" s="3">
        <v>2.1301100036596101E-2</v>
      </c>
      <c r="E71" s="3">
        <v>4.3499999999999997E-2</v>
      </c>
    </row>
    <row r="72" spans="1:8" x14ac:dyDescent="0.25">
      <c r="A72">
        <v>281</v>
      </c>
      <c r="B72" s="4">
        <f>IF(MONTH(quarterly!B282)=1,quarterly!B282,FALSE)</f>
        <v>43101</v>
      </c>
      <c r="D72" s="3">
        <v>2.4425832969282101E-2</v>
      </c>
      <c r="E72" s="3">
        <v>3.9E-2</v>
      </c>
    </row>
    <row r="73" spans="1:8" x14ac:dyDescent="0.25">
      <c r="A73">
        <v>285</v>
      </c>
      <c r="B73" s="4">
        <f>IF(MONTH(quarterly!B286)=1,quarterly!B286,FALSE)</f>
        <v>43466</v>
      </c>
      <c r="D73" s="3">
        <v>1.8122100752601102E-2</v>
      </c>
      <c r="E73" s="3">
        <v>3.6666666666666702E-2</v>
      </c>
    </row>
    <row r="74" spans="1:8" x14ac:dyDescent="0.25">
      <c r="A74">
        <v>289</v>
      </c>
      <c r="B74" s="4">
        <f>IF(MONTH(quarterly!B290)=1,quarterly!B290,FALSE)</f>
        <v>43831</v>
      </c>
      <c r="D74" s="3">
        <v>1.2335843963063999E-2</v>
      </c>
      <c r="E74" s="3">
        <v>8.0916666666666706E-2</v>
      </c>
    </row>
    <row r="75" spans="1:8" x14ac:dyDescent="0.25">
      <c r="A75">
        <v>293</v>
      </c>
      <c r="B75" s="4">
        <f>IF(MONTH(quarterly!B294)=1,quarterly!B294,FALSE)</f>
        <v>44197</v>
      </c>
      <c r="D75" s="3">
        <v>4.6978588636373601E-2</v>
      </c>
      <c r="E75" s="3">
        <v>5.3666666666666696E-2</v>
      </c>
    </row>
    <row r="76" spans="1:8" x14ac:dyDescent="0.25">
      <c r="B76" s="4"/>
    </row>
    <row r="77" spans="1:8" x14ac:dyDescent="0.25">
      <c r="B77" s="4"/>
    </row>
    <row r="79" spans="1:8" x14ac:dyDescent="0.25">
      <c r="B79" s="4"/>
    </row>
    <row r="80" spans="1:8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Konnor</dc:creator>
  <cp:lastModifiedBy>Chance Konnor</cp:lastModifiedBy>
  <dcterms:created xsi:type="dcterms:W3CDTF">2022-05-08T01:41:04Z</dcterms:created>
  <dcterms:modified xsi:type="dcterms:W3CDTF">2022-05-09T02:38:06Z</dcterms:modified>
</cp:coreProperties>
</file>