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95530346-B9BE-4D97-B730-79CAFFA0BAF7}" xr6:coauthVersionLast="47" xr6:coauthVersionMax="47" xr10:uidLastSave="{00000000-0000-0000-0000-000000000000}"/>
  <bookViews>
    <workbookView xWindow="-110" yWindow="-110" windowWidth="19420" windowHeight="10300" activeTab="1" xr2:uid="{0B2DF4C7-BC01-4A45-9BBA-76AB7AD6DF79}"/>
  </bookViews>
  <sheets>
    <sheet name="connor_Module02_Limits" sheetId="1" r:id="rId1"/>
    <sheet name="location list" sheetId="2" r:id="rId2"/>
    <sheet name="Shipments 1" sheetId="3" r:id="rId3"/>
    <sheet name="Shipments 2" sheetId="4" r:id="rId4"/>
    <sheet name="Shipments 3" sheetId="5" r:id="rId5"/>
    <sheet name="Shipments 4" sheetId="6" r:id="rId6"/>
  </sheets>
  <definedNames>
    <definedName name="solver_adj" localSheetId="1" hidden="1">'location list'!$I$13:$N$16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'location list'!$I$17:$N$17</definedName>
    <definedName name="solver_lhs2" localSheetId="1" hidden="1">'location list'!$O$13:$O$16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'location list'!$O$22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2</definedName>
    <definedName name="solver_rhs1" localSheetId="1" hidden="1">'location list'!$I$18:$N$18</definedName>
    <definedName name="solver_rhs2" localSheetId="1" hidden="1">'location list'!$P$13:$P$16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2" l="1"/>
  <c r="K17" i="2"/>
  <c r="L17" i="2"/>
  <c r="M17" i="2"/>
  <c r="N17" i="2"/>
  <c r="I17" i="2"/>
  <c r="O14" i="2"/>
  <c r="O15" i="2"/>
  <c r="O16" i="2"/>
  <c r="O13" i="2"/>
  <c r="D14" i="2" a="1"/>
  <c r="D14" i="2" s="1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" i="6"/>
  <c r="F3" i="6"/>
  <c r="J3" i="6" s="1"/>
  <c r="F4" i="6"/>
  <c r="J4" i="6" s="1"/>
  <c r="F5" i="6"/>
  <c r="J5" i="6" s="1"/>
  <c r="F6" i="6"/>
  <c r="J6" i="6" s="1"/>
  <c r="F7" i="6"/>
  <c r="J7" i="6" s="1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" i="6"/>
  <c r="J2" i="6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" i="5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3" i="4"/>
  <c r="F4" i="4"/>
  <c r="F2" i="4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" i="3"/>
  <c r="F2" i="3" a="1"/>
  <c r="F2" i="3" s="1"/>
  <c r="G2" i="3" a="1"/>
  <c r="G2" i="3" s="1"/>
  <c r="L7" i="3" s="1"/>
  <c r="I8" i="2" s="1"/>
  <c r="L6" i="6" l="1"/>
  <c r="J5" i="2" s="1"/>
  <c r="L7" i="4"/>
  <c r="I7" i="2" s="1"/>
  <c r="L3" i="3"/>
  <c r="L6" i="4"/>
  <c r="L2" i="5"/>
  <c r="L6" i="2" s="1"/>
  <c r="L5" i="3"/>
  <c r="L2" i="4"/>
  <c r="L7" i="2" s="1"/>
  <c r="L3" i="4"/>
  <c r="L5" i="5"/>
  <c r="N6" i="2" s="1"/>
  <c r="L2" i="6"/>
  <c r="L5" i="2" s="1"/>
  <c r="L6" i="3"/>
  <c r="L2" i="3"/>
  <c r="L8" i="2" s="1"/>
  <c r="L3" i="5"/>
  <c r="K6" i="2" s="1"/>
  <c r="L4" i="3"/>
  <c r="L4" i="6"/>
  <c r="M5" i="2" s="1"/>
  <c r="L5" i="4"/>
  <c r="L7" i="5"/>
  <c r="I6" i="2" s="1"/>
  <c r="L3" i="6"/>
  <c r="K5" i="2" s="1"/>
  <c r="L4" i="4"/>
  <c r="L6" i="5"/>
  <c r="J6" i="2" s="1"/>
  <c r="L4" i="5"/>
  <c r="M6" i="2" s="1"/>
  <c r="L7" i="6"/>
  <c r="I5" i="2" s="1"/>
  <c r="L5" i="6"/>
  <c r="N5" i="2" s="1"/>
  <c r="N7" i="2" l="1"/>
  <c r="N8" i="2"/>
  <c r="M8" i="2"/>
  <c r="M7" i="2"/>
  <c r="J7" i="2"/>
  <c r="O22" i="2" s="1"/>
  <c r="J8" i="2"/>
  <c r="K8" i="2"/>
  <c r="K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<sst xmlns="http://schemas.openxmlformats.org/spreadsheetml/2006/main" count="1940" uniqueCount="43">
  <si>
    <t>location_id</t>
  </si>
  <si>
    <t>capacity</t>
  </si>
  <si>
    <t>demand</t>
  </si>
  <si>
    <t>Sf290089</t>
  </si>
  <si>
    <t>Sd937cea</t>
  </si>
  <si>
    <t>S7242b2f</t>
  </si>
  <si>
    <t>S3d355c4</t>
  </si>
  <si>
    <t>Db55b4cc</t>
  </si>
  <si>
    <t>D7c2a294</t>
  </si>
  <si>
    <t>D4bb7b20</t>
  </si>
  <si>
    <t>D3d03c41</t>
  </si>
  <si>
    <t>D2ef7866</t>
  </si>
  <si>
    <t>D04f9f83</t>
  </si>
  <si>
    <t>location</t>
  </si>
  <si>
    <t>Candy Button Bay</t>
  </si>
  <si>
    <t>Dulce de Leche Dunes</t>
  </si>
  <si>
    <t>Fudge Falls</t>
  </si>
  <si>
    <t>Butter Rum Reef</t>
  </si>
  <si>
    <t>Marshmallow Meadows</t>
  </si>
  <si>
    <t>Rock Candy Ridge</t>
  </si>
  <si>
    <t>Licorice Labyrinth</t>
  </si>
  <si>
    <t>Mallow Melt Mountains</t>
  </si>
  <si>
    <t>Lollipop Lagoon</t>
  </si>
  <si>
    <t>Starburst Starlit Skies</t>
  </si>
  <si>
    <t>source_id</t>
  </si>
  <si>
    <t>destination_id</t>
  </si>
  <si>
    <t>units_shipped</t>
  </si>
  <si>
    <t>total_cost</t>
  </si>
  <si>
    <t>Source</t>
  </si>
  <si>
    <t>Destination</t>
  </si>
  <si>
    <t>Demand</t>
  </si>
  <si>
    <t>Destinations</t>
  </si>
  <si>
    <t>Licorice labyrinth</t>
  </si>
  <si>
    <t>cost</t>
  </si>
  <si>
    <t>Cost</t>
  </si>
  <si>
    <t>Avg cost</t>
  </si>
  <si>
    <t>Average Cost</t>
  </si>
  <si>
    <t xml:space="preserve">Destination </t>
  </si>
  <si>
    <t>Max to send</t>
  </si>
  <si>
    <t>Received</t>
  </si>
  <si>
    <t>Sent</t>
  </si>
  <si>
    <t>Capacity</t>
  </si>
  <si>
    <t>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</si>
</sst>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10" xfId="0" applyBorder="1"/>
    <xf numFmtId="0" fontId="0" fillId="34" borderId="10" xfId="0" applyFill="1" applyBorder="1"/>
    <xf numFmtId="0" fontId="0" fillId="36" borderId="10" xfId="0" applyFill="1" applyBorder="1"/>
    <xf numFmtId="0" fontId="0" fillId="33" borderId="10" xfId="0" applyFill="1" applyBorder="1"/>
    <xf numFmtId="2" fontId="0" fillId="0" borderId="0" xfId="0" applyNumberFormat="1"/>
    <xf numFmtId="2" fontId="0" fillId="0" borderId="10" xfId="0" applyNumberFormat="1" applyBorder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279400</xdr:colOff>
          <xdr:row>23</xdr:row>
          <xdr:rowOff>114300</xdr:rowOff>
        </xdr:from>
        <xdr:to>
          <xdr:col>16</xdr:col>
          <xdr:colOff>285750</xdr:colOff>
          <xdr:row>30</xdr:row>
          <xdr:rowOff>120650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7E87D367-2FB4-9033-19DA-C3B64E76730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12:$P$18" spid="_x0000_s206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518150" y="4349750"/>
              <a:ext cx="9817100" cy="12954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565150</xdr:colOff>
          <xdr:row>2</xdr:row>
          <xdr:rowOff>120650</xdr:rowOff>
        </xdr:from>
        <xdr:to>
          <xdr:col>8</xdr:col>
          <xdr:colOff>501650</xdr:colOff>
          <xdr:row>3</xdr:row>
          <xdr:rowOff>127000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BA2F6ABC-4BF6-B6D2-32CC-DEB055A8B89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22:$O$22" spid="_x0000_s206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5194300" y="488950"/>
              <a:ext cx="1885950" cy="1905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21</xdr:row>
          <xdr:rowOff>0</xdr:rowOff>
        </xdr:from>
        <xdr:to>
          <xdr:col>15</xdr:col>
          <xdr:colOff>6350</xdr:colOff>
          <xdr:row>22</xdr:row>
          <xdr:rowOff>6350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0B0D4C14-8504-4BF2-B99F-ADD0680BC72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22:$O$22" spid="_x0000_s2065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2560300" y="3867150"/>
              <a:ext cx="1885950" cy="1905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C904-F7DF-4661-AE15-D29BEC738AB3}">
  <dimension ref="A1:C11"/>
  <sheetViews>
    <sheetView workbookViewId="0">
      <selection sqref="A1:C11"/>
    </sheetView>
  </sheetViews>
  <sheetFormatPr defaultRowHeight="14.5" x14ac:dyDescent="0.35"/>
  <cols>
    <col min="1" max="1" width="9.6328125" bestFit="1" customWidth="1"/>
    <col min="2" max="2" width="7.7265625" bestFit="1" customWidth="1"/>
    <col min="3" max="3" width="7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109</v>
      </c>
    </row>
    <row r="3" spans="1:3" x14ac:dyDescent="0.35">
      <c r="A3" t="s">
        <v>4</v>
      </c>
      <c r="B3">
        <v>172</v>
      </c>
    </row>
    <row r="4" spans="1:3" x14ac:dyDescent="0.35">
      <c r="A4" t="s">
        <v>5</v>
      </c>
      <c r="B4">
        <v>116</v>
      </c>
    </row>
    <row r="5" spans="1:3" x14ac:dyDescent="0.35">
      <c r="A5" t="s">
        <v>6</v>
      </c>
      <c r="B5">
        <v>155</v>
      </c>
    </row>
    <row r="6" spans="1:3" x14ac:dyDescent="0.35">
      <c r="A6" t="s">
        <v>7</v>
      </c>
      <c r="C6">
        <v>99</v>
      </c>
    </row>
    <row r="7" spans="1:3" x14ac:dyDescent="0.35">
      <c r="A7" t="s">
        <v>8</v>
      </c>
      <c r="C7">
        <v>92</v>
      </c>
    </row>
    <row r="8" spans="1:3" x14ac:dyDescent="0.35">
      <c r="A8" t="s">
        <v>9</v>
      </c>
      <c r="C8">
        <v>95</v>
      </c>
    </row>
    <row r="9" spans="1:3" x14ac:dyDescent="0.35">
      <c r="A9" t="s">
        <v>10</v>
      </c>
      <c r="C9">
        <v>92</v>
      </c>
    </row>
    <row r="10" spans="1:3" x14ac:dyDescent="0.35">
      <c r="A10" t="s">
        <v>11</v>
      </c>
      <c r="C10">
        <v>95</v>
      </c>
    </row>
    <row r="11" spans="1:3" x14ac:dyDescent="0.35">
      <c r="A11" t="s">
        <v>12</v>
      </c>
      <c r="C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8BD3-BEC0-4489-8FFF-1B48909535FD}">
  <dimension ref="A1:P23"/>
  <sheetViews>
    <sheetView tabSelected="1" topLeftCell="G12" workbookViewId="0">
      <selection activeCell="N22" sqref="N22:O22"/>
    </sheetView>
  </sheetViews>
  <sheetFormatPr defaultRowHeight="14.5" x14ac:dyDescent="0.35"/>
  <cols>
    <col min="1" max="1" width="9.6328125" bestFit="1" customWidth="1"/>
    <col min="2" max="2" width="19.7265625" bestFit="1" customWidth="1"/>
    <col min="5" max="5" width="10.7265625" customWidth="1"/>
    <col min="8" max="8" width="19.1796875" customWidth="1"/>
    <col min="9" max="9" width="19.453125" customWidth="1"/>
    <col min="10" max="10" width="17.6328125" customWidth="1"/>
    <col min="11" max="11" width="16.1796875" customWidth="1"/>
    <col min="12" max="12" width="19.08984375" customWidth="1"/>
    <col min="13" max="13" width="13.26953125" customWidth="1"/>
    <col min="14" max="14" width="18.1796875" customWidth="1"/>
  </cols>
  <sheetData>
    <row r="1" spans="1:16" x14ac:dyDescent="0.35">
      <c r="A1" t="s">
        <v>0</v>
      </c>
      <c r="B1" t="s">
        <v>13</v>
      </c>
    </row>
    <row r="2" spans="1:16" x14ac:dyDescent="0.35">
      <c r="A2" s="1" t="s">
        <v>3</v>
      </c>
      <c r="B2" s="1" t="s">
        <v>14</v>
      </c>
    </row>
    <row r="3" spans="1:16" x14ac:dyDescent="0.35">
      <c r="A3" s="1" t="s">
        <v>4</v>
      </c>
      <c r="B3" s="1" t="s">
        <v>15</v>
      </c>
      <c r="E3" s="3" t="s">
        <v>28</v>
      </c>
    </row>
    <row r="4" spans="1:16" x14ac:dyDescent="0.35">
      <c r="A4" s="1" t="s">
        <v>5</v>
      </c>
      <c r="B4" s="1" t="s">
        <v>16</v>
      </c>
      <c r="H4" s="5"/>
      <c r="I4" s="6" t="s">
        <v>18</v>
      </c>
      <c r="J4" s="6" t="s">
        <v>19</v>
      </c>
      <c r="K4" s="6" t="s">
        <v>20</v>
      </c>
      <c r="L4" s="6" t="s">
        <v>21</v>
      </c>
      <c r="M4" s="7" t="s">
        <v>22</v>
      </c>
      <c r="N4" s="6" t="s">
        <v>23</v>
      </c>
    </row>
    <row r="5" spans="1:16" x14ac:dyDescent="0.35">
      <c r="A5" s="1" t="s">
        <v>6</v>
      </c>
      <c r="B5" s="1" t="s">
        <v>17</v>
      </c>
      <c r="E5" s="4" t="s">
        <v>29</v>
      </c>
      <c r="H5" s="8" t="s">
        <v>14</v>
      </c>
      <c r="I5" s="10">
        <f>'Shipments 4'!L7</f>
        <v>0.15999997057254886</v>
      </c>
      <c r="J5" s="10">
        <f>'Shipments 4'!L6</f>
        <v>0.13999997123568306</v>
      </c>
      <c r="K5" s="10">
        <f>'Shipments 4'!L3</f>
        <v>6.9999979122669947E-2</v>
      </c>
      <c r="L5" s="10">
        <f>'Shipments 4'!L2</f>
        <v>6.9999988161466603E-2</v>
      </c>
      <c r="M5" s="10">
        <f>'Shipments 4'!L4</f>
        <v>0.16000001040590303</v>
      </c>
      <c r="N5" s="10">
        <f>'Shipments 4'!L5</f>
        <v>0.10999996356370748</v>
      </c>
    </row>
    <row r="6" spans="1:16" x14ac:dyDescent="0.35">
      <c r="A6" s="2" t="s">
        <v>7</v>
      </c>
      <c r="B6" s="2" t="s">
        <v>18</v>
      </c>
      <c r="H6" s="8" t="s">
        <v>15</v>
      </c>
      <c r="I6" s="10">
        <f>'Shipments 3'!L7</f>
        <v>4.9999940741281418E-2</v>
      </c>
      <c r="J6" s="10">
        <f>'Shipments 3'!L6</f>
        <v>6.9999945978195727E-2</v>
      </c>
      <c r="K6" s="10">
        <f>'Shipments 3'!L3</f>
        <v>0.11000001594391681</v>
      </c>
      <c r="L6" s="10">
        <f>'Shipments 3'!L2</f>
        <v>5.0000001939050083E-2</v>
      </c>
      <c r="M6" s="10">
        <f>'Shipments 3'!L4</f>
        <v>0.11999998627040502</v>
      </c>
      <c r="N6" s="10">
        <f>'Shipments 3'!L5</f>
        <v>0.18999992729604986</v>
      </c>
    </row>
    <row r="7" spans="1:16" x14ac:dyDescent="0.35">
      <c r="A7" s="2" t="s">
        <v>8</v>
      </c>
      <c r="B7" s="2" t="s">
        <v>19</v>
      </c>
      <c r="H7" s="8" t="s">
        <v>16</v>
      </c>
      <c r="I7" s="10">
        <f>'Shipments 2'!L7</f>
        <v>0.15000001676870711</v>
      </c>
      <c r="J7" s="10">
        <f>'Shipments 1'!L6</f>
        <v>9.9999969770604547E-2</v>
      </c>
      <c r="K7" s="10">
        <f>'Shipments 1'!L3</f>
        <v>7.0000031297645662E-2</v>
      </c>
      <c r="L7" s="10">
        <f>'Shipments 2'!L2</f>
        <v>0.14999996568319549</v>
      </c>
      <c r="M7" s="10">
        <f>'Shipments 1'!L4</f>
        <v>0.16999999999999998</v>
      </c>
      <c r="N7" s="10">
        <f>'Shipments 1'!L5</f>
        <v>0.10000002660520589</v>
      </c>
    </row>
    <row r="8" spans="1:16" x14ac:dyDescent="0.35">
      <c r="A8" s="2" t="s">
        <v>9</v>
      </c>
      <c r="B8" s="2" t="s">
        <v>20</v>
      </c>
      <c r="H8" s="8" t="s">
        <v>17</v>
      </c>
      <c r="I8" s="10">
        <f>'Shipments 1'!L7</f>
        <v>8.0000011012086439E-2</v>
      </c>
      <c r="J8" s="10">
        <f>'Shipments 1'!L6</f>
        <v>9.9999969770604547E-2</v>
      </c>
      <c r="K8" s="10">
        <f>'Shipments 1'!L3</f>
        <v>7.0000031297645662E-2</v>
      </c>
      <c r="L8" s="10">
        <f>'Shipments 1'!L2</f>
        <v>0.15999997766722671</v>
      </c>
      <c r="M8" s="10">
        <f>'Shipments 1'!L4</f>
        <v>0.16999999999999998</v>
      </c>
      <c r="N8" s="10">
        <f>'Shipments 1'!L5</f>
        <v>0.10000002660520589</v>
      </c>
    </row>
    <row r="9" spans="1:16" x14ac:dyDescent="0.35">
      <c r="A9" s="2" t="s">
        <v>10</v>
      </c>
      <c r="B9" s="2" t="s">
        <v>21</v>
      </c>
      <c r="H9" s="8" t="s">
        <v>30</v>
      </c>
      <c r="I9" s="5">
        <v>99</v>
      </c>
      <c r="J9" s="5">
        <v>92</v>
      </c>
      <c r="K9" s="5">
        <v>95</v>
      </c>
      <c r="L9" s="5">
        <v>92</v>
      </c>
      <c r="M9" s="5">
        <v>95</v>
      </c>
      <c r="N9" s="5">
        <v>96</v>
      </c>
    </row>
    <row r="10" spans="1:16" x14ac:dyDescent="0.35">
      <c r="A10" s="2" t="s">
        <v>11</v>
      </c>
      <c r="B10" s="2" t="s">
        <v>22</v>
      </c>
      <c r="H10" s="5"/>
      <c r="I10" s="5"/>
      <c r="J10" s="5"/>
      <c r="K10" s="5"/>
      <c r="L10" s="5"/>
      <c r="M10" s="5"/>
      <c r="N10" s="5"/>
    </row>
    <row r="11" spans="1:16" x14ac:dyDescent="0.35">
      <c r="A11" s="2" t="s">
        <v>12</v>
      </c>
      <c r="B11" s="2" t="s">
        <v>23</v>
      </c>
    </row>
    <row r="12" spans="1:16" x14ac:dyDescent="0.35">
      <c r="H12" s="5"/>
      <c r="I12" s="6" t="s">
        <v>18</v>
      </c>
      <c r="J12" s="6" t="s">
        <v>19</v>
      </c>
      <c r="K12" s="6" t="s">
        <v>20</v>
      </c>
      <c r="L12" s="6" t="s">
        <v>21</v>
      </c>
      <c r="M12" s="7" t="s">
        <v>22</v>
      </c>
      <c r="N12" s="6" t="s">
        <v>23</v>
      </c>
      <c r="O12" s="11" t="s">
        <v>40</v>
      </c>
      <c r="P12" s="11" t="s">
        <v>41</v>
      </c>
    </row>
    <row r="13" spans="1:16" x14ac:dyDescent="0.35">
      <c r="A13" t="s">
        <v>0</v>
      </c>
      <c r="B13" t="s">
        <v>1</v>
      </c>
      <c r="C13" t="s">
        <v>2</v>
      </c>
      <c r="H13" s="8" t="s">
        <v>14</v>
      </c>
      <c r="I13" s="10">
        <v>0</v>
      </c>
      <c r="J13" s="10">
        <v>0</v>
      </c>
      <c r="K13" s="10">
        <v>17</v>
      </c>
      <c r="L13" s="10">
        <v>92</v>
      </c>
      <c r="M13" s="10">
        <v>0</v>
      </c>
      <c r="N13" s="10">
        <v>0</v>
      </c>
      <c r="O13" s="9">
        <f>SUM(I13:N13)</f>
        <v>109</v>
      </c>
      <c r="P13">
        <v>109</v>
      </c>
    </row>
    <row r="14" spans="1:16" x14ac:dyDescent="0.35">
      <c r="A14" t="s">
        <v>3</v>
      </c>
      <c r="B14">
        <v>109</v>
      </c>
      <c r="D14" t="str" cm="1">
        <f t="array" ref="D14:D23">_xlfn.XLOOKUP(A14:A23,A2:A11,B2:B11)</f>
        <v>Candy Button Bay</v>
      </c>
      <c r="H14" s="8" t="s">
        <v>15</v>
      </c>
      <c r="I14" s="10">
        <v>94</v>
      </c>
      <c r="J14" s="10">
        <v>0</v>
      </c>
      <c r="K14" s="10">
        <v>0</v>
      </c>
      <c r="L14" s="10">
        <v>0</v>
      </c>
      <c r="M14" s="10">
        <v>78</v>
      </c>
      <c r="N14" s="10">
        <v>0</v>
      </c>
      <c r="O14" s="9">
        <f t="shared" ref="O14:O16" si="0">SUM(I14:N14)</f>
        <v>172</v>
      </c>
      <c r="P14">
        <v>172</v>
      </c>
    </row>
    <row r="15" spans="1:16" x14ac:dyDescent="0.35">
      <c r="A15" t="s">
        <v>4</v>
      </c>
      <c r="B15">
        <v>172</v>
      </c>
      <c r="D15" t="str">
        <v>Dulce de Leche Dunes</v>
      </c>
      <c r="H15" s="8" t="s">
        <v>16</v>
      </c>
      <c r="I15" s="10">
        <v>0</v>
      </c>
      <c r="J15" s="10">
        <v>92</v>
      </c>
      <c r="K15" s="10">
        <v>24</v>
      </c>
      <c r="L15" s="10">
        <v>0</v>
      </c>
      <c r="M15" s="10">
        <v>0</v>
      </c>
      <c r="N15" s="10">
        <v>0</v>
      </c>
      <c r="O15" s="9">
        <f t="shared" si="0"/>
        <v>116</v>
      </c>
      <c r="P15">
        <v>116</v>
      </c>
    </row>
    <row r="16" spans="1:16" x14ac:dyDescent="0.35">
      <c r="A16" t="s">
        <v>5</v>
      </c>
      <c r="B16">
        <v>116</v>
      </c>
      <c r="D16" t="str">
        <v>Fudge Falls</v>
      </c>
      <c r="H16" s="8" t="s">
        <v>17</v>
      </c>
      <c r="I16" s="10">
        <v>5</v>
      </c>
      <c r="J16" s="10">
        <v>0</v>
      </c>
      <c r="K16" s="10">
        <v>54</v>
      </c>
      <c r="L16" s="10">
        <v>0</v>
      </c>
      <c r="M16" s="10">
        <v>0</v>
      </c>
      <c r="N16" s="10">
        <v>96</v>
      </c>
      <c r="O16" s="9">
        <f t="shared" si="0"/>
        <v>155</v>
      </c>
      <c r="P16">
        <v>155</v>
      </c>
    </row>
    <row r="17" spans="1:15" x14ac:dyDescent="0.35">
      <c r="A17" t="s">
        <v>6</v>
      </c>
      <c r="B17">
        <v>155</v>
      </c>
      <c r="D17" t="str">
        <v>Butter Rum Reef</v>
      </c>
      <c r="H17" s="8" t="s">
        <v>39</v>
      </c>
      <c r="I17" s="10">
        <f>SUM(I13:I16)</f>
        <v>99</v>
      </c>
      <c r="J17" s="10">
        <f t="shared" ref="J17:N17" si="1">SUM(J13:J16)</f>
        <v>92</v>
      </c>
      <c r="K17" s="10">
        <f t="shared" si="1"/>
        <v>95</v>
      </c>
      <c r="L17" s="10">
        <f t="shared" si="1"/>
        <v>92</v>
      </c>
      <c r="M17" s="10">
        <f t="shared" si="1"/>
        <v>78</v>
      </c>
      <c r="N17" s="10">
        <f t="shared" si="1"/>
        <v>96</v>
      </c>
    </row>
    <row r="18" spans="1:15" x14ac:dyDescent="0.35">
      <c r="A18" t="s">
        <v>7</v>
      </c>
      <c r="C18">
        <v>99</v>
      </c>
      <c r="D18" t="str">
        <v>Marshmallow Meadows</v>
      </c>
      <c r="H18" s="8" t="s">
        <v>38</v>
      </c>
      <c r="I18" s="5">
        <v>99</v>
      </c>
      <c r="J18" s="5">
        <v>92</v>
      </c>
      <c r="K18" s="5">
        <v>95</v>
      </c>
      <c r="L18" s="5">
        <v>92</v>
      </c>
      <c r="M18" s="5">
        <v>95</v>
      </c>
      <c r="N18" s="5">
        <v>96</v>
      </c>
    </row>
    <row r="19" spans="1:15" x14ac:dyDescent="0.35">
      <c r="A19" t="s">
        <v>8</v>
      </c>
      <c r="C19">
        <v>92</v>
      </c>
      <c r="D19" t="str">
        <v>Rock Candy Ridge</v>
      </c>
    </row>
    <row r="20" spans="1:15" x14ac:dyDescent="0.35">
      <c r="A20" t="s">
        <v>9</v>
      </c>
      <c r="C20">
        <v>95</v>
      </c>
      <c r="D20" t="str">
        <v>Licorice Labyrinth</v>
      </c>
    </row>
    <row r="21" spans="1:15" x14ac:dyDescent="0.35">
      <c r="A21" t="s">
        <v>10</v>
      </c>
      <c r="C21">
        <v>92</v>
      </c>
      <c r="D21" t="str">
        <v>Mallow Melt Mountains</v>
      </c>
    </row>
    <row r="22" spans="1:15" x14ac:dyDescent="0.35">
      <c r="A22" t="s">
        <v>11</v>
      </c>
      <c r="C22">
        <v>95</v>
      </c>
      <c r="D22" t="str">
        <v>Lollipop Lagoon</v>
      </c>
      <c r="N22" t="s">
        <v>42</v>
      </c>
      <c r="O22">
        <f>SUMPRODUCT(I5:N8,I13:N16)</f>
        <v>46.349994183984542</v>
      </c>
    </row>
    <row r="23" spans="1:15" x14ac:dyDescent="0.35">
      <c r="A23" t="s">
        <v>12</v>
      </c>
      <c r="C23">
        <v>96</v>
      </c>
      <c r="D23" t="str">
        <v>Starburst Starlit Skies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2C50-3192-41FE-BDA5-5066CC594D2E}">
  <dimension ref="A1:L234"/>
  <sheetViews>
    <sheetView workbookViewId="0">
      <selection activeCell="K2" sqref="K2:K7"/>
    </sheetView>
  </sheetViews>
  <sheetFormatPr defaultRowHeight="14.5" x14ac:dyDescent="0.35"/>
  <cols>
    <col min="6" max="6" width="19.54296875" customWidth="1"/>
    <col min="7" max="7" width="20.08984375" customWidth="1"/>
    <col min="8" max="8" width="8.7265625" style="9"/>
    <col min="9" max="9" width="12.453125" customWidth="1"/>
    <col min="10" max="10" width="19.7265625" bestFit="1" customWidth="1"/>
    <col min="11" max="11" width="19.54296875" customWidth="1"/>
    <col min="12" max="12" width="15" style="9" customWidth="1"/>
    <col min="13" max="13" width="16.1796875" customWidth="1"/>
  </cols>
  <sheetData>
    <row r="1" spans="1:12" x14ac:dyDescent="0.35">
      <c r="A1" t="s">
        <v>24</v>
      </c>
      <c r="B1" t="s">
        <v>25</v>
      </c>
      <c r="C1" t="s">
        <v>26</v>
      </c>
      <c r="D1" t="s">
        <v>27</v>
      </c>
      <c r="F1" t="s">
        <v>28</v>
      </c>
      <c r="G1" t="s">
        <v>31</v>
      </c>
      <c r="H1" s="9" t="s">
        <v>34</v>
      </c>
      <c r="J1" t="s">
        <v>28</v>
      </c>
      <c r="K1" t="s">
        <v>31</v>
      </c>
      <c r="L1" s="9" t="s">
        <v>35</v>
      </c>
    </row>
    <row r="2" spans="1:12" x14ac:dyDescent="0.35">
      <c r="A2" t="s">
        <v>6</v>
      </c>
      <c r="B2" t="s">
        <v>10</v>
      </c>
      <c r="C2">
        <v>17337</v>
      </c>
      <c r="D2">
        <v>909.02</v>
      </c>
      <c r="F2" t="str" cm="1">
        <f t="array" ref="F2:F234">_xlfn.XLOOKUP(A2:A234,'location list'!A2:A11,'location list'!B2:B11)</f>
        <v>Butter Rum Reef</v>
      </c>
      <c r="G2" t="str" cm="1">
        <f t="array" ref="G2:G234">_xlfn.XLOOKUP(B2:B234,'location list'!A2:A11,'location list'!B2:B11)</f>
        <v>Mallow Melt Mountains</v>
      </c>
      <c r="H2" s="9">
        <f>D2/C2</f>
        <v>5.2432370075560938E-2</v>
      </c>
      <c r="J2" t="s">
        <v>17</v>
      </c>
      <c r="K2" t="s">
        <v>21</v>
      </c>
      <c r="L2" s="9">
        <f>AVERAGEIF($G:$G,K2,$H:$H)</f>
        <v>0.15999997766722671</v>
      </c>
    </row>
    <row r="3" spans="1:12" x14ac:dyDescent="0.35">
      <c r="A3" t="s">
        <v>6</v>
      </c>
      <c r="B3" t="s">
        <v>9</v>
      </c>
      <c r="C3">
        <v>11361</v>
      </c>
      <c r="D3">
        <v>1798.82</v>
      </c>
      <c r="F3" t="str">
        <v>Butter Rum Reef</v>
      </c>
      <c r="G3" t="str">
        <v>Licorice Labyrinth</v>
      </c>
      <c r="H3" s="9">
        <f t="shared" ref="H3:H66" si="0">D3/C3</f>
        <v>0.15833289323122965</v>
      </c>
      <c r="J3" t="s">
        <v>17</v>
      </c>
      <c r="K3" t="s">
        <v>32</v>
      </c>
      <c r="L3" s="9">
        <f t="shared" ref="L3:L7" si="1">AVERAGEIF($G:$G,K3,$H:$H)</f>
        <v>7.0000031297645662E-2</v>
      </c>
    </row>
    <row r="4" spans="1:12" x14ac:dyDescent="0.35">
      <c r="A4" t="s">
        <v>6</v>
      </c>
      <c r="B4" t="s">
        <v>11</v>
      </c>
      <c r="C4">
        <v>17515</v>
      </c>
      <c r="D4">
        <v>700.6</v>
      </c>
      <c r="F4" t="str">
        <v>Butter Rum Reef</v>
      </c>
      <c r="G4" t="str">
        <v>Lollipop Lagoon</v>
      </c>
      <c r="H4" s="9">
        <f t="shared" si="0"/>
        <v>0.04</v>
      </c>
      <c r="J4" t="s">
        <v>17</v>
      </c>
      <c r="K4" t="s">
        <v>22</v>
      </c>
      <c r="L4" s="9">
        <f t="shared" si="1"/>
        <v>0.16999999999999998</v>
      </c>
    </row>
    <row r="5" spans="1:12" x14ac:dyDescent="0.35">
      <c r="A5" t="s">
        <v>6</v>
      </c>
      <c r="B5" t="s">
        <v>12</v>
      </c>
      <c r="C5">
        <v>19041</v>
      </c>
      <c r="D5">
        <v>1722.35</v>
      </c>
      <c r="F5" t="str">
        <v>Butter Rum Reef</v>
      </c>
      <c r="G5" t="str">
        <v>Starburst Starlit Skies</v>
      </c>
      <c r="H5" s="9">
        <f t="shared" si="0"/>
        <v>9.0454808045795906E-2</v>
      </c>
      <c r="J5" t="s">
        <v>17</v>
      </c>
      <c r="K5" t="s">
        <v>23</v>
      </c>
      <c r="L5" s="9">
        <f>AVERAGEIF(G:G,K5,H:H)</f>
        <v>0.10000002660520589</v>
      </c>
    </row>
    <row r="6" spans="1:12" x14ac:dyDescent="0.35">
      <c r="A6" t="s">
        <v>6</v>
      </c>
      <c r="B6" t="s">
        <v>10</v>
      </c>
      <c r="C6">
        <v>12340</v>
      </c>
      <c r="D6">
        <v>2004.42</v>
      </c>
      <c r="F6" t="str">
        <v>Butter Rum Reef</v>
      </c>
      <c r="G6" t="str">
        <v>Mallow Melt Mountains</v>
      </c>
      <c r="H6" s="9">
        <f t="shared" si="0"/>
        <v>0.16243273905996758</v>
      </c>
      <c r="J6" t="s">
        <v>17</v>
      </c>
      <c r="K6" t="s">
        <v>19</v>
      </c>
      <c r="L6" s="9">
        <f t="shared" si="1"/>
        <v>9.9999969770604547E-2</v>
      </c>
    </row>
    <row r="7" spans="1:12" x14ac:dyDescent="0.35">
      <c r="A7" t="s">
        <v>6</v>
      </c>
      <c r="B7" t="s">
        <v>9</v>
      </c>
      <c r="C7">
        <v>16900</v>
      </c>
      <c r="D7">
        <v>1999.83</v>
      </c>
      <c r="F7" t="str">
        <v>Butter Rum Reef</v>
      </c>
      <c r="G7" t="str">
        <v>Licorice Labyrinth</v>
      </c>
      <c r="H7" s="9">
        <f t="shared" si="0"/>
        <v>0.11833313609467455</v>
      </c>
      <c r="J7" t="s">
        <v>17</v>
      </c>
      <c r="K7" t="s">
        <v>18</v>
      </c>
      <c r="L7" s="9">
        <f t="shared" si="1"/>
        <v>8.0000011012086439E-2</v>
      </c>
    </row>
    <row r="8" spans="1:12" x14ac:dyDescent="0.35">
      <c r="A8" t="s">
        <v>6</v>
      </c>
      <c r="B8" t="s">
        <v>10</v>
      </c>
      <c r="C8">
        <v>11313</v>
      </c>
      <c r="D8">
        <v>2629.51</v>
      </c>
      <c r="F8" t="str">
        <v>Butter Rum Reef</v>
      </c>
      <c r="G8" t="str">
        <v>Mallow Melt Mountains</v>
      </c>
      <c r="H8" s="9">
        <f t="shared" si="0"/>
        <v>0.23243259966410326</v>
      </c>
    </row>
    <row r="9" spans="1:12" x14ac:dyDescent="0.35">
      <c r="A9" t="s">
        <v>6</v>
      </c>
      <c r="B9" t="s">
        <v>7</v>
      </c>
      <c r="C9">
        <v>17125</v>
      </c>
      <c r="D9">
        <v>1927.56</v>
      </c>
      <c r="F9" t="str">
        <v>Butter Rum Reef</v>
      </c>
      <c r="G9" t="str">
        <v>Marshmallow Meadows</v>
      </c>
      <c r="H9" s="9">
        <f t="shared" si="0"/>
        <v>0.11255824817518248</v>
      </c>
    </row>
    <row r="10" spans="1:12" x14ac:dyDescent="0.35">
      <c r="A10" t="s">
        <v>6</v>
      </c>
      <c r="B10" t="s">
        <v>8</v>
      </c>
      <c r="C10">
        <v>16470</v>
      </c>
      <c r="D10">
        <v>5740.28</v>
      </c>
      <c r="F10" t="str">
        <v>Butter Rum Reef</v>
      </c>
      <c r="G10" t="str">
        <v>Rock Candy Ridge</v>
      </c>
      <c r="H10" s="9">
        <f t="shared" si="0"/>
        <v>0.34852944748026715</v>
      </c>
    </row>
    <row r="11" spans="1:12" x14ac:dyDescent="0.35">
      <c r="A11" t="s">
        <v>6</v>
      </c>
      <c r="B11" t="s">
        <v>9</v>
      </c>
      <c r="C11">
        <v>18825</v>
      </c>
      <c r="D11">
        <v>156.88</v>
      </c>
      <c r="F11" t="str">
        <v>Butter Rum Reef</v>
      </c>
      <c r="G11" t="str">
        <v>Licorice Labyrinth</v>
      </c>
      <c r="H11" s="9">
        <f t="shared" si="0"/>
        <v>8.3335989375830019E-3</v>
      </c>
    </row>
    <row r="12" spans="1:12" x14ac:dyDescent="0.35">
      <c r="A12" t="s">
        <v>6</v>
      </c>
      <c r="B12" t="s">
        <v>8</v>
      </c>
      <c r="C12">
        <v>13066</v>
      </c>
      <c r="D12">
        <v>111.45</v>
      </c>
      <c r="F12" t="str">
        <v>Butter Rum Reef</v>
      </c>
      <c r="G12" t="str">
        <v>Rock Candy Ridge</v>
      </c>
      <c r="H12" s="9">
        <f t="shared" si="0"/>
        <v>8.52977192713914E-3</v>
      </c>
    </row>
    <row r="13" spans="1:12" x14ac:dyDescent="0.35">
      <c r="A13" t="s">
        <v>6</v>
      </c>
      <c r="B13" t="s">
        <v>7</v>
      </c>
      <c r="C13">
        <v>10929</v>
      </c>
      <c r="D13">
        <v>1776.6</v>
      </c>
      <c r="F13" t="str">
        <v>Butter Rum Reef</v>
      </c>
      <c r="G13" t="str">
        <v>Marshmallow Meadows</v>
      </c>
      <c r="H13" s="9">
        <f t="shared" si="0"/>
        <v>0.16255833104584133</v>
      </c>
    </row>
    <row r="14" spans="1:12" x14ac:dyDescent="0.35">
      <c r="A14" t="s">
        <v>6</v>
      </c>
      <c r="B14" t="s">
        <v>12</v>
      </c>
      <c r="C14">
        <v>14221</v>
      </c>
      <c r="D14">
        <v>433.09</v>
      </c>
      <c r="F14" t="str">
        <v>Butter Rum Reef</v>
      </c>
      <c r="G14" t="str">
        <v>Starburst Starlit Skies</v>
      </c>
      <c r="H14" s="9">
        <f t="shared" si="0"/>
        <v>3.0454257787778636E-2</v>
      </c>
    </row>
    <row r="15" spans="1:12" x14ac:dyDescent="0.35">
      <c r="A15" t="s">
        <v>6</v>
      </c>
      <c r="B15" t="s">
        <v>7</v>
      </c>
      <c r="C15">
        <v>17858</v>
      </c>
      <c r="D15">
        <v>760</v>
      </c>
      <c r="F15" t="str">
        <v>Butter Rum Reef</v>
      </c>
      <c r="G15" t="str">
        <v>Marshmallow Meadows</v>
      </c>
      <c r="H15" s="9">
        <f t="shared" si="0"/>
        <v>4.2557957218053534E-2</v>
      </c>
    </row>
    <row r="16" spans="1:12" x14ac:dyDescent="0.35">
      <c r="A16" t="s">
        <v>6</v>
      </c>
      <c r="B16" t="s">
        <v>10</v>
      </c>
      <c r="C16">
        <v>19232</v>
      </c>
      <c r="D16">
        <v>1200.7</v>
      </c>
      <c r="F16" t="str">
        <v>Butter Rum Reef</v>
      </c>
      <c r="G16" t="str">
        <v>Mallow Melt Mountains</v>
      </c>
      <c r="H16" s="9">
        <f t="shared" si="0"/>
        <v>6.2432404326123132E-2</v>
      </c>
    </row>
    <row r="17" spans="1:8" x14ac:dyDescent="0.35">
      <c r="A17" t="s">
        <v>6</v>
      </c>
      <c r="B17" t="s">
        <v>11</v>
      </c>
      <c r="C17">
        <v>17207</v>
      </c>
      <c r="D17">
        <v>1032.42</v>
      </c>
      <c r="F17" t="str">
        <v>Butter Rum Reef</v>
      </c>
      <c r="G17" t="str">
        <v>Lollipop Lagoon</v>
      </c>
      <c r="H17" s="9">
        <f t="shared" si="0"/>
        <v>6.0000000000000005E-2</v>
      </c>
    </row>
    <row r="18" spans="1:8" x14ac:dyDescent="0.35">
      <c r="A18" t="s">
        <v>6</v>
      </c>
      <c r="B18" t="s">
        <v>7</v>
      </c>
      <c r="C18">
        <v>16845</v>
      </c>
      <c r="D18">
        <v>548.44000000000005</v>
      </c>
      <c r="F18" t="str">
        <v>Butter Rum Reef</v>
      </c>
      <c r="G18" t="str">
        <v>Marshmallow Meadows</v>
      </c>
      <c r="H18" s="9">
        <f t="shared" si="0"/>
        <v>3.2558029088750377E-2</v>
      </c>
    </row>
    <row r="19" spans="1:8" x14ac:dyDescent="0.35">
      <c r="A19" t="s">
        <v>6</v>
      </c>
      <c r="B19" t="s">
        <v>12</v>
      </c>
      <c r="C19">
        <v>19508</v>
      </c>
      <c r="D19">
        <v>4495.71</v>
      </c>
      <c r="F19" t="str">
        <v>Butter Rum Reef</v>
      </c>
      <c r="G19" t="str">
        <v>Starburst Starlit Skies</v>
      </c>
      <c r="H19" s="9">
        <f t="shared" si="0"/>
        <v>0.23045468525733032</v>
      </c>
    </row>
    <row r="20" spans="1:8" x14ac:dyDescent="0.35">
      <c r="A20" t="s">
        <v>6</v>
      </c>
      <c r="B20" t="s">
        <v>12</v>
      </c>
      <c r="C20">
        <v>19170</v>
      </c>
      <c r="D20">
        <v>1158.9100000000001</v>
      </c>
      <c r="F20" t="str">
        <v>Butter Rum Reef</v>
      </c>
      <c r="G20" t="str">
        <v>Starburst Starlit Skies</v>
      </c>
      <c r="H20" s="9">
        <f t="shared" si="0"/>
        <v>6.0454355764214922E-2</v>
      </c>
    </row>
    <row r="21" spans="1:8" x14ac:dyDescent="0.35">
      <c r="A21" t="s">
        <v>6</v>
      </c>
      <c r="B21" t="s">
        <v>10</v>
      </c>
      <c r="C21">
        <v>12842</v>
      </c>
      <c r="D21">
        <v>1957.54</v>
      </c>
      <c r="F21" t="str">
        <v>Butter Rum Reef</v>
      </c>
      <c r="G21" t="str">
        <v>Mallow Melt Mountains</v>
      </c>
      <c r="H21" s="9">
        <f t="shared" si="0"/>
        <v>0.1524326428905155</v>
      </c>
    </row>
    <row r="22" spans="1:8" x14ac:dyDescent="0.35">
      <c r="A22" t="s">
        <v>6</v>
      </c>
      <c r="B22" t="s">
        <v>9</v>
      </c>
      <c r="C22">
        <v>19730</v>
      </c>
      <c r="D22">
        <v>361.72</v>
      </c>
      <c r="F22" t="str">
        <v>Butter Rum Reef</v>
      </c>
      <c r="G22" t="str">
        <v>Licorice Labyrinth</v>
      </c>
      <c r="H22" s="9">
        <f t="shared" si="0"/>
        <v>1.8333502280790677E-2</v>
      </c>
    </row>
    <row r="23" spans="1:8" x14ac:dyDescent="0.35">
      <c r="A23" t="s">
        <v>6</v>
      </c>
      <c r="B23" t="s">
        <v>9</v>
      </c>
      <c r="C23">
        <v>13202</v>
      </c>
      <c r="D23">
        <v>506.08</v>
      </c>
      <c r="F23" t="str">
        <v>Butter Rum Reef</v>
      </c>
      <c r="G23" t="str">
        <v>Licorice Labyrinth</v>
      </c>
      <c r="H23" s="9">
        <f t="shared" si="0"/>
        <v>3.8333585820330252E-2</v>
      </c>
    </row>
    <row r="24" spans="1:8" x14ac:dyDescent="0.35">
      <c r="A24" t="s">
        <v>6</v>
      </c>
      <c r="B24" t="s">
        <v>10</v>
      </c>
      <c r="C24">
        <v>15238</v>
      </c>
      <c r="D24">
        <v>3846.57</v>
      </c>
      <c r="F24" t="str">
        <v>Butter Rum Reef</v>
      </c>
      <c r="G24" t="str">
        <v>Mallow Melt Mountains</v>
      </c>
      <c r="H24" s="9">
        <f t="shared" si="0"/>
        <v>0.25243273395458721</v>
      </c>
    </row>
    <row r="25" spans="1:8" x14ac:dyDescent="0.35">
      <c r="A25" t="s">
        <v>6</v>
      </c>
      <c r="B25" t="s">
        <v>9</v>
      </c>
      <c r="C25">
        <v>13858</v>
      </c>
      <c r="D25">
        <v>2332.7600000000002</v>
      </c>
      <c r="F25" t="str">
        <v>Butter Rum Reef</v>
      </c>
      <c r="G25" t="str">
        <v>Licorice Labyrinth</v>
      </c>
      <c r="H25" s="9">
        <f t="shared" si="0"/>
        <v>0.16833309279838363</v>
      </c>
    </row>
    <row r="26" spans="1:8" x14ac:dyDescent="0.35">
      <c r="A26" t="s">
        <v>6</v>
      </c>
      <c r="B26" t="s">
        <v>11</v>
      </c>
      <c r="C26">
        <v>14113</v>
      </c>
      <c r="D26">
        <v>2399.21</v>
      </c>
      <c r="F26" t="str">
        <v>Butter Rum Reef</v>
      </c>
      <c r="G26" t="str">
        <v>Lollipop Lagoon</v>
      </c>
      <c r="H26" s="9">
        <f t="shared" si="0"/>
        <v>0.17</v>
      </c>
    </row>
    <row r="27" spans="1:8" x14ac:dyDescent="0.35">
      <c r="A27" t="s">
        <v>6</v>
      </c>
      <c r="B27" t="s">
        <v>12</v>
      </c>
      <c r="C27">
        <v>13071</v>
      </c>
      <c r="D27">
        <v>2228.0100000000002</v>
      </c>
      <c r="F27" t="str">
        <v>Butter Rum Reef</v>
      </c>
      <c r="G27" t="str">
        <v>Starburst Starlit Skies</v>
      </c>
      <c r="H27" s="9">
        <f t="shared" si="0"/>
        <v>0.17045444112921737</v>
      </c>
    </row>
    <row r="28" spans="1:8" x14ac:dyDescent="0.35">
      <c r="A28" t="s">
        <v>6</v>
      </c>
      <c r="B28" t="s">
        <v>8</v>
      </c>
      <c r="C28">
        <v>16047</v>
      </c>
      <c r="D28">
        <v>939.22</v>
      </c>
      <c r="F28" t="str">
        <v>Butter Rum Reef</v>
      </c>
      <c r="G28" t="str">
        <v>Rock Candy Ridge</v>
      </c>
      <c r="H28" s="9">
        <f t="shared" si="0"/>
        <v>5.852932012214121E-2</v>
      </c>
    </row>
    <row r="29" spans="1:8" x14ac:dyDescent="0.35">
      <c r="A29" t="s">
        <v>6</v>
      </c>
      <c r="B29" t="s">
        <v>8</v>
      </c>
      <c r="C29">
        <v>11192</v>
      </c>
      <c r="D29">
        <v>1214.6600000000001</v>
      </c>
      <c r="F29" t="str">
        <v>Butter Rum Reef</v>
      </c>
      <c r="G29" t="str">
        <v>Rock Candy Ridge</v>
      </c>
      <c r="H29" s="9">
        <f t="shared" si="0"/>
        <v>0.10852930664760543</v>
      </c>
    </row>
    <row r="30" spans="1:8" x14ac:dyDescent="0.35">
      <c r="A30" t="s">
        <v>6</v>
      </c>
      <c r="B30" t="s">
        <v>9</v>
      </c>
      <c r="C30">
        <v>11391</v>
      </c>
      <c r="D30">
        <v>1803.57</v>
      </c>
      <c r="F30" t="str">
        <v>Butter Rum Reef</v>
      </c>
      <c r="G30" t="str">
        <v>Licorice Labyrinth</v>
      </c>
      <c r="H30" s="9">
        <f t="shared" si="0"/>
        <v>0.15833289439030812</v>
      </c>
    </row>
    <row r="31" spans="1:8" x14ac:dyDescent="0.35">
      <c r="A31" t="s">
        <v>6</v>
      </c>
      <c r="B31" t="s">
        <v>11</v>
      </c>
      <c r="C31">
        <v>19777</v>
      </c>
      <c r="D31">
        <v>2175.4699999999998</v>
      </c>
      <c r="F31" t="str">
        <v>Butter Rum Reef</v>
      </c>
      <c r="G31" t="str">
        <v>Lollipop Lagoon</v>
      </c>
      <c r="H31" s="9">
        <f t="shared" si="0"/>
        <v>0.10999999999999999</v>
      </c>
    </row>
    <row r="32" spans="1:8" x14ac:dyDescent="0.35">
      <c r="A32" t="s">
        <v>6</v>
      </c>
      <c r="B32" t="s">
        <v>9</v>
      </c>
      <c r="C32">
        <v>16897</v>
      </c>
      <c r="D32">
        <v>985.66</v>
      </c>
      <c r="F32" t="str">
        <v>Butter Rum Reef</v>
      </c>
      <c r="G32" t="str">
        <v>Licorice Labyrinth</v>
      </c>
      <c r="H32" s="9">
        <f t="shared" si="0"/>
        <v>5.8333431970172218E-2</v>
      </c>
    </row>
    <row r="33" spans="1:8" x14ac:dyDescent="0.35">
      <c r="A33" t="s">
        <v>6</v>
      </c>
      <c r="B33" t="s">
        <v>11</v>
      </c>
      <c r="C33">
        <v>15510</v>
      </c>
      <c r="D33">
        <v>4497.8999999999996</v>
      </c>
      <c r="F33" t="str">
        <v>Butter Rum Reef</v>
      </c>
      <c r="G33" t="str">
        <v>Lollipop Lagoon</v>
      </c>
      <c r="H33" s="9">
        <f t="shared" si="0"/>
        <v>0.28999999999999998</v>
      </c>
    </row>
    <row r="34" spans="1:8" x14ac:dyDescent="0.35">
      <c r="A34" t="s">
        <v>6</v>
      </c>
      <c r="B34" t="s">
        <v>8</v>
      </c>
      <c r="C34">
        <v>10764</v>
      </c>
      <c r="D34">
        <v>91.81</v>
      </c>
      <c r="F34" t="str">
        <v>Butter Rum Reef</v>
      </c>
      <c r="G34" t="str">
        <v>Rock Candy Ridge</v>
      </c>
      <c r="H34" s="9">
        <f t="shared" si="0"/>
        <v>8.5293571163136388E-3</v>
      </c>
    </row>
    <row r="35" spans="1:8" x14ac:dyDescent="0.35">
      <c r="A35" t="s">
        <v>6</v>
      </c>
      <c r="B35" t="s">
        <v>7</v>
      </c>
      <c r="C35">
        <v>18894</v>
      </c>
      <c r="D35">
        <v>1559.85</v>
      </c>
      <c r="F35" t="str">
        <v>Butter Rum Reef</v>
      </c>
      <c r="G35" t="str">
        <v>Marshmallow Meadows</v>
      </c>
      <c r="H35" s="9">
        <f t="shared" si="0"/>
        <v>8.2557954906319467E-2</v>
      </c>
    </row>
    <row r="36" spans="1:8" x14ac:dyDescent="0.35">
      <c r="A36" t="s">
        <v>6</v>
      </c>
      <c r="B36" t="s">
        <v>11</v>
      </c>
      <c r="C36">
        <v>13435</v>
      </c>
      <c r="D36">
        <v>4567.8999999999996</v>
      </c>
      <c r="F36" t="str">
        <v>Butter Rum Reef</v>
      </c>
      <c r="G36" t="str">
        <v>Lollipop Lagoon</v>
      </c>
      <c r="H36" s="9">
        <f t="shared" si="0"/>
        <v>0.33999999999999997</v>
      </c>
    </row>
    <row r="37" spans="1:8" x14ac:dyDescent="0.35">
      <c r="A37" t="s">
        <v>6</v>
      </c>
      <c r="B37" t="s">
        <v>8</v>
      </c>
      <c r="C37">
        <v>14117</v>
      </c>
      <c r="D37">
        <v>1532.11</v>
      </c>
      <c r="F37" t="str">
        <v>Butter Rum Reef</v>
      </c>
      <c r="G37" t="str">
        <v>Rock Candy Ridge</v>
      </c>
      <c r="H37" s="9">
        <f t="shared" si="0"/>
        <v>0.10852943259899411</v>
      </c>
    </row>
    <row r="38" spans="1:8" x14ac:dyDescent="0.35">
      <c r="A38" t="s">
        <v>6</v>
      </c>
      <c r="B38" t="s">
        <v>8</v>
      </c>
      <c r="C38">
        <v>13972</v>
      </c>
      <c r="D38">
        <v>3053.29</v>
      </c>
      <c r="F38" t="str">
        <v>Butter Rum Reef</v>
      </c>
      <c r="G38" t="str">
        <v>Rock Candy Ridge</v>
      </c>
      <c r="H38" s="9">
        <f t="shared" si="0"/>
        <v>0.21852920125966219</v>
      </c>
    </row>
    <row r="39" spans="1:8" x14ac:dyDescent="0.35">
      <c r="A39" t="s">
        <v>6</v>
      </c>
      <c r="B39" t="s">
        <v>8</v>
      </c>
      <c r="C39">
        <v>13911</v>
      </c>
      <c r="D39">
        <v>1787.97</v>
      </c>
      <c r="F39" t="str">
        <v>Butter Rum Reef</v>
      </c>
      <c r="G39" t="str">
        <v>Rock Candy Ridge</v>
      </c>
      <c r="H39" s="9">
        <f t="shared" si="0"/>
        <v>0.12852922147940479</v>
      </c>
    </row>
    <row r="40" spans="1:8" x14ac:dyDescent="0.35">
      <c r="A40" t="s">
        <v>6</v>
      </c>
      <c r="B40" t="s">
        <v>9</v>
      </c>
      <c r="C40">
        <v>12053</v>
      </c>
      <c r="D40">
        <v>823.62</v>
      </c>
      <c r="F40" t="str">
        <v>Butter Rum Reef</v>
      </c>
      <c r="G40" t="str">
        <v>Licorice Labyrinth</v>
      </c>
      <c r="H40" s="9">
        <f t="shared" si="0"/>
        <v>6.8333195055172991E-2</v>
      </c>
    </row>
    <row r="41" spans="1:8" x14ac:dyDescent="0.35">
      <c r="A41" t="s">
        <v>6</v>
      </c>
      <c r="B41" t="s">
        <v>8</v>
      </c>
      <c r="C41">
        <v>17095</v>
      </c>
      <c r="D41">
        <v>487.71</v>
      </c>
      <c r="F41" t="str">
        <v>Butter Rum Reef</v>
      </c>
      <c r="G41" t="str">
        <v>Rock Candy Ridge</v>
      </c>
      <c r="H41" s="9">
        <f t="shared" si="0"/>
        <v>2.852939455981281E-2</v>
      </c>
    </row>
    <row r="42" spans="1:8" x14ac:dyDescent="0.35">
      <c r="A42" t="s">
        <v>6</v>
      </c>
      <c r="B42" t="s">
        <v>7</v>
      </c>
      <c r="C42">
        <v>12009</v>
      </c>
      <c r="D42">
        <v>30.72</v>
      </c>
      <c r="F42" t="str">
        <v>Butter Rum Reef</v>
      </c>
      <c r="G42" t="str">
        <v>Marshmallow Meadows</v>
      </c>
      <c r="H42" s="9">
        <f t="shared" si="0"/>
        <v>2.5580814389208092E-3</v>
      </c>
    </row>
    <row r="43" spans="1:8" x14ac:dyDescent="0.35">
      <c r="A43" t="s">
        <v>6</v>
      </c>
      <c r="B43" t="s">
        <v>8</v>
      </c>
      <c r="C43">
        <v>12339</v>
      </c>
      <c r="D43">
        <v>598.79999999999995</v>
      </c>
      <c r="F43" t="str">
        <v>Butter Rum Reef</v>
      </c>
      <c r="G43" t="str">
        <v>Rock Candy Ridge</v>
      </c>
      <c r="H43" s="9">
        <f t="shared" si="0"/>
        <v>4.8529054218332111E-2</v>
      </c>
    </row>
    <row r="44" spans="1:8" x14ac:dyDescent="0.35">
      <c r="A44" t="s">
        <v>6</v>
      </c>
      <c r="B44" t="s">
        <v>10</v>
      </c>
      <c r="C44">
        <v>11367</v>
      </c>
      <c r="D44">
        <v>937.01</v>
      </c>
      <c r="F44" t="str">
        <v>Butter Rum Reef</v>
      </c>
      <c r="G44" t="str">
        <v>Mallow Melt Mountains</v>
      </c>
      <c r="H44" s="9">
        <f t="shared" si="0"/>
        <v>8.2432479985924165E-2</v>
      </c>
    </row>
    <row r="45" spans="1:8" x14ac:dyDescent="0.35">
      <c r="A45" t="s">
        <v>6</v>
      </c>
      <c r="B45" t="s">
        <v>8</v>
      </c>
      <c r="C45">
        <v>12911</v>
      </c>
      <c r="D45">
        <v>884.78</v>
      </c>
      <c r="F45" t="str">
        <v>Butter Rum Reef</v>
      </c>
      <c r="G45" t="str">
        <v>Rock Candy Ridge</v>
      </c>
      <c r="H45" s="9">
        <f t="shared" si="0"/>
        <v>6.852916118038882E-2</v>
      </c>
    </row>
    <row r="46" spans="1:8" x14ac:dyDescent="0.35">
      <c r="A46" t="s">
        <v>6</v>
      </c>
      <c r="B46" t="s">
        <v>11</v>
      </c>
      <c r="C46">
        <v>17693</v>
      </c>
      <c r="D46">
        <v>4954.04</v>
      </c>
      <c r="F46" t="str">
        <v>Butter Rum Reef</v>
      </c>
      <c r="G46" t="str">
        <v>Lollipop Lagoon</v>
      </c>
      <c r="H46" s="9">
        <f t="shared" si="0"/>
        <v>0.27999999999999997</v>
      </c>
    </row>
    <row r="47" spans="1:8" x14ac:dyDescent="0.35">
      <c r="A47" t="s">
        <v>6</v>
      </c>
      <c r="B47" t="s">
        <v>9</v>
      </c>
      <c r="C47">
        <v>12790</v>
      </c>
      <c r="D47">
        <v>873.98</v>
      </c>
      <c r="F47" t="str">
        <v>Butter Rum Reef</v>
      </c>
      <c r="G47" t="str">
        <v>Licorice Labyrinth</v>
      </c>
      <c r="H47" s="9">
        <f t="shared" si="0"/>
        <v>6.833307271305708E-2</v>
      </c>
    </row>
    <row r="48" spans="1:8" x14ac:dyDescent="0.35">
      <c r="A48" t="s">
        <v>6</v>
      </c>
      <c r="B48" t="s">
        <v>12</v>
      </c>
      <c r="C48">
        <v>14506</v>
      </c>
      <c r="D48">
        <v>2907.79</v>
      </c>
      <c r="F48" t="str">
        <v>Butter Rum Reef</v>
      </c>
      <c r="G48" t="str">
        <v>Starburst Starlit Skies</v>
      </c>
      <c r="H48" s="9">
        <f t="shared" si="0"/>
        <v>0.20045429477457605</v>
      </c>
    </row>
    <row r="49" spans="1:8" x14ac:dyDescent="0.35">
      <c r="A49" t="s">
        <v>6</v>
      </c>
      <c r="B49" t="s">
        <v>7</v>
      </c>
      <c r="C49">
        <v>18196</v>
      </c>
      <c r="D49">
        <v>46.55</v>
      </c>
      <c r="F49" t="str">
        <v>Butter Rum Reef</v>
      </c>
      <c r="G49" t="str">
        <v>Marshmallow Meadows</v>
      </c>
      <c r="H49" s="9">
        <f t="shared" si="0"/>
        <v>2.5582545614420749E-3</v>
      </c>
    </row>
    <row r="50" spans="1:8" x14ac:dyDescent="0.35">
      <c r="A50" t="s">
        <v>6</v>
      </c>
      <c r="B50" t="s">
        <v>8</v>
      </c>
      <c r="C50">
        <v>13398</v>
      </c>
      <c r="D50">
        <v>1186.1199999999999</v>
      </c>
      <c r="F50" t="str">
        <v>Butter Rum Reef</v>
      </c>
      <c r="G50" t="str">
        <v>Rock Candy Ridge</v>
      </c>
      <c r="H50" s="9">
        <f t="shared" si="0"/>
        <v>8.8529631288251975E-2</v>
      </c>
    </row>
    <row r="51" spans="1:8" x14ac:dyDescent="0.35">
      <c r="A51" t="s">
        <v>6</v>
      </c>
      <c r="B51" t="s">
        <v>9</v>
      </c>
      <c r="C51">
        <v>19512</v>
      </c>
      <c r="D51">
        <v>162.6</v>
      </c>
      <c r="F51" t="str">
        <v>Butter Rum Reef</v>
      </c>
      <c r="G51" t="str">
        <v>Licorice Labyrinth</v>
      </c>
      <c r="H51" s="9">
        <f t="shared" si="0"/>
        <v>8.3333333333333332E-3</v>
      </c>
    </row>
    <row r="52" spans="1:8" x14ac:dyDescent="0.35">
      <c r="A52" t="s">
        <v>6</v>
      </c>
      <c r="B52" t="s">
        <v>12</v>
      </c>
      <c r="C52">
        <v>18247</v>
      </c>
      <c r="D52">
        <v>738.17</v>
      </c>
      <c r="F52" t="str">
        <v>Butter Rum Reef</v>
      </c>
      <c r="G52" t="str">
        <v>Starburst Starlit Skies</v>
      </c>
      <c r="H52" s="9">
        <f t="shared" si="0"/>
        <v>4.045432125828903E-2</v>
      </c>
    </row>
    <row r="53" spans="1:8" x14ac:dyDescent="0.35">
      <c r="A53" t="s">
        <v>6</v>
      </c>
      <c r="B53" t="s">
        <v>8</v>
      </c>
      <c r="C53">
        <v>13526</v>
      </c>
      <c r="D53">
        <v>1197.45</v>
      </c>
      <c r="F53" t="str">
        <v>Butter Rum Reef</v>
      </c>
      <c r="G53" t="str">
        <v>Rock Candy Ridge</v>
      </c>
      <c r="H53" s="9">
        <f t="shared" si="0"/>
        <v>8.8529498743161322E-2</v>
      </c>
    </row>
    <row r="54" spans="1:8" x14ac:dyDescent="0.35">
      <c r="A54" t="s">
        <v>6</v>
      </c>
      <c r="B54" t="s">
        <v>8</v>
      </c>
      <c r="C54">
        <v>11070</v>
      </c>
      <c r="D54">
        <v>1644.22</v>
      </c>
      <c r="F54" t="str">
        <v>Butter Rum Reef</v>
      </c>
      <c r="G54" t="str">
        <v>Rock Candy Ridge</v>
      </c>
      <c r="H54" s="9">
        <f t="shared" si="0"/>
        <v>0.1485293586269196</v>
      </c>
    </row>
    <row r="55" spans="1:8" x14ac:dyDescent="0.35">
      <c r="A55" t="s">
        <v>6</v>
      </c>
      <c r="B55" t="s">
        <v>9</v>
      </c>
      <c r="C55">
        <v>11384</v>
      </c>
      <c r="D55">
        <v>94.87</v>
      </c>
      <c r="F55" t="str">
        <v>Butter Rum Reef</v>
      </c>
      <c r="G55" t="str">
        <v>Licorice Labyrinth</v>
      </c>
      <c r="H55" s="9">
        <f t="shared" si="0"/>
        <v>8.3336261419536192E-3</v>
      </c>
    </row>
    <row r="56" spans="1:8" x14ac:dyDescent="0.35">
      <c r="A56" t="s">
        <v>6</v>
      </c>
      <c r="B56" t="s">
        <v>12</v>
      </c>
      <c r="C56">
        <v>15909</v>
      </c>
      <c r="D56">
        <v>2711.76</v>
      </c>
      <c r="F56" t="str">
        <v>Butter Rum Reef</v>
      </c>
      <c r="G56" t="str">
        <v>Starburst Starlit Skies</v>
      </c>
      <c r="H56" s="9">
        <f t="shared" si="0"/>
        <v>0.17045445973976994</v>
      </c>
    </row>
    <row r="57" spans="1:8" x14ac:dyDescent="0.35">
      <c r="A57" t="s">
        <v>6</v>
      </c>
      <c r="B57" t="s">
        <v>12</v>
      </c>
      <c r="C57">
        <v>11730</v>
      </c>
      <c r="D57">
        <v>1061.03</v>
      </c>
      <c r="F57" t="str">
        <v>Butter Rum Reef</v>
      </c>
      <c r="G57" t="str">
        <v>Starburst Starlit Skies</v>
      </c>
      <c r="H57" s="9">
        <f t="shared" si="0"/>
        <v>9.04543904518329E-2</v>
      </c>
    </row>
    <row r="58" spans="1:8" x14ac:dyDescent="0.35">
      <c r="A58" t="s">
        <v>6</v>
      </c>
      <c r="B58" t="s">
        <v>7</v>
      </c>
      <c r="C58">
        <v>12460</v>
      </c>
      <c r="D58">
        <v>654.87</v>
      </c>
      <c r="F58" t="str">
        <v>Butter Rum Reef</v>
      </c>
      <c r="G58" t="str">
        <v>Marshmallow Meadows</v>
      </c>
      <c r="H58" s="9">
        <f t="shared" si="0"/>
        <v>5.2557784911717496E-2</v>
      </c>
    </row>
    <row r="59" spans="1:8" x14ac:dyDescent="0.35">
      <c r="A59" t="s">
        <v>6</v>
      </c>
      <c r="B59" t="s">
        <v>10</v>
      </c>
      <c r="C59">
        <v>18601</v>
      </c>
      <c r="D59">
        <v>5811.56</v>
      </c>
      <c r="F59" t="str">
        <v>Butter Rum Reef</v>
      </c>
      <c r="G59" t="str">
        <v>Mallow Melt Mountains</v>
      </c>
      <c r="H59" s="9">
        <f t="shared" si="0"/>
        <v>0.31243266491048871</v>
      </c>
    </row>
    <row r="60" spans="1:8" x14ac:dyDescent="0.35">
      <c r="A60" t="s">
        <v>6</v>
      </c>
      <c r="B60" t="s">
        <v>10</v>
      </c>
      <c r="C60">
        <v>12143</v>
      </c>
      <c r="D60">
        <v>2215.2800000000002</v>
      </c>
      <c r="F60" t="str">
        <v>Butter Rum Reef</v>
      </c>
      <c r="G60" t="str">
        <v>Mallow Melt Mountains</v>
      </c>
      <c r="H60" s="9">
        <f t="shared" si="0"/>
        <v>0.18243267726262047</v>
      </c>
    </row>
    <row r="61" spans="1:8" x14ac:dyDescent="0.35">
      <c r="A61" t="s">
        <v>6</v>
      </c>
      <c r="B61" t="s">
        <v>12</v>
      </c>
      <c r="C61">
        <v>17407</v>
      </c>
      <c r="D61">
        <v>3141.17</v>
      </c>
      <c r="F61" t="str">
        <v>Butter Rum Reef</v>
      </c>
      <c r="G61" t="str">
        <v>Starburst Starlit Skies</v>
      </c>
      <c r="H61" s="9">
        <f t="shared" si="0"/>
        <v>0.18045441489056127</v>
      </c>
    </row>
    <row r="62" spans="1:8" x14ac:dyDescent="0.35">
      <c r="A62" t="s">
        <v>6</v>
      </c>
      <c r="B62" t="s">
        <v>8</v>
      </c>
      <c r="C62">
        <v>14682</v>
      </c>
      <c r="D62">
        <v>272.05</v>
      </c>
      <c r="F62" t="str">
        <v>Butter Rum Reef</v>
      </c>
      <c r="G62" t="str">
        <v>Rock Candy Ridge</v>
      </c>
      <c r="H62" s="9">
        <f t="shared" si="0"/>
        <v>1.8529491894837217E-2</v>
      </c>
    </row>
    <row r="63" spans="1:8" x14ac:dyDescent="0.35">
      <c r="A63" t="s">
        <v>6</v>
      </c>
      <c r="B63" t="s">
        <v>9</v>
      </c>
      <c r="C63">
        <v>13273</v>
      </c>
      <c r="D63">
        <v>376.07</v>
      </c>
      <c r="F63" t="str">
        <v>Butter Rum Reef</v>
      </c>
      <c r="G63" t="str">
        <v>Licorice Labyrinth</v>
      </c>
      <c r="H63" s="9">
        <f t="shared" si="0"/>
        <v>2.8333458901529419E-2</v>
      </c>
    </row>
    <row r="64" spans="1:8" x14ac:dyDescent="0.35">
      <c r="A64" t="s">
        <v>6</v>
      </c>
      <c r="B64" t="s">
        <v>7</v>
      </c>
      <c r="C64">
        <v>14643</v>
      </c>
      <c r="D64">
        <v>3991.07</v>
      </c>
      <c r="F64" t="str">
        <v>Butter Rum Reef</v>
      </c>
      <c r="G64" t="str">
        <v>Marshmallow Meadows</v>
      </c>
      <c r="H64" s="9">
        <f t="shared" si="0"/>
        <v>0.27255821894420545</v>
      </c>
    </row>
    <row r="65" spans="1:8" x14ac:dyDescent="0.35">
      <c r="A65" t="s">
        <v>6</v>
      </c>
      <c r="B65" t="s">
        <v>7</v>
      </c>
      <c r="C65">
        <v>18583</v>
      </c>
      <c r="D65">
        <v>2834.99</v>
      </c>
      <c r="F65" t="str">
        <v>Butter Rum Reef</v>
      </c>
      <c r="G65" t="str">
        <v>Marshmallow Meadows</v>
      </c>
      <c r="H65" s="9">
        <f t="shared" si="0"/>
        <v>0.15255825216595811</v>
      </c>
    </row>
    <row r="66" spans="1:8" x14ac:dyDescent="0.35">
      <c r="A66" t="s">
        <v>6</v>
      </c>
      <c r="B66" t="s">
        <v>9</v>
      </c>
      <c r="C66">
        <v>10029</v>
      </c>
      <c r="D66">
        <v>484.74</v>
      </c>
      <c r="F66" t="str">
        <v>Butter Rum Reef</v>
      </c>
      <c r="G66" t="str">
        <v>Licorice Labyrinth</v>
      </c>
      <c r="H66" s="9">
        <f t="shared" si="0"/>
        <v>4.8333831887526178E-2</v>
      </c>
    </row>
    <row r="67" spans="1:8" x14ac:dyDescent="0.35">
      <c r="A67" t="s">
        <v>6</v>
      </c>
      <c r="B67" t="s">
        <v>11</v>
      </c>
      <c r="C67">
        <v>16417</v>
      </c>
      <c r="D67">
        <v>2462.5500000000002</v>
      </c>
      <c r="F67" t="str">
        <v>Butter Rum Reef</v>
      </c>
      <c r="G67" t="str">
        <v>Lollipop Lagoon</v>
      </c>
      <c r="H67" s="9">
        <f t="shared" ref="H67:H130" si="2">D67/C67</f>
        <v>0.15000000000000002</v>
      </c>
    </row>
    <row r="68" spans="1:8" x14ac:dyDescent="0.35">
      <c r="A68" t="s">
        <v>6</v>
      </c>
      <c r="B68" t="s">
        <v>7</v>
      </c>
      <c r="C68">
        <v>17423</v>
      </c>
      <c r="D68">
        <v>218.8</v>
      </c>
      <c r="F68" t="str">
        <v>Butter Rum Reef</v>
      </c>
      <c r="G68" t="str">
        <v>Marshmallow Meadows</v>
      </c>
      <c r="H68" s="9">
        <f t="shared" si="2"/>
        <v>1.2558112839350285E-2</v>
      </c>
    </row>
    <row r="69" spans="1:8" x14ac:dyDescent="0.35">
      <c r="A69" t="s">
        <v>6</v>
      </c>
      <c r="B69" t="s">
        <v>9</v>
      </c>
      <c r="C69">
        <v>16821</v>
      </c>
      <c r="D69">
        <v>308.39</v>
      </c>
      <c r="F69" t="str">
        <v>Butter Rum Reef</v>
      </c>
      <c r="G69" t="str">
        <v>Licorice Labyrinth</v>
      </c>
      <c r="H69" s="9">
        <f t="shared" si="2"/>
        <v>1.8333630580821592E-2</v>
      </c>
    </row>
    <row r="70" spans="1:8" x14ac:dyDescent="0.35">
      <c r="A70" t="s">
        <v>6</v>
      </c>
      <c r="B70" t="s">
        <v>12</v>
      </c>
      <c r="C70">
        <v>13432</v>
      </c>
      <c r="D70">
        <v>812.03</v>
      </c>
      <c r="F70" t="str">
        <v>Butter Rum Reef</v>
      </c>
      <c r="G70" t="str">
        <v>Starburst Starlit Skies</v>
      </c>
      <c r="H70" s="9">
        <f t="shared" si="2"/>
        <v>6.0454883859440138E-2</v>
      </c>
    </row>
    <row r="71" spans="1:8" x14ac:dyDescent="0.35">
      <c r="A71" t="s">
        <v>6</v>
      </c>
      <c r="B71" t="s">
        <v>11</v>
      </c>
      <c r="C71">
        <v>11358</v>
      </c>
      <c r="D71">
        <v>2725.92</v>
      </c>
      <c r="F71" t="str">
        <v>Butter Rum Reef</v>
      </c>
      <c r="G71" t="str">
        <v>Lollipop Lagoon</v>
      </c>
      <c r="H71" s="9">
        <f t="shared" si="2"/>
        <v>0.24000000000000002</v>
      </c>
    </row>
    <row r="72" spans="1:8" x14ac:dyDescent="0.35">
      <c r="A72" t="s">
        <v>6</v>
      </c>
      <c r="B72" t="s">
        <v>10</v>
      </c>
      <c r="C72">
        <v>12244</v>
      </c>
      <c r="D72">
        <v>886.86</v>
      </c>
      <c r="F72" t="str">
        <v>Butter Rum Reef</v>
      </c>
      <c r="G72" t="str">
        <v>Mallow Melt Mountains</v>
      </c>
      <c r="H72" s="9">
        <f t="shared" si="2"/>
        <v>7.2432211695524343E-2</v>
      </c>
    </row>
    <row r="73" spans="1:8" x14ac:dyDescent="0.35">
      <c r="A73" t="s">
        <v>6</v>
      </c>
      <c r="B73" t="s">
        <v>12</v>
      </c>
      <c r="C73">
        <v>14501</v>
      </c>
      <c r="D73">
        <v>1311.68</v>
      </c>
      <c r="F73" t="str">
        <v>Butter Rum Reef</v>
      </c>
      <c r="G73" t="str">
        <v>Starburst Starlit Skies</v>
      </c>
      <c r="H73" s="9">
        <f t="shared" si="2"/>
        <v>9.0454451417143644E-2</v>
      </c>
    </row>
    <row r="74" spans="1:8" x14ac:dyDescent="0.35">
      <c r="A74" t="s">
        <v>6</v>
      </c>
      <c r="B74" t="s">
        <v>10</v>
      </c>
      <c r="C74">
        <v>16483</v>
      </c>
      <c r="D74">
        <v>2182.88</v>
      </c>
      <c r="F74" t="str">
        <v>Butter Rum Reef</v>
      </c>
      <c r="G74" t="str">
        <v>Mallow Melt Mountains</v>
      </c>
      <c r="H74" s="9">
        <f t="shared" si="2"/>
        <v>0.1324322028756901</v>
      </c>
    </row>
    <row r="75" spans="1:8" x14ac:dyDescent="0.35">
      <c r="A75" t="s">
        <v>6</v>
      </c>
      <c r="B75" t="s">
        <v>10</v>
      </c>
      <c r="C75">
        <v>11940</v>
      </c>
      <c r="D75">
        <v>2775.24</v>
      </c>
      <c r="F75" t="str">
        <v>Butter Rum Reef</v>
      </c>
      <c r="G75" t="str">
        <v>Mallow Melt Mountains</v>
      </c>
      <c r="H75" s="9">
        <f t="shared" si="2"/>
        <v>0.23243216080402007</v>
      </c>
    </row>
    <row r="76" spans="1:8" x14ac:dyDescent="0.35">
      <c r="A76" t="s">
        <v>6</v>
      </c>
      <c r="B76" t="s">
        <v>9</v>
      </c>
      <c r="C76">
        <v>14196</v>
      </c>
      <c r="D76">
        <v>686.14</v>
      </c>
      <c r="F76" t="str">
        <v>Butter Rum Reef</v>
      </c>
      <c r="G76" t="str">
        <v>Licorice Labyrinth</v>
      </c>
      <c r="H76" s="9">
        <f t="shared" si="2"/>
        <v>4.8333333333333332E-2</v>
      </c>
    </row>
    <row r="77" spans="1:8" x14ac:dyDescent="0.35">
      <c r="A77" t="s">
        <v>6</v>
      </c>
      <c r="B77" t="s">
        <v>11</v>
      </c>
      <c r="C77">
        <v>16242</v>
      </c>
      <c r="D77">
        <v>6984.06</v>
      </c>
      <c r="F77" t="str">
        <v>Butter Rum Reef</v>
      </c>
      <c r="G77" t="str">
        <v>Lollipop Lagoon</v>
      </c>
      <c r="H77" s="9">
        <f t="shared" si="2"/>
        <v>0.43000000000000005</v>
      </c>
    </row>
    <row r="78" spans="1:8" x14ac:dyDescent="0.35">
      <c r="A78" t="s">
        <v>6</v>
      </c>
      <c r="B78" t="s">
        <v>11</v>
      </c>
      <c r="C78">
        <v>13570</v>
      </c>
      <c r="D78">
        <v>814.2</v>
      </c>
      <c r="F78" t="str">
        <v>Butter Rum Reef</v>
      </c>
      <c r="G78" t="str">
        <v>Lollipop Lagoon</v>
      </c>
      <c r="H78" s="9">
        <f t="shared" si="2"/>
        <v>6.0000000000000005E-2</v>
      </c>
    </row>
    <row r="79" spans="1:8" x14ac:dyDescent="0.35">
      <c r="A79" t="s">
        <v>6</v>
      </c>
      <c r="B79" t="s">
        <v>10</v>
      </c>
      <c r="C79">
        <v>16331</v>
      </c>
      <c r="D79">
        <v>4285.78</v>
      </c>
      <c r="F79" t="str">
        <v>Butter Rum Reef</v>
      </c>
      <c r="G79" t="str">
        <v>Mallow Melt Mountains</v>
      </c>
      <c r="H79" s="9">
        <f t="shared" si="2"/>
        <v>0.26243218418957809</v>
      </c>
    </row>
    <row r="80" spans="1:8" x14ac:dyDescent="0.35">
      <c r="A80" t="s">
        <v>6</v>
      </c>
      <c r="B80" t="s">
        <v>10</v>
      </c>
      <c r="C80">
        <v>18856</v>
      </c>
      <c r="D80">
        <v>988.67</v>
      </c>
      <c r="F80" t="str">
        <v>Butter Rum Reef</v>
      </c>
      <c r="G80" t="str">
        <v>Mallow Melt Mountains</v>
      </c>
      <c r="H80" s="9">
        <f t="shared" si="2"/>
        <v>5.2432647433177763E-2</v>
      </c>
    </row>
    <row r="81" spans="1:8" x14ac:dyDescent="0.35">
      <c r="A81" t="s">
        <v>6</v>
      </c>
      <c r="B81" t="s">
        <v>9</v>
      </c>
      <c r="C81">
        <v>18014</v>
      </c>
      <c r="D81">
        <v>870.68</v>
      </c>
      <c r="F81" t="str">
        <v>Butter Rum Reef</v>
      </c>
      <c r="G81" t="str">
        <v>Licorice Labyrinth</v>
      </c>
      <c r="H81" s="9">
        <f t="shared" si="2"/>
        <v>4.8333518374597532E-2</v>
      </c>
    </row>
    <row r="82" spans="1:8" x14ac:dyDescent="0.35">
      <c r="A82" t="s">
        <v>6</v>
      </c>
      <c r="B82" t="s">
        <v>10</v>
      </c>
      <c r="C82">
        <v>11140</v>
      </c>
      <c r="D82">
        <v>3591.9</v>
      </c>
      <c r="F82" t="str">
        <v>Butter Rum Reef</v>
      </c>
      <c r="G82" t="str">
        <v>Mallow Melt Mountains</v>
      </c>
      <c r="H82" s="9">
        <f t="shared" si="2"/>
        <v>0.32243267504488332</v>
      </c>
    </row>
    <row r="83" spans="1:8" x14ac:dyDescent="0.35">
      <c r="A83" t="s">
        <v>6</v>
      </c>
      <c r="B83" t="s">
        <v>9</v>
      </c>
      <c r="C83">
        <v>13786</v>
      </c>
      <c r="D83">
        <v>390.6</v>
      </c>
      <c r="F83" t="str">
        <v>Butter Rum Reef</v>
      </c>
      <c r="G83" t="str">
        <v>Licorice Labyrinth</v>
      </c>
      <c r="H83" s="9">
        <f t="shared" si="2"/>
        <v>2.8333091542144206E-2</v>
      </c>
    </row>
    <row r="84" spans="1:8" x14ac:dyDescent="0.35">
      <c r="A84" t="s">
        <v>6</v>
      </c>
      <c r="B84" t="s">
        <v>8</v>
      </c>
      <c r="C84">
        <v>12329</v>
      </c>
      <c r="D84">
        <v>4543.6000000000004</v>
      </c>
      <c r="F84" t="str">
        <v>Butter Rum Reef</v>
      </c>
      <c r="G84" t="str">
        <v>Rock Candy Ridge</v>
      </c>
      <c r="H84" s="9">
        <f t="shared" si="2"/>
        <v>0.36852948333198154</v>
      </c>
    </row>
    <row r="85" spans="1:8" x14ac:dyDescent="0.35">
      <c r="A85" t="s">
        <v>6</v>
      </c>
      <c r="B85" t="s">
        <v>9</v>
      </c>
      <c r="C85">
        <v>14927</v>
      </c>
      <c r="D85">
        <v>2214.17</v>
      </c>
      <c r="F85" t="str">
        <v>Butter Rum Reef</v>
      </c>
      <c r="G85" t="str">
        <v>Licorice Labyrinth</v>
      </c>
      <c r="H85" s="9">
        <f t="shared" si="2"/>
        <v>0.148333221678837</v>
      </c>
    </row>
    <row r="86" spans="1:8" x14ac:dyDescent="0.35">
      <c r="A86" t="s">
        <v>6</v>
      </c>
      <c r="B86" t="s">
        <v>11</v>
      </c>
      <c r="C86">
        <v>16877</v>
      </c>
      <c r="D86">
        <v>2362.7800000000002</v>
      </c>
      <c r="F86" t="str">
        <v>Butter Rum Reef</v>
      </c>
      <c r="G86" t="str">
        <v>Lollipop Lagoon</v>
      </c>
      <c r="H86" s="9">
        <f t="shared" si="2"/>
        <v>0.14000000000000001</v>
      </c>
    </row>
    <row r="87" spans="1:8" x14ac:dyDescent="0.35">
      <c r="A87" t="s">
        <v>6</v>
      </c>
      <c r="B87" t="s">
        <v>7</v>
      </c>
      <c r="C87">
        <v>16823</v>
      </c>
      <c r="D87">
        <v>1725.34</v>
      </c>
      <c r="F87" t="str">
        <v>Butter Rum Reef</v>
      </c>
      <c r="G87" t="str">
        <v>Marshmallow Meadows</v>
      </c>
      <c r="H87" s="9">
        <f t="shared" si="2"/>
        <v>0.10255840218748143</v>
      </c>
    </row>
    <row r="88" spans="1:8" x14ac:dyDescent="0.35">
      <c r="A88" t="s">
        <v>6</v>
      </c>
      <c r="B88" t="s">
        <v>8</v>
      </c>
      <c r="C88">
        <v>13870</v>
      </c>
      <c r="D88">
        <v>2060.1</v>
      </c>
      <c r="F88" t="str">
        <v>Butter Rum Reef</v>
      </c>
      <c r="G88" t="str">
        <v>Rock Candy Ridge</v>
      </c>
      <c r="H88" s="9">
        <f t="shared" si="2"/>
        <v>0.14852919971160777</v>
      </c>
    </row>
    <row r="89" spans="1:8" x14ac:dyDescent="0.35">
      <c r="A89" t="s">
        <v>6</v>
      </c>
      <c r="B89" t="s">
        <v>11</v>
      </c>
      <c r="C89">
        <v>18491</v>
      </c>
      <c r="D89">
        <v>4807.66</v>
      </c>
      <c r="F89" t="str">
        <v>Butter Rum Reef</v>
      </c>
      <c r="G89" t="str">
        <v>Lollipop Lagoon</v>
      </c>
      <c r="H89" s="9">
        <f t="shared" si="2"/>
        <v>0.26</v>
      </c>
    </row>
    <row r="90" spans="1:8" x14ac:dyDescent="0.35">
      <c r="A90" t="s">
        <v>6</v>
      </c>
      <c r="B90" t="s">
        <v>7</v>
      </c>
      <c r="C90">
        <v>12666</v>
      </c>
      <c r="D90">
        <v>539.04</v>
      </c>
      <c r="F90" t="str">
        <v>Butter Rum Reef</v>
      </c>
      <c r="G90" t="str">
        <v>Marshmallow Meadows</v>
      </c>
      <c r="H90" s="9">
        <f t="shared" si="2"/>
        <v>4.2558029369966839E-2</v>
      </c>
    </row>
    <row r="91" spans="1:8" x14ac:dyDescent="0.35">
      <c r="A91" t="s">
        <v>6</v>
      </c>
      <c r="B91" t="s">
        <v>12</v>
      </c>
      <c r="C91">
        <v>13185</v>
      </c>
      <c r="D91">
        <v>797.09</v>
      </c>
      <c r="F91" t="str">
        <v>Butter Rum Reef</v>
      </c>
      <c r="G91" t="str">
        <v>Starburst Starlit Skies</v>
      </c>
      <c r="H91" s="9">
        <f t="shared" si="2"/>
        <v>6.0454304133485022E-2</v>
      </c>
    </row>
    <row r="92" spans="1:8" x14ac:dyDescent="0.35">
      <c r="A92" t="s">
        <v>6</v>
      </c>
      <c r="B92" t="s">
        <v>9</v>
      </c>
      <c r="C92">
        <v>19764</v>
      </c>
      <c r="D92">
        <v>3919.86</v>
      </c>
      <c r="F92" t="str">
        <v>Butter Rum Reef</v>
      </c>
      <c r="G92" t="str">
        <v>Licorice Labyrinth</v>
      </c>
      <c r="H92" s="9">
        <f t="shared" si="2"/>
        <v>0.19833333333333333</v>
      </c>
    </row>
    <row r="93" spans="1:8" x14ac:dyDescent="0.35">
      <c r="A93" t="s">
        <v>6</v>
      </c>
      <c r="B93" t="s">
        <v>8</v>
      </c>
      <c r="C93">
        <v>14359</v>
      </c>
      <c r="D93">
        <v>-21.12</v>
      </c>
      <c r="F93" t="str">
        <v>Butter Rum Reef</v>
      </c>
      <c r="G93" t="str">
        <v>Rock Candy Ridge</v>
      </c>
      <c r="H93" s="9">
        <f t="shared" si="2"/>
        <v>-1.470854516331221E-3</v>
      </c>
    </row>
    <row r="94" spans="1:8" x14ac:dyDescent="0.35">
      <c r="A94" t="s">
        <v>6</v>
      </c>
      <c r="B94" t="s">
        <v>11</v>
      </c>
      <c r="C94">
        <v>18716</v>
      </c>
      <c r="D94">
        <v>1497.28</v>
      </c>
      <c r="F94" t="str">
        <v>Butter Rum Reef</v>
      </c>
      <c r="G94" t="str">
        <v>Lollipop Lagoon</v>
      </c>
      <c r="H94" s="9">
        <f t="shared" si="2"/>
        <v>0.08</v>
      </c>
    </row>
    <row r="95" spans="1:8" x14ac:dyDescent="0.35">
      <c r="A95" t="s">
        <v>6</v>
      </c>
      <c r="B95" t="s">
        <v>9</v>
      </c>
      <c r="C95">
        <v>17787</v>
      </c>
      <c r="D95">
        <v>1215.45</v>
      </c>
      <c r="F95" t="str">
        <v>Butter Rum Reef</v>
      </c>
      <c r="G95" t="str">
        <v>Licorice Labyrinth</v>
      </c>
      <c r="H95" s="9">
        <f t="shared" si="2"/>
        <v>6.8333614437510543E-2</v>
      </c>
    </row>
    <row r="96" spans="1:8" x14ac:dyDescent="0.35">
      <c r="A96" t="s">
        <v>6</v>
      </c>
      <c r="B96" t="s">
        <v>10</v>
      </c>
      <c r="C96">
        <v>12182</v>
      </c>
      <c r="D96">
        <v>760.55</v>
      </c>
      <c r="F96" t="str">
        <v>Butter Rum Reef</v>
      </c>
      <c r="G96" t="str">
        <v>Mallow Melt Mountains</v>
      </c>
      <c r="H96" s="9">
        <f t="shared" si="2"/>
        <v>6.2432277130192081E-2</v>
      </c>
    </row>
    <row r="97" spans="1:8" x14ac:dyDescent="0.35">
      <c r="A97" t="s">
        <v>6</v>
      </c>
      <c r="B97" t="s">
        <v>8</v>
      </c>
      <c r="C97">
        <v>15781</v>
      </c>
      <c r="D97">
        <v>608.03</v>
      </c>
      <c r="F97" t="str">
        <v>Butter Rum Reef</v>
      </c>
      <c r="G97" t="str">
        <v>Rock Candy Ridge</v>
      </c>
      <c r="H97" s="9">
        <f t="shared" si="2"/>
        <v>3.8529244027628161E-2</v>
      </c>
    </row>
    <row r="98" spans="1:8" x14ac:dyDescent="0.35">
      <c r="A98" t="s">
        <v>6</v>
      </c>
      <c r="B98" t="s">
        <v>7</v>
      </c>
      <c r="C98">
        <v>12572</v>
      </c>
      <c r="D98">
        <v>2295.12</v>
      </c>
      <c r="F98" t="str">
        <v>Butter Rum Reef</v>
      </c>
      <c r="G98" t="str">
        <v>Marshmallow Meadows</v>
      </c>
      <c r="H98" s="9">
        <f t="shared" si="2"/>
        <v>0.18255806554247533</v>
      </c>
    </row>
    <row r="99" spans="1:8" x14ac:dyDescent="0.35">
      <c r="A99" t="s">
        <v>6</v>
      </c>
      <c r="B99" t="s">
        <v>10</v>
      </c>
      <c r="C99">
        <v>15258</v>
      </c>
      <c r="D99">
        <v>800.01</v>
      </c>
      <c r="F99" t="str">
        <v>Butter Rum Reef</v>
      </c>
      <c r="G99" t="str">
        <v>Mallow Melt Mountains</v>
      </c>
      <c r="H99" s="9">
        <f t="shared" si="2"/>
        <v>5.2432166732206055E-2</v>
      </c>
    </row>
    <row r="100" spans="1:8" x14ac:dyDescent="0.35">
      <c r="A100" t="s">
        <v>6</v>
      </c>
      <c r="B100" t="s">
        <v>8</v>
      </c>
      <c r="C100">
        <v>14541</v>
      </c>
      <c r="D100">
        <v>414.85</v>
      </c>
      <c r="F100" t="str">
        <v>Butter Rum Reef</v>
      </c>
      <c r="G100" t="str">
        <v>Rock Candy Ridge</v>
      </c>
      <c r="H100" s="9">
        <f t="shared" si="2"/>
        <v>2.8529674712880822E-2</v>
      </c>
    </row>
    <row r="101" spans="1:8" x14ac:dyDescent="0.35">
      <c r="A101" t="s">
        <v>6</v>
      </c>
      <c r="B101" t="s">
        <v>7</v>
      </c>
      <c r="C101">
        <v>12796</v>
      </c>
      <c r="D101">
        <v>544.57000000000005</v>
      </c>
      <c r="F101" t="str">
        <v>Butter Rum Reef</v>
      </c>
      <c r="G101" t="str">
        <v>Marshmallow Meadows</v>
      </c>
      <c r="H101" s="9">
        <f t="shared" si="2"/>
        <v>4.255783057205377E-2</v>
      </c>
    </row>
    <row r="102" spans="1:8" x14ac:dyDescent="0.35">
      <c r="A102" t="s">
        <v>6</v>
      </c>
      <c r="B102" t="s">
        <v>12</v>
      </c>
      <c r="C102">
        <v>10406</v>
      </c>
      <c r="D102">
        <v>837.21</v>
      </c>
      <c r="F102" t="str">
        <v>Butter Rum Reef</v>
      </c>
      <c r="G102" t="str">
        <v>Starburst Starlit Skies</v>
      </c>
      <c r="H102" s="9">
        <f t="shared" si="2"/>
        <v>8.0454545454545459E-2</v>
      </c>
    </row>
    <row r="103" spans="1:8" x14ac:dyDescent="0.35">
      <c r="A103" t="s">
        <v>6</v>
      </c>
      <c r="B103" t="s">
        <v>8</v>
      </c>
      <c r="C103">
        <v>12723</v>
      </c>
      <c r="D103">
        <v>2398.66</v>
      </c>
      <c r="F103" t="str">
        <v>Butter Rum Reef</v>
      </c>
      <c r="G103" t="str">
        <v>Rock Candy Ridge</v>
      </c>
      <c r="H103" s="9">
        <f t="shared" si="2"/>
        <v>0.18852943488171028</v>
      </c>
    </row>
    <row r="104" spans="1:8" x14ac:dyDescent="0.35">
      <c r="A104" t="s">
        <v>6</v>
      </c>
      <c r="B104" t="s">
        <v>10</v>
      </c>
      <c r="C104">
        <v>16425</v>
      </c>
      <c r="D104">
        <v>4638.95</v>
      </c>
      <c r="F104" t="str">
        <v>Butter Rum Reef</v>
      </c>
      <c r="G104" t="str">
        <v>Mallow Melt Mountains</v>
      </c>
      <c r="H104" s="9">
        <f t="shared" si="2"/>
        <v>0.28243226788432269</v>
      </c>
    </row>
    <row r="105" spans="1:8" x14ac:dyDescent="0.35">
      <c r="A105" t="s">
        <v>6</v>
      </c>
      <c r="B105" t="s">
        <v>12</v>
      </c>
      <c r="C105">
        <v>10110</v>
      </c>
      <c r="D105">
        <v>2532.1</v>
      </c>
      <c r="F105" t="str">
        <v>Butter Rum Reef</v>
      </c>
      <c r="G105" t="str">
        <v>Starburst Starlit Skies</v>
      </c>
      <c r="H105" s="9">
        <f t="shared" si="2"/>
        <v>0.25045499505440155</v>
      </c>
    </row>
    <row r="106" spans="1:8" x14ac:dyDescent="0.35">
      <c r="A106" t="s">
        <v>6</v>
      </c>
      <c r="B106" t="s">
        <v>10</v>
      </c>
      <c r="C106">
        <v>17508</v>
      </c>
      <c r="D106">
        <v>2143.5500000000002</v>
      </c>
      <c r="F106" t="str">
        <v>Butter Rum Reef</v>
      </c>
      <c r="G106" t="str">
        <v>Mallow Melt Mountains</v>
      </c>
      <c r="H106" s="9">
        <f t="shared" si="2"/>
        <v>0.12243260223897648</v>
      </c>
    </row>
    <row r="107" spans="1:8" x14ac:dyDescent="0.35">
      <c r="A107" t="s">
        <v>6</v>
      </c>
      <c r="B107" t="s">
        <v>11</v>
      </c>
      <c r="C107">
        <v>17964</v>
      </c>
      <c r="D107">
        <v>718.56</v>
      </c>
      <c r="F107" t="str">
        <v>Butter Rum Reef</v>
      </c>
      <c r="G107" t="str">
        <v>Lollipop Lagoon</v>
      </c>
      <c r="H107" s="9">
        <f t="shared" si="2"/>
        <v>3.9999999999999994E-2</v>
      </c>
    </row>
    <row r="108" spans="1:8" x14ac:dyDescent="0.35">
      <c r="A108" t="s">
        <v>6</v>
      </c>
      <c r="B108" t="s">
        <v>11</v>
      </c>
      <c r="C108">
        <v>17319</v>
      </c>
      <c r="D108">
        <v>865.95</v>
      </c>
      <c r="F108" t="str">
        <v>Butter Rum Reef</v>
      </c>
      <c r="G108" t="str">
        <v>Lollipop Lagoon</v>
      </c>
      <c r="H108" s="9">
        <f t="shared" si="2"/>
        <v>0.05</v>
      </c>
    </row>
    <row r="109" spans="1:8" x14ac:dyDescent="0.35">
      <c r="A109" t="s">
        <v>6</v>
      </c>
      <c r="B109" t="s">
        <v>9</v>
      </c>
      <c r="C109">
        <v>18457</v>
      </c>
      <c r="D109">
        <v>1076.6600000000001</v>
      </c>
      <c r="F109" t="str">
        <v>Butter Rum Reef</v>
      </c>
      <c r="G109" t="str">
        <v>Licorice Labyrinth</v>
      </c>
      <c r="H109" s="9">
        <f t="shared" si="2"/>
        <v>5.8333423633309858E-2</v>
      </c>
    </row>
    <row r="110" spans="1:8" x14ac:dyDescent="0.35">
      <c r="A110" t="s">
        <v>6</v>
      </c>
      <c r="B110" t="s">
        <v>10</v>
      </c>
      <c r="C110">
        <v>10340</v>
      </c>
      <c r="D110">
        <v>645.54999999999995</v>
      </c>
      <c r="F110" t="str">
        <v>Butter Rum Reef</v>
      </c>
      <c r="G110" t="str">
        <v>Mallow Melt Mountains</v>
      </c>
      <c r="H110" s="9">
        <f t="shared" si="2"/>
        <v>6.2432301740812372E-2</v>
      </c>
    </row>
    <row r="111" spans="1:8" x14ac:dyDescent="0.35">
      <c r="A111" t="s">
        <v>6</v>
      </c>
      <c r="B111" t="s">
        <v>11</v>
      </c>
      <c r="C111">
        <v>10253</v>
      </c>
      <c r="D111">
        <v>1230.3599999999999</v>
      </c>
      <c r="F111" t="str">
        <v>Butter Rum Reef</v>
      </c>
      <c r="G111" t="str">
        <v>Lollipop Lagoon</v>
      </c>
      <c r="H111" s="9">
        <f t="shared" si="2"/>
        <v>0.12</v>
      </c>
    </row>
    <row r="112" spans="1:8" x14ac:dyDescent="0.35">
      <c r="A112" t="s">
        <v>6</v>
      </c>
      <c r="B112" t="s">
        <v>10</v>
      </c>
      <c r="C112">
        <v>11365</v>
      </c>
      <c r="D112">
        <v>2186.9899999999998</v>
      </c>
      <c r="F112" t="str">
        <v>Butter Rum Reef</v>
      </c>
      <c r="G112" t="str">
        <v>Mallow Melt Mountains</v>
      </c>
      <c r="H112" s="9">
        <f t="shared" si="2"/>
        <v>0.19243202815662119</v>
      </c>
    </row>
    <row r="113" spans="1:8" x14ac:dyDescent="0.35">
      <c r="A113" t="s">
        <v>6</v>
      </c>
      <c r="B113" t="s">
        <v>12</v>
      </c>
      <c r="C113">
        <v>19258</v>
      </c>
      <c r="D113">
        <v>779.07</v>
      </c>
      <c r="F113" t="str">
        <v>Butter Rum Reef</v>
      </c>
      <c r="G113" t="str">
        <v>Starburst Starlit Skies</v>
      </c>
      <c r="H113" s="9">
        <f t="shared" si="2"/>
        <v>4.0454356631010491E-2</v>
      </c>
    </row>
    <row r="114" spans="1:8" x14ac:dyDescent="0.35">
      <c r="A114" t="s">
        <v>6</v>
      </c>
      <c r="B114" t="s">
        <v>7</v>
      </c>
      <c r="C114">
        <v>19624</v>
      </c>
      <c r="D114">
        <v>1423.88</v>
      </c>
      <c r="F114" t="str">
        <v>Butter Rum Reef</v>
      </c>
      <c r="G114" t="str">
        <v>Marshmallow Meadows</v>
      </c>
      <c r="H114" s="9">
        <f t="shared" si="2"/>
        <v>7.2558092132083168E-2</v>
      </c>
    </row>
    <row r="115" spans="1:8" x14ac:dyDescent="0.35">
      <c r="A115" t="s">
        <v>6</v>
      </c>
      <c r="B115" t="s">
        <v>7</v>
      </c>
      <c r="C115">
        <v>16542</v>
      </c>
      <c r="D115">
        <v>3185.3</v>
      </c>
      <c r="F115" t="str">
        <v>Butter Rum Reef</v>
      </c>
      <c r="G115" t="str">
        <v>Marshmallow Meadows</v>
      </c>
      <c r="H115" s="9">
        <f t="shared" si="2"/>
        <v>0.19255833635594247</v>
      </c>
    </row>
    <row r="116" spans="1:8" x14ac:dyDescent="0.35">
      <c r="A116" t="s">
        <v>6</v>
      </c>
      <c r="B116" t="s">
        <v>8</v>
      </c>
      <c r="C116">
        <v>12523</v>
      </c>
      <c r="D116">
        <v>983.42</v>
      </c>
      <c r="F116" t="str">
        <v>Butter Rum Reef</v>
      </c>
      <c r="G116" t="str">
        <v>Rock Candy Ridge</v>
      </c>
      <c r="H116" s="9">
        <f t="shared" si="2"/>
        <v>7.8529106444142779E-2</v>
      </c>
    </row>
    <row r="117" spans="1:8" x14ac:dyDescent="0.35">
      <c r="A117" t="s">
        <v>6</v>
      </c>
      <c r="B117" t="s">
        <v>8</v>
      </c>
      <c r="C117">
        <v>19671</v>
      </c>
      <c r="D117">
        <v>364.49</v>
      </c>
      <c r="F117" t="str">
        <v>Butter Rum Reef</v>
      </c>
      <c r="G117" t="str">
        <v>Rock Candy Ridge</v>
      </c>
      <c r="H117" s="9">
        <f t="shared" si="2"/>
        <v>1.8529307101825022E-2</v>
      </c>
    </row>
    <row r="118" spans="1:8" x14ac:dyDescent="0.35">
      <c r="A118" t="s">
        <v>6</v>
      </c>
      <c r="B118" t="s">
        <v>9</v>
      </c>
      <c r="C118">
        <v>13599</v>
      </c>
      <c r="D118">
        <v>385.3</v>
      </c>
      <c r="F118" t="str">
        <v>Butter Rum Reef</v>
      </c>
      <c r="G118" t="str">
        <v>Licorice Labyrinth</v>
      </c>
      <c r="H118" s="9">
        <f t="shared" si="2"/>
        <v>2.8332965659239651E-2</v>
      </c>
    </row>
    <row r="119" spans="1:8" x14ac:dyDescent="0.35">
      <c r="A119" t="s">
        <v>6</v>
      </c>
      <c r="B119" t="s">
        <v>12</v>
      </c>
      <c r="C119">
        <v>10839</v>
      </c>
      <c r="D119">
        <v>330.1</v>
      </c>
      <c r="F119" t="str">
        <v>Butter Rum Reef</v>
      </c>
      <c r="G119" t="str">
        <v>Starburst Starlit Skies</v>
      </c>
      <c r="H119" s="9">
        <f t="shared" si="2"/>
        <v>3.0454839007288497E-2</v>
      </c>
    </row>
    <row r="120" spans="1:8" x14ac:dyDescent="0.35">
      <c r="A120" t="s">
        <v>6</v>
      </c>
      <c r="B120" t="s">
        <v>10</v>
      </c>
      <c r="C120">
        <v>13366</v>
      </c>
      <c r="D120">
        <v>2037.41</v>
      </c>
      <c r="F120" t="str">
        <v>Butter Rum Reef</v>
      </c>
      <c r="G120" t="str">
        <v>Mallow Melt Mountains</v>
      </c>
      <c r="H120" s="9">
        <f t="shared" si="2"/>
        <v>0.15243229088732604</v>
      </c>
    </row>
    <row r="121" spans="1:8" x14ac:dyDescent="0.35">
      <c r="A121" t="s">
        <v>6</v>
      </c>
      <c r="B121" t="s">
        <v>7</v>
      </c>
      <c r="C121">
        <v>19386</v>
      </c>
      <c r="D121">
        <v>6446.97</v>
      </c>
      <c r="F121" t="str">
        <v>Butter Rum Reef</v>
      </c>
      <c r="G121" t="str">
        <v>Marshmallow Meadows</v>
      </c>
      <c r="H121" s="9">
        <f t="shared" si="2"/>
        <v>0.33255803156917363</v>
      </c>
    </row>
    <row r="122" spans="1:8" x14ac:dyDescent="0.35">
      <c r="A122" t="s">
        <v>6</v>
      </c>
      <c r="B122" t="s">
        <v>10</v>
      </c>
      <c r="C122">
        <v>10865</v>
      </c>
      <c r="D122">
        <v>1547.53</v>
      </c>
      <c r="F122" t="str">
        <v>Butter Rum Reef</v>
      </c>
      <c r="G122" t="str">
        <v>Mallow Melt Mountains</v>
      </c>
      <c r="H122" s="9">
        <f t="shared" si="2"/>
        <v>0.14243258168430742</v>
      </c>
    </row>
    <row r="123" spans="1:8" x14ac:dyDescent="0.35">
      <c r="A123" t="s">
        <v>6</v>
      </c>
      <c r="B123" t="s">
        <v>9</v>
      </c>
      <c r="C123">
        <v>10374</v>
      </c>
      <c r="D123">
        <v>190.19</v>
      </c>
      <c r="F123" t="str">
        <v>Butter Rum Reef</v>
      </c>
      <c r="G123" t="str">
        <v>Licorice Labyrinth</v>
      </c>
      <c r="H123" s="9">
        <f t="shared" si="2"/>
        <v>1.8333333333333333E-2</v>
      </c>
    </row>
    <row r="124" spans="1:8" x14ac:dyDescent="0.35">
      <c r="A124" t="s">
        <v>6</v>
      </c>
      <c r="B124" t="s">
        <v>9</v>
      </c>
      <c r="C124">
        <v>16205</v>
      </c>
      <c r="D124">
        <v>2889.89</v>
      </c>
      <c r="F124" t="str">
        <v>Butter Rum Reef</v>
      </c>
      <c r="G124" t="str">
        <v>Licorice Labyrinth</v>
      </c>
      <c r="H124" s="9">
        <f t="shared" si="2"/>
        <v>0.17833323048441838</v>
      </c>
    </row>
    <row r="125" spans="1:8" x14ac:dyDescent="0.35">
      <c r="A125" t="s">
        <v>6</v>
      </c>
      <c r="B125" t="s">
        <v>7</v>
      </c>
      <c r="C125">
        <v>11170</v>
      </c>
      <c r="D125">
        <v>28.57</v>
      </c>
      <c r="F125" t="str">
        <v>Butter Rum Reef</v>
      </c>
      <c r="G125" t="str">
        <v>Marshmallow Meadows</v>
      </c>
      <c r="H125" s="9">
        <f t="shared" si="2"/>
        <v>2.557743957027753E-3</v>
      </c>
    </row>
    <row r="126" spans="1:8" x14ac:dyDescent="0.35">
      <c r="A126" t="s">
        <v>6</v>
      </c>
      <c r="B126" t="s">
        <v>7</v>
      </c>
      <c r="C126">
        <v>11919</v>
      </c>
      <c r="D126">
        <v>984.01</v>
      </c>
      <c r="F126" t="str">
        <v>Butter Rum Reef</v>
      </c>
      <c r="G126" t="str">
        <v>Marshmallow Meadows</v>
      </c>
      <c r="H126" s="9">
        <f t="shared" si="2"/>
        <v>8.2558100511787899E-2</v>
      </c>
    </row>
    <row r="127" spans="1:8" x14ac:dyDescent="0.35">
      <c r="A127" t="s">
        <v>6</v>
      </c>
      <c r="B127" t="s">
        <v>8</v>
      </c>
      <c r="C127">
        <v>14015</v>
      </c>
      <c r="D127">
        <v>119.54</v>
      </c>
      <c r="F127" t="str">
        <v>Butter Rum Reef</v>
      </c>
      <c r="G127" t="str">
        <v>Rock Candy Ridge</v>
      </c>
      <c r="H127" s="9">
        <f t="shared" si="2"/>
        <v>8.5294327506243318E-3</v>
      </c>
    </row>
    <row r="128" spans="1:8" x14ac:dyDescent="0.35">
      <c r="A128" t="s">
        <v>6</v>
      </c>
      <c r="B128" t="s">
        <v>12</v>
      </c>
      <c r="C128">
        <v>18582</v>
      </c>
      <c r="D128">
        <v>2052.4699999999998</v>
      </c>
      <c r="F128" t="str">
        <v>Butter Rum Reef</v>
      </c>
      <c r="G128" t="str">
        <v>Starburst Starlit Skies</v>
      </c>
      <c r="H128" s="9">
        <f t="shared" si="2"/>
        <v>0.11045474114734688</v>
      </c>
    </row>
    <row r="129" spans="1:8" x14ac:dyDescent="0.35">
      <c r="A129" t="s">
        <v>6</v>
      </c>
      <c r="B129" t="s">
        <v>12</v>
      </c>
      <c r="C129">
        <v>15225</v>
      </c>
      <c r="D129">
        <v>1681.67</v>
      </c>
      <c r="F129" t="str">
        <v>Butter Rum Reef</v>
      </c>
      <c r="G129" t="str">
        <v>Starburst Starlit Skies</v>
      </c>
      <c r="H129" s="9">
        <f t="shared" si="2"/>
        <v>0.11045451559934319</v>
      </c>
    </row>
    <row r="130" spans="1:8" x14ac:dyDescent="0.35">
      <c r="A130" t="s">
        <v>6</v>
      </c>
      <c r="B130" t="s">
        <v>11</v>
      </c>
      <c r="C130">
        <v>17714</v>
      </c>
      <c r="D130">
        <v>2657.1</v>
      </c>
      <c r="F130" t="str">
        <v>Butter Rum Reef</v>
      </c>
      <c r="G130" t="str">
        <v>Lollipop Lagoon</v>
      </c>
      <c r="H130" s="9">
        <f t="shared" si="2"/>
        <v>0.15</v>
      </c>
    </row>
    <row r="131" spans="1:8" x14ac:dyDescent="0.35">
      <c r="A131" t="s">
        <v>6</v>
      </c>
      <c r="B131" t="s">
        <v>12</v>
      </c>
      <c r="C131">
        <v>15840</v>
      </c>
      <c r="D131">
        <v>640.79999999999995</v>
      </c>
      <c r="F131" t="str">
        <v>Butter Rum Reef</v>
      </c>
      <c r="G131" t="str">
        <v>Starburst Starlit Skies</v>
      </c>
      <c r="H131" s="9">
        <f t="shared" ref="H131:H194" si="3">D131/C131</f>
        <v>4.0454545454545451E-2</v>
      </c>
    </row>
    <row r="132" spans="1:8" x14ac:dyDescent="0.35">
      <c r="A132" t="s">
        <v>6</v>
      </c>
      <c r="B132" t="s">
        <v>12</v>
      </c>
      <c r="C132">
        <v>10489</v>
      </c>
      <c r="D132">
        <v>1997.68</v>
      </c>
      <c r="F132" t="str">
        <v>Butter Rum Reef</v>
      </c>
      <c r="G132" t="str">
        <v>Starburst Starlit Skies</v>
      </c>
      <c r="H132" s="9">
        <f t="shared" si="3"/>
        <v>0.19045476213175708</v>
      </c>
    </row>
    <row r="133" spans="1:8" x14ac:dyDescent="0.35">
      <c r="A133" t="s">
        <v>6</v>
      </c>
      <c r="B133" t="s">
        <v>12</v>
      </c>
      <c r="C133">
        <v>19730</v>
      </c>
      <c r="D133">
        <v>600.87</v>
      </c>
      <c r="F133" t="str">
        <v>Butter Rum Reef</v>
      </c>
      <c r="G133" t="str">
        <v>Starburst Starlit Skies</v>
      </c>
      <c r="H133" s="9">
        <f t="shared" si="3"/>
        <v>3.0454637607704005E-2</v>
      </c>
    </row>
    <row r="134" spans="1:8" x14ac:dyDescent="0.35">
      <c r="A134" t="s">
        <v>6</v>
      </c>
      <c r="B134" t="s">
        <v>11</v>
      </c>
      <c r="C134">
        <v>13214</v>
      </c>
      <c r="D134">
        <v>792.84</v>
      </c>
      <c r="F134" t="str">
        <v>Butter Rum Reef</v>
      </c>
      <c r="G134" t="str">
        <v>Lollipop Lagoon</v>
      </c>
      <c r="H134" s="9">
        <f t="shared" si="3"/>
        <v>6.0000000000000005E-2</v>
      </c>
    </row>
    <row r="135" spans="1:8" x14ac:dyDescent="0.35">
      <c r="A135" t="s">
        <v>6</v>
      </c>
      <c r="B135" t="s">
        <v>10</v>
      </c>
      <c r="C135">
        <v>16706</v>
      </c>
      <c r="D135">
        <v>1043</v>
      </c>
      <c r="F135" t="str">
        <v>Butter Rum Reef</v>
      </c>
      <c r="G135" t="str">
        <v>Mallow Melt Mountains</v>
      </c>
      <c r="H135" s="9">
        <f t="shared" si="3"/>
        <v>6.243265892493715E-2</v>
      </c>
    </row>
    <row r="136" spans="1:8" x14ac:dyDescent="0.35">
      <c r="A136" t="s">
        <v>6</v>
      </c>
      <c r="B136" t="s">
        <v>10</v>
      </c>
      <c r="C136">
        <v>19504</v>
      </c>
      <c r="D136">
        <v>1607.76</v>
      </c>
      <c r="F136" t="str">
        <v>Butter Rum Reef</v>
      </c>
      <c r="G136" t="str">
        <v>Mallow Melt Mountains</v>
      </c>
      <c r="H136" s="9">
        <f t="shared" si="3"/>
        <v>8.2432321575061529E-2</v>
      </c>
    </row>
    <row r="137" spans="1:8" x14ac:dyDescent="0.35">
      <c r="A137" t="s">
        <v>6</v>
      </c>
      <c r="B137" t="s">
        <v>11</v>
      </c>
      <c r="C137">
        <v>11233</v>
      </c>
      <c r="D137">
        <v>673.98</v>
      </c>
      <c r="F137" t="str">
        <v>Butter Rum Reef</v>
      </c>
      <c r="G137" t="str">
        <v>Lollipop Lagoon</v>
      </c>
      <c r="H137" s="9">
        <f t="shared" si="3"/>
        <v>6.0000000000000005E-2</v>
      </c>
    </row>
    <row r="138" spans="1:8" x14ac:dyDescent="0.35">
      <c r="A138" t="s">
        <v>6</v>
      </c>
      <c r="B138" t="s">
        <v>12</v>
      </c>
      <c r="C138">
        <v>15811</v>
      </c>
      <c r="D138">
        <v>797.74</v>
      </c>
      <c r="F138" t="str">
        <v>Butter Rum Reef</v>
      </c>
      <c r="G138" t="str">
        <v>Starburst Starlit Skies</v>
      </c>
      <c r="H138" s="9">
        <f t="shared" si="3"/>
        <v>5.0454746695338691E-2</v>
      </c>
    </row>
    <row r="139" spans="1:8" x14ac:dyDescent="0.35">
      <c r="A139" t="s">
        <v>6</v>
      </c>
      <c r="B139" t="s">
        <v>7</v>
      </c>
      <c r="C139">
        <v>15755</v>
      </c>
      <c r="D139">
        <v>512.95000000000005</v>
      </c>
      <c r="F139" t="str">
        <v>Butter Rum Reef</v>
      </c>
      <c r="G139" t="str">
        <v>Marshmallow Meadows</v>
      </c>
      <c r="H139" s="9">
        <f t="shared" si="3"/>
        <v>3.2557918121231356E-2</v>
      </c>
    </row>
    <row r="140" spans="1:8" x14ac:dyDescent="0.35">
      <c r="A140" t="s">
        <v>6</v>
      </c>
      <c r="B140" t="s">
        <v>7</v>
      </c>
      <c r="C140">
        <v>18481</v>
      </c>
      <c r="D140">
        <v>601.71</v>
      </c>
      <c r="F140" t="str">
        <v>Butter Rum Reef</v>
      </c>
      <c r="G140" t="str">
        <v>Marshmallow Meadows</v>
      </c>
      <c r="H140" s="9">
        <f t="shared" si="3"/>
        <v>3.2558303122125432E-2</v>
      </c>
    </row>
    <row r="141" spans="1:8" x14ac:dyDescent="0.35">
      <c r="A141" t="s">
        <v>6</v>
      </c>
      <c r="B141" t="s">
        <v>11</v>
      </c>
      <c r="C141">
        <v>10151</v>
      </c>
      <c r="D141">
        <v>913.59</v>
      </c>
      <c r="F141" t="str">
        <v>Butter Rum Reef</v>
      </c>
      <c r="G141" t="str">
        <v>Lollipop Lagoon</v>
      </c>
      <c r="H141" s="9">
        <f t="shared" si="3"/>
        <v>0.09</v>
      </c>
    </row>
    <row r="142" spans="1:8" x14ac:dyDescent="0.35">
      <c r="A142" t="s">
        <v>6</v>
      </c>
      <c r="B142" t="s">
        <v>10</v>
      </c>
      <c r="C142">
        <v>19536</v>
      </c>
      <c r="D142">
        <v>2196.48</v>
      </c>
      <c r="F142" t="str">
        <v>Butter Rum Reef</v>
      </c>
      <c r="G142" t="str">
        <v>Mallow Melt Mountains</v>
      </c>
      <c r="H142" s="9">
        <f t="shared" si="3"/>
        <v>0.11243243243243244</v>
      </c>
    </row>
    <row r="143" spans="1:8" x14ac:dyDescent="0.35">
      <c r="A143" t="s">
        <v>6</v>
      </c>
      <c r="B143" t="s">
        <v>9</v>
      </c>
      <c r="C143">
        <v>12960</v>
      </c>
      <c r="D143">
        <v>-21.6</v>
      </c>
      <c r="F143" t="str">
        <v>Butter Rum Reef</v>
      </c>
      <c r="G143" t="str">
        <v>Licorice Labyrinth</v>
      </c>
      <c r="H143" s="9">
        <f t="shared" si="3"/>
        <v>-1.6666666666666668E-3</v>
      </c>
    </row>
    <row r="144" spans="1:8" x14ac:dyDescent="0.35">
      <c r="A144" t="s">
        <v>6</v>
      </c>
      <c r="B144" t="s">
        <v>9</v>
      </c>
      <c r="C144">
        <v>16623</v>
      </c>
      <c r="D144">
        <v>637.22</v>
      </c>
      <c r="F144" t="str">
        <v>Butter Rum Reef</v>
      </c>
      <c r="G144" t="str">
        <v>Licorice Labyrinth</v>
      </c>
      <c r="H144" s="9">
        <f t="shared" si="3"/>
        <v>3.8333634121398064E-2</v>
      </c>
    </row>
    <row r="145" spans="1:8" x14ac:dyDescent="0.35">
      <c r="A145" t="s">
        <v>6</v>
      </c>
      <c r="B145" t="s">
        <v>12</v>
      </c>
      <c r="C145">
        <v>18589</v>
      </c>
      <c r="D145">
        <v>3168.58</v>
      </c>
      <c r="F145" t="str">
        <v>Butter Rum Reef</v>
      </c>
      <c r="G145" t="str">
        <v>Starburst Starlit Skies</v>
      </c>
      <c r="H145" s="9">
        <f t="shared" si="3"/>
        <v>0.17045456990693419</v>
      </c>
    </row>
    <row r="146" spans="1:8" x14ac:dyDescent="0.35">
      <c r="A146" t="s">
        <v>6</v>
      </c>
      <c r="B146" t="s">
        <v>9</v>
      </c>
      <c r="C146">
        <v>18751</v>
      </c>
      <c r="D146">
        <v>1468.83</v>
      </c>
      <c r="F146" t="str">
        <v>Butter Rum Reef</v>
      </c>
      <c r="G146" t="str">
        <v>Licorice Labyrinth</v>
      </c>
      <c r="H146" s="9">
        <f t="shared" si="3"/>
        <v>7.8333422217481727E-2</v>
      </c>
    </row>
    <row r="147" spans="1:8" x14ac:dyDescent="0.35">
      <c r="A147" t="s">
        <v>6</v>
      </c>
      <c r="B147" t="s">
        <v>10</v>
      </c>
      <c r="C147">
        <v>16060</v>
      </c>
      <c r="D147">
        <v>1002.66</v>
      </c>
      <c r="F147" t="str">
        <v>Butter Rum Reef</v>
      </c>
      <c r="G147" t="str">
        <v>Mallow Melt Mountains</v>
      </c>
      <c r="H147" s="9">
        <f t="shared" si="3"/>
        <v>6.243212951432129E-2</v>
      </c>
    </row>
    <row r="148" spans="1:8" x14ac:dyDescent="0.35">
      <c r="A148" t="s">
        <v>6</v>
      </c>
      <c r="B148" t="s">
        <v>7</v>
      </c>
      <c r="C148">
        <v>14847</v>
      </c>
      <c r="D148">
        <v>2413.5</v>
      </c>
      <c r="F148" t="str">
        <v>Butter Rum Reef</v>
      </c>
      <c r="G148" t="str">
        <v>Marshmallow Meadows</v>
      </c>
      <c r="H148" s="9">
        <f t="shared" si="3"/>
        <v>0.16255809254394826</v>
      </c>
    </row>
    <row r="149" spans="1:8" x14ac:dyDescent="0.35">
      <c r="A149" t="s">
        <v>6</v>
      </c>
      <c r="B149" t="s">
        <v>8</v>
      </c>
      <c r="C149">
        <v>14953</v>
      </c>
      <c r="D149">
        <v>1772.37</v>
      </c>
      <c r="F149" t="str">
        <v>Butter Rum Reef</v>
      </c>
      <c r="G149" t="str">
        <v>Rock Candy Ridge</v>
      </c>
      <c r="H149" s="9">
        <f t="shared" si="3"/>
        <v>0.11852939209523172</v>
      </c>
    </row>
    <row r="150" spans="1:8" x14ac:dyDescent="0.35">
      <c r="A150" t="s">
        <v>6</v>
      </c>
      <c r="B150" t="s">
        <v>12</v>
      </c>
      <c r="C150">
        <v>19402</v>
      </c>
      <c r="D150">
        <v>784.9</v>
      </c>
      <c r="F150" t="str">
        <v>Butter Rum Reef</v>
      </c>
      <c r="G150" t="str">
        <v>Starburst Starlit Skies</v>
      </c>
      <c r="H150" s="9">
        <f t="shared" si="3"/>
        <v>4.0454592310071126E-2</v>
      </c>
    </row>
    <row r="151" spans="1:8" x14ac:dyDescent="0.35">
      <c r="A151" t="s">
        <v>6</v>
      </c>
      <c r="B151" t="s">
        <v>7</v>
      </c>
      <c r="C151">
        <v>12504</v>
      </c>
      <c r="D151">
        <v>1032.31</v>
      </c>
      <c r="F151" t="str">
        <v>Butter Rum Reef</v>
      </c>
      <c r="G151" t="str">
        <v>Marshmallow Meadows</v>
      </c>
      <c r="H151" s="9">
        <f t="shared" si="3"/>
        <v>8.2558381317978241E-2</v>
      </c>
    </row>
    <row r="152" spans="1:8" x14ac:dyDescent="0.35">
      <c r="A152" t="s">
        <v>6</v>
      </c>
      <c r="B152" t="s">
        <v>12</v>
      </c>
      <c r="C152">
        <v>11653</v>
      </c>
      <c r="D152">
        <v>354.89</v>
      </c>
      <c r="F152" t="str">
        <v>Butter Rum Reef</v>
      </c>
      <c r="G152" t="str">
        <v>Starburst Starlit Skies</v>
      </c>
      <c r="H152" s="9">
        <f t="shared" si="3"/>
        <v>3.0454818501673388E-2</v>
      </c>
    </row>
    <row r="153" spans="1:8" x14ac:dyDescent="0.35">
      <c r="A153" t="s">
        <v>6</v>
      </c>
      <c r="B153" t="s">
        <v>9</v>
      </c>
      <c r="C153">
        <v>15198</v>
      </c>
      <c r="D153">
        <v>734.57</v>
      </c>
      <c r="F153" t="str">
        <v>Butter Rum Reef</v>
      </c>
      <c r="G153" t="str">
        <v>Licorice Labyrinth</v>
      </c>
      <c r="H153" s="9">
        <f t="shared" si="3"/>
        <v>4.8333333333333339E-2</v>
      </c>
    </row>
    <row r="154" spans="1:8" x14ac:dyDescent="0.35">
      <c r="A154" t="s">
        <v>6</v>
      </c>
      <c r="B154" t="s">
        <v>7</v>
      </c>
      <c r="C154">
        <v>17955</v>
      </c>
      <c r="D154">
        <v>584.58000000000004</v>
      </c>
      <c r="F154" t="str">
        <v>Butter Rum Reef</v>
      </c>
      <c r="G154" t="str">
        <v>Marshmallow Meadows</v>
      </c>
      <c r="H154" s="9">
        <f t="shared" si="3"/>
        <v>3.2558061821219716E-2</v>
      </c>
    </row>
    <row r="155" spans="1:8" x14ac:dyDescent="0.35">
      <c r="A155" t="s">
        <v>6</v>
      </c>
      <c r="B155" t="s">
        <v>9</v>
      </c>
      <c r="C155">
        <v>16293</v>
      </c>
      <c r="D155">
        <v>1765.08</v>
      </c>
      <c r="F155" t="str">
        <v>Butter Rum Reef</v>
      </c>
      <c r="G155" t="str">
        <v>Licorice Labyrinth</v>
      </c>
      <c r="H155" s="9">
        <f t="shared" si="3"/>
        <v>0.10833364021358866</v>
      </c>
    </row>
    <row r="156" spans="1:8" x14ac:dyDescent="0.35">
      <c r="A156" t="s">
        <v>6</v>
      </c>
      <c r="B156" t="s">
        <v>7</v>
      </c>
      <c r="C156">
        <v>14230</v>
      </c>
      <c r="D156">
        <v>2313.1999999999998</v>
      </c>
      <c r="F156" t="str">
        <v>Butter Rum Reef</v>
      </c>
      <c r="G156" t="str">
        <v>Marshmallow Meadows</v>
      </c>
      <c r="H156" s="9">
        <f t="shared" si="3"/>
        <v>0.16255797610681658</v>
      </c>
    </row>
    <row r="157" spans="1:8" x14ac:dyDescent="0.35">
      <c r="A157" t="s">
        <v>6</v>
      </c>
      <c r="B157" t="s">
        <v>7</v>
      </c>
      <c r="C157">
        <v>19990</v>
      </c>
      <c r="D157">
        <v>1650.34</v>
      </c>
      <c r="F157" t="str">
        <v>Butter Rum Reef</v>
      </c>
      <c r="G157" t="str">
        <v>Marshmallow Meadows</v>
      </c>
      <c r="H157" s="9">
        <f t="shared" si="3"/>
        <v>8.2558279139569785E-2</v>
      </c>
    </row>
    <row r="158" spans="1:8" x14ac:dyDescent="0.35">
      <c r="A158" t="s">
        <v>6</v>
      </c>
      <c r="B158" t="s">
        <v>12</v>
      </c>
      <c r="C158">
        <v>11943</v>
      </c>
      <c r="D158">
        <v>960.87</v>
      </c>
      <c r="F158" t="str">
        <v>Butter Rum Reef</v>
      </c>
      <c r="G158" t="str">
        <v>Starburst Starlit Skies</v>
      </c>
      <c r="H158" s="9">
        <f t="shared" si="3"/>
        <v>8.0454659633257972E-2</v>
      </c>
    </row>
    <row r="159" spans="1:8" x14ac:dyDescent="0.35">
      <c r="A159" t="s">
        <v>6</v>
      </c>
      <c r="B159" t="s">
        <v>7</v>
      </c>
      <c r="C159">
        <v>15410</v>
      </c>
      <c r="D159">
        <v>1580.42</v>
      </c>
      <c r="F159" t="str">
        <v>Butter Rum Reef</v>
      </c>
      <c r="G159" t="str">
        <v>Marshmallow Meadows</v>
      </c>
      <c r="H159" s="9">
        <f t="shared" si="3"/>
        <v>0.10255807916937054</v>
      </c>
    </row>
    <row r="160" spans="1:8" x14ac:dyDescent="0.35">
      <c r="A160" t="s">
        <v>6</v>
      </c>
      <c r="B160" t="s">
        <v>9</v>
      </c>
      <c r="C160">
        <v>10923</v>
      </c>
      <c r="D160">
        <v>527.95000000000005</v>
      </c>
      <c r="F160" t="str">
        <v>Butter Rum Reef</v>
      </c>
      <c r="G160" t="str">
        <v>Licorice Labyrinth</v>
      </c>
      <c r="H160" s="9">
        <f t="shared" si="3"/>
        <v>4.8333791083035801E-2</v>
      </c>
    </row>
    <row r="161" spans="1:8" x14ac:dyDescent="0.35">
      <c r="A161" t="s">
        <v>6</v>
      </c>
      <c r="B161" t="s">
        <v>12</v>
      </c>
      <c r="C161">
        <v>15546</v>
      </c>
      <c r="D161">
        <v>2960.81</v>
      </c>
      <c r="F161" t="str">
        <v>Butter Rum Reef</v>
      </c>
      <c r="G161" t="str">
        <v>Starburst Starlit Skies</v>
      </c>
      <c r="H161" s="9">
        <f t="shared" si="3"/>
        <v>0.19045477936446675</v>
      </c>
    </row>
    <row r="162" spans="1:8" x14ac:dyDescent="0.35">
      <c r="A162" t="s">
        <v>6</v>
      </c>
      <c r="B162" t="s">
        <v>9</v>
      </c>
      <c r="C162">
        <v>18731</v>
      </c>
      <c r="D162">
        <v>1279.95</v>
      </c>
      <c r="F162" t="str">
        <v>Butter Rum Reef</v>
      </c>
      <c r="G162" t="str">
        <v>Licorice Labyrinth</v>
      </c>
      <c r="H162" s="9">
        <f t="shared" si="3"/>
        <v>6.833324435427901E-2</v>
      </c>
    </row>
    <row r="163" spans="1:8" x14ac:dyDescent="0.35">
      <c r="A163" t="s">
        <v>6</v>
      </c>
      <c r="B163" t="s">
        <v>10</v>
      </c>
      <c r="C163">
        <v>10285</v>
      </c>
      <c r="D163">
        <v>2287.7199999999998</v>
      </c>
      <c r="F163" t="str">
        <v>Butter Rum Reef</v>
      </c>
      <c r="G163" t="str">
        <v>Mallow Melt Mountains</v>
      </c>
      <c r="H163" s="9">
        <f t="shared" si="3"/>
        <v>0.22243266893534272</v>
      </c>
    </row>
    <row r="164" spans="1:8" x14ac:dyDescent="0.35">
      <c r="A164" t="s">
        <v>6</v>
      </c>
      <c r="B164" t="s">
        <v>7</v>
      </c>
      <c r="C164">
        <v>15952</v>
      </c>
      <c r="D164">
        <v>1157.45</v>
      </c>
      <c r="F164" t="str">
        <v>Butter Rum Reef</v>
      </c>
      <c r="G164" t="str">
        <v>Marshmallow Meadows</v>
      </c>
      <c r="H164" s="9">
        <f t="shared" si="3"/>
        <v>7.25582998996991E-2</v>
      </c>
    </row>
    <row r="165" spans="1:8" x14ac:dyDescent="0.35">
      <c r="A165" t="s">
        <v>6</v>
      </c>
      <c r="B165" t="s">
        <v>11</v>
      </c>
      <c r="C165">
        <v>11143</v>
      </c>
      <c r="D165">
        <v>3008.61</v>
      </c>
      <c r="F165" t="str">
        <v>Butter Rum Reef</v>
      </c>
      <c r="G165" t="str">
        <v>Lollipop Lagoon</v>
      </c>
      <c r="H165" s="9">
        <f t="shared" si="3"/>
        <v>0.27</v>
      </c>
    </row>
    <row r="166" spans="1:8" x14ac:dyDescent="0.35">
      <c r="A166" t="s">
        <v>6</v>
      </c>
      <c r="B166" t="s">
        <v>10</v>
      </c>
      <c r="C166">
        <v>17470</v>
      </c>
      <c r="D166">
        <v>1614.79</v>
      </c>
      <c r="F166" t="str">
        <v>Butter Rum Reef</v>
      </c>
      <c r="G166" t="str">
        <v>Mallow Melt Mountains</v>
      </c>
      <c r="H166" s="9">
        <f t="shared" si="3"/>
        <v>9.2432169433314254E-2</v>
      </c>
    </row>
    <row r="167" spans="1:8" x14ac:dyDescent="0.35">
      <c r="A167" t="s">
        <v>6</v>
      </c>
      <c r="B167" t="s">
        <v>11</v>
      </c>
      <c r="C167">
        <v>19104</v>
      </c>
      <c r="D167">
        <v>6877.44</v>
      </c>
      <c r="F167" t="str">
        <v>Butter Rum Reef</v>
      </c>
      <c r="G167" t="str">
        <v>Lollipop Lagoon</v>
      </c>
      <c r="H167" s="9">
        <f t="shared" si="3"/>
        <v>0.36</v>
      </c>
    </row>
    <row r="168" spans="1:8" x14ac:dyDescent="0.35">
      <c r="A168" t="s">
        <v>6</v>
      </c>
      <c r="B168" t="s">
        <v>12</v>
      </c>
      <c r="C168">
        <v>14040</v>
      </c>
      <c r="D168">
        <v>848.78</v>
      </c>
      <c r="F168" t="str">
        <v>Butter Rum Reef</v>
      </c>
      <c r="G168" t="str">
        <v>Starburst Starlit Skies</v>
      </c>
      <c r="H168" s="9">
        <f t="shared" si="3"/>
        <v>6.0454415954415953E-2</v>
      </c>
    </row>
    <row r="169" spans="1:8" x14ac:dyDescent="0.35">
      <c r="A169" t="s">
        <v>6</v>
      </c>
      <c r="B169" t="s">
        <v>8</v>
      </c>
      <c r="C169">
        <v>11145</v>
      </c>
      <c r="D169">
        <v>540.86</v>
      </c>
      <c r="F169" t="str">
        <v>Butter Rum Reef</v>
      </c>
      <c r="G169" t="str">
        <v>Rock Candy Ridge</v>
      </c>
      <c r="H169" s="9">
        <f t="shared" si="3"/>
        <v>4.852938537460745E-2</v>
      </c>
    </row>
    <row r="170" spans="1:8" x14ac:dyDescent="0.35">
      <c r="A170" t="s">
        <v>6</v>
      </c>
      <c r="B170" t="s">
        <v>8</v>
      </c>
      <c r="C170">
        <v>14189</v>
      </c>
      <c r="D170">
        <v>1681.81</v>
      </c>
      <c r="F170" t="str">
        <v>Butter Rum Reef</v>
      </c>
      <c r="G170" t="str">
        <v>Rock Candy Ridge</v>
      </c>
      <c r="H170" s="9">
        <f t="shared" si="3"/>
        <v>0.11852914229332581</v>
      </c>
    </row>
    <row r="171" spans="1:8" x14ac:dyDescent="0.35">
      <c r="A171" t="s">
        <v>6</v>
      </c>
      <c r="B171" t="s">
        <v>7</v>
      </c>
      <c r="C171">
        <v>16187</v>
      </c>
      <c r="D171">
        <v>365.15</v>
      </c>
      <c r="F171" t="str">
        <v>Butter Rum Reef</v>
      </c>
      <c r="G171" t="str">
        <v>Marshmallow Meadows</v>
      </c>
      <c r="H171" s="9">
        <f t="shared" si="3"/>
        <v>2.2558225736702291E-2</v>
      </c>
    </row>
    <row r="172" spans="1:8" x14ac:dyDescent="0.35">
      <c r="A172" t="s">
        <v>6</v>
      </c>
      <c r="B172" t="s">
        <v>10</v>
      </c>
      <c r="C172">
        <v>19372</v>
      </c>
      <c r="D172">
        <v>5083.84</v>
      </c>
      <c r="F172" t="str">
        <v>Butter Rum Reef</v>
      </c>
      <c r="G172" t="str">
        <v>Mallow Melt Mountains</v>
      </c>
      <c r="H172" s="9">
        <f t="shared" si="3"/>
        <v>0.26243237662605823</v>
      </c>
    </row>
    <row r="173" spans="1:8" x14ac:dyDescent="0.35">
      <c r="A173" t="s">
        <v>6</v>
      </c>
      <c r="B173" t="s">
        <v>12</v>
      </c>
      <c r="C173">
        <v>18257</v>
      </c>
      <c r="D173">
        <v>738.58</v>
      </c>
      <c r="F173" t="str">
        <v>Butter Rum Reef</v>
      </c>
      <c r="G173" t="str">
        <v>Starburst Starlit Skies</v>
      </c>
      <c r="H173" s="9">
        <f t="shared" si="3"/>
        <v>4.0454620145697541E-2</v>
      </c>
    </row>
    <row r="174" spans="1:8" x14ac:dyDescent="0.35">
      <c r="A174" t="s">
        <v>6</v>
      </c>
      <c r="B174" t="s">
        <v>12</v>
      </c>
      <c r="C174">
        <v>15548</v>
      </c>
      <c r="D174">
        <v>939.95</v>
      </c>
      <c r="F174" t="str">
        <v>Butter Rum Reef</v>
      </c>
      <c r="G174" t="str">
        <v>Starburst Starlit Skies</v>
      </c>
      <c r="H174" s="9">
        <f t="shared" si="3"/>
        <v>6.0454720864419866E-2</v>
      </c>
    </row>
    <row r="175" spans="1:8" x14ac:dyDescent="0.35">
      <c r="A175" t="s">
        <v>6</v>
      </c>
      <c r="B175" t="s">
        <v>11</v>
      </c>
      <c r="C175">
        <v>19164</v>
      </c>
      <c r="D175">
        <v>8623.7999999999993</v>
      </c>
      <c r="F175" t="str">
        <v>Butter Rum Reef</v>
      </c>
      <c r="G175" t="str">
        <v>Lollipop Lagoon</v>
      </c>
      <c r="H175" s="9">
        <f t="shared" si="3"/>
        <v>0.44999999999999996</v>
      </c>
    </row>
    <row r="176" spans="1:8" x14ac:dyDescent="0.35">
      <c r="A176" t="s">
        <v>6</v>
      </c>
      <c r="B176" t="s">
        <v>7</v>
      </c>
      <c r="C176">
        <v>13622</v>
      </c>
      <c r="D176">
        <v>852.17</v>
      </c>
      <c r="F176" t="str">
        <v>Butter Rum Reef</v>
      </c>
      <c r="G176" t="str">
        <v>Marshmallow Meadows</v>
      </c>
      <c r="H176" s="9">
        <f t="shared" si="3"/>
        <v>6.2558361474086041E-2</v>
      </c>
    </row>
    <row r="177" spans="1:8" x14ac:dyDescent="0.35">
      <c r="A177" t="s">
        <v>6</v>
      </c>
      <c r="B177" t="s">
        <v>7</v>
      </c>
      <c r="C177">
        <v>16702</v>
      </c>
      <c r="D177">
        <v>1044.8499999999999</v>
      </c>
      <c r="F177" t="str">
        <v>Butter Rum Reef</v>
      </c>
      <c r="G177" t="str">
        <v>Marshmallow Meadows</v>
      </c>
      <c r="H177" s="9">
        <f t="shared" si="3"/>
        <v>6.2558376242366182E-2</v>
      </c>
    </row>
    <row r="178" spans="1:8" x14ac:dyDescent="0.35">
      <c r="A178" t="s">
        <v>6</v>
      </c>
      <c r="B178" t="s">
        <v>9</v>
      </c>
      <c r="C178">
        <v>10840</v>
      </c>
      <c r="D178">
        <v>90.33</v>
      </c>
      <c r="F178" t="str">
        <v>Butter Rum Reef</v>
      </c>
      <c r="G178" t="str">
        <v>Licorice Labyrinth</v>
      </c>
      <c r="H178" s="9">
        <f t="shared" si="3"/>
        <v>8.3330258302583022E-3</v>
      </c>
    </row>
    <row r="179" spans="1:8" x14ac:dyDescent="0.35">
      <c r="A179" t="s">
        <v>6</v>
      </c>
      <c r="B179" t="s">
        <v>11</v>
      </c>
      <c r="C179">
        <v>14119</v>
      </c>
      <c r="D179">
        <v>1411.9</v>
      </c>
      <c r="F179" t="str">
        <v>Butter Rum Reef</v>
      </c>
      <c r="G179" t="str">
        <v>Lollipop Lagoon</v>
      </c>
      <c r="H179" s="9">
        <f t="shared" si="3"/>
        <v>0.1</v>
      </c>
    </row>
    <row r="180" spans="1:8" x14ac:dyDescent="0.35">
      <c r="A180" t="s">
        <v>6</v>
      </c>
      <c r="B180" t="s">
        <v>7</v>
      </c>
      <c r="C180">
        <v>16300</v>
      </c>
      <c r="D180">
        <v>693.7</v>
      </c>
      <c r="F180" t="str">
        <v>Butter Rum Reef</v>
      </c>
      <c r="G180" t="str">
        <v>Marshmallow Meadows</v>
      </c>
      <c r="H180" s="9">
        <f t="shared" si="3"/>
        <v>4.2558282208588961E-2</v>
      </c>
    </row>
    <row r="181" spans="1:8" x14ac:dyDescent="0.35">
      <c r="A181" t="s">
        <v>6</v>
      </c>
      <c r="B181" t="s">
        <v>9</v>
      </c>
      <c r="C181">
        <v>18783</v>
      </c>
      <c r="D181">
        <v>344.36</v>
      </c>
      <c r="F181" t="str">
        <v>Butter Rum Reef</v>
      </c>
      <c r="G181" t="str">
        <v>Licorice Labyrinth</v>
      </c>
      <c r="H181" s="9">
        <f t="shared" si="3"/>
        <v>1.8333599531491242E-2</v>
      </c>
    </row>
    <row r="182" spans="1:8" x14ac:dyDescent="0.35">
      <c r="A182" t="s">
        <v>6</v>
      </c>
      <c r="B182" t="s">
        <v>12</v>
      </c>
      <c r="C182">
        <v>12948</v>
      </c>
      <c r="D182">
        <v>1430.17</v>
      </c>
      <c r="F182" t="str">
        <v>Butter Rum Reef</v>
      </c>
      <c r="G182" t="str">
        <v>Starburst Starlit Skies</v>
      </c>
      <c r="H182" s="9">
        <f t="shared" si="3"/>
        <v>0.11045489650911339</v>
      </c>
    </row>
    <row r="183" spans="1:8" x14ac:dyDescent="0.35">
      <c r="A183" t="s">
        <v>6</v>
      </c>
      <c r="B183" t="s">
        <v>8</v>
      </c>
      <c r="C183">
        <v>13034</v>
      </c>
      <c r="D183">
        <v>2717.97</v>
      </c>
      <c r="F183" t="str">
        <v>Butter Rum Reef</v>
      </c>
      <c r="G183" t="str">
        <v>Rock Candy Ridge</v>
      </c>
      <c r="H183" s="9">
        <f t="shared" si="3"/>
        <v>0.20852923124136871</v>
      </c>
    </row>
    <row r="184" spans="1:8" x14ac:dyDescent="0.35">
      <c r="A184" t="s">
        <v>6</v>
      </c>
      <c r="B184" t="s">
        <v>7</v>
      </c>
      <c r="C184">
        <v>19515</v>
      </c>
      <c r="D184">
        <v>-145.22999999999999</v>
      </c>
      <c r="F184" t="str">
        <v>Butter Rum Reef</v>
      </c>
      <c r="G184" t="str">
        <v>Marshmallow Meadows</v>
      </c>
      <c r="H184" s="9">
        <f t="shared" si="3"/>
        <v>-7.4419677171406601E-3</v>
      </c>
    </row>
    <row r="185" spans="1:8" x14ac:dyDescent="0.35">
      <c r="A185" t="s">
        <v>6</v>
      </c>
      <c r="B185" t="s">
        <v>11</v>
      </c>
      <c r="C185">
        <v>18264</v>
      </c>
      <c r="D185">
        <v>3287.52</v>
      </c>
      <c r="F185" t="str">
        <v>Butter Rum Reef</v>
      </c>
      <c r="G185" t="str">
        <v>Lollipop Lagoon</v>
      </c>
      <c r="H185" s="9">
        <f t="shared" si="3"/>
        <v>0.18</v>
      </c>
    </row>
    <row r="186" spans="1:8" x14ac:dyDescent="0.35">
      <c r="A186" t="s">
        <v>6</v>
      </c>
      <c r="B186" t="s">
        <v>12</v>
      </c>
      <c r="C186">
        <v>12966</v>
      </c>
      <c r="D186">
        <v>654.19000000000005</v>
      </c>
      <c r="F186" t="str">
        <v>Butter Rum Reef</v>
      </c>
      <c r="G186" t="str">
        <v>Starburst Starlit Skies</v>
      </c>
      <c r="H186" s="9">
        <f t="shared" si="3"/>
        <v>5.0454265000771249E-2</v>
      </c>
    </row>
    <row r="187" spans="1:8" x14ac:dyDescent="0.35">
      <c r="A187" t="s">
        <v>6</v>
      </c>
      <c r="B187" t="s">
        <v>10</v>
      </c>
      <c r="C187">
        <v>15973</v>
      </c>
      <c r="D187">
        <v>2913.99</v>
      </c>
      <c r="F187" t="str">
        <v>Butter Rum Reef</v>
      </c>
      <c r="G187" t="str">
        <v>Mallow Melt Mountains</v>
      </c>
      <c r="H187" s="9">
        <f t="shared" si="3"/>
        <v>0.18243222938709069</v>
      </c>
    </row>
    <row r="188" spans="1:8" x14ac:dyDescent="0.35">
      <c r="A188" t="s">
        <v>6</v>
      </c>
      <c r="B188" t="s">
        <v>8</v>
      </c>
      <c r="C188">
        <v>15597</v>
      </c>
      <c r="D188">
        <v>912.88</v>
      </c>
      <c r="F188" t="str">
        <v>Butter Rum Reef</v>
      </c>
      <c r="G188" t="str">
        <v>Rock Candy Ridge</v>
      </c>
      <c r="H188" s="9">
        <f t="shared" si="3"/>
        <v>5.8529204334166827E-2</v>
      </c>
    </row>
    <row r="189" spans="1:8" x14ac:dyDescent="0.35">
      <c r="A189" t="s">
        <v>6</v>
      </c>
      <c r="B189" t="s">
        <v>12</v>
      </c>
      <c r="C189">
        <v>11702</v>
      </c>
      <c r="D189">
        <v>473.4</v>
      </c>
      <c r="F189" t="str">
        <v>Butter Rum Reef</v>
      </c>
      <c r="G189" t="str">
        <v>Starburst Starlit Skies</v>
      </c>
      <c r="H189" s="9">
        <f t="shared" si="3"/>
        <v>4.0454623141343356E-2</v>
      </c>
    </row>
    <row r="190" spans="1:8" x14ac:dyDescent="0.35">
      <c r="A190" t="s">
        <v>6</v>
      </c>
      <c r="B190" t="s">
        <v>11</v>
      </c>
      <c r="C190">
        <v>19488</v>
      </c>
      <c r="D190">
        <v>5066.88</v>
      </c>
      <c r="F190" t="str">
        <v>Butter Rum Reef</v>
      </c>
      <c r="G190" t="str">
        <v>Lollipop Lagoon</v>
      </c>
      <c r="H190" s="9">
        <f t="shared" si="3"/>
        <v>0.26</v>
      </c>
    </row>
    <row r="191" spans="1:8" x14ac:dyDescent="0.35">
      <c r="A191" t="s">
        <v>6</v>
      </c>
      <c r="B191" t="s">
        <v>12</v>
      </c>
      <c r="C191">
        <v>11850</v>
      </c>
      <c r="D191">
        <v>360.89</v>
      </c>
      <c r="F191" t="str">
        <v>Butter Rum Reef</v>
      </c>
      <c r="G191" t="str">
        <v>Starburst Starlit Skies</v>
      </c>
      <c r="H191" s="9">
        <f t="shared" si="3"/>
        <v>3.0454852320675106E-2</v>
      </c>
    </row>
    <row r="192" spans="1:8" x14ac:dyDescent="0.35">
      <c r="A192" t="s">
        <v>6</v>
      </c>
      <c r="B192" t="s">
        <v>8</v>
      </c>
      <c r="C192">
        <v>12372</v>
      </c>
      <c r="D192">
        <v>1342.73</v>
      </c>
      <c r="F192" t="str">
        <v>Butter Rum Reef</v>
      </c>
      <c r="G192" t="str">
        <v>Rock Candy Ridge</v>
      </c>
      <c r="H192" s="9">
        <f t="shared" si="3"/>
        <v>0.10852974458454576</v>
      </c>
    </row>
    <row r="193" spans="1:8" x14ac:dyDescent="0.35">
      <c r="A193" t="s">
        <v>6</v>
      </c>
      <c r="B193" t="s">
        <v>8</v>
      </c>
      <c r="C193">
        <v>13358</v>
      </c>
      <c r="D193">
        <v>381.1</v>
      </c>
      <c r="F193" t="str">
        <v>Butter Rum Reef</v>
      </c>
      <c r="G193" t="str">
        <v>Rock Candy Ridge</v>
      </c>
      <c r="H193" s="9">
        <f t="shared" si="3"/>
        <v>2.8529720017966761E-2</v>
      </c>
    </row>
    <row r="194" spans="1:8" x14ac:dyDescent="0.35">
      <c r="A194" t="s">
        <v>6</v>
      </c>
      <c r="B194" t="s">
        <v>12</v>
      </c>
      <c r="C194">
        <v>15845</v>
      </c>
      <c r="D194">
        <v>324.10000000000002</v>
      </c>
      <c r="F194" t="str">
        <v>Butter Rum Reef</v>
      </c>
      <c r="G194" t="str">
        <v>Starburst Starlit Skies</v>
      </c>
      <c r="H194" s="9">
        <f t="shared" si="3"/>
        <v>2.0454402019564534E-2</v>
      </c>
    </row>
    <row r="195" spans="1:8" x14ac:dyDescent="0.35">
      <c r="A195" t="s">
        <v>6</v>
      </c>
      <c r="B195" t="s">
        <v>7</v>
      </c>
      <c r="C195">
        <v>13255</v>
      </c>
      <c r="D195">
        <v>166.46</v>
      </c>
      <c r="F195" t="str">
        <v>Butter Rum Reef</v>
      </c>
      <c r="G195" t="str">
        <v>Marshmallow Meadows</v>
      </c>
      <c r="H195" s="9">
        <f t="shared" ref="H195:H234" si="4">D195/C195</f>
        <v>1.2558279894379481E-2</v>
      </c>
    </row>
    <row r="196" spans="1:8" x14ac:dyDescent="0.35">
      <c r="A196" t="s">
        <v>6</v>
      </c>
      <c r="B196" t="s">
        <v>12</v>
      </c>
      <c r="C196">
        <v>18347</v>
      </c>
      <c r="D196">
        <v>925.69</v>
      </c>
      <c r="F196" t="str">
        <v>Butter Rum Reef</v>
      </c>
      <c r="G196" t="str">
        <v>Starburst Starlit Skies</v>
      </c>
      <c r="H196" s="9">
        <f t="shared" si="4"/>
        <v>5.0454570229465312E-2</v>
      </c>
    </row>
    <row r="197" spans="1:8" x14ac:dyDescent="0.35">
      <c r="A197" t="s">
        <v>6</v>
      </c>
      <c r="B197" t="s">
        <v>7</v>
      </c>
      <c r="C197">
        <v>10973</v>
      </c>
      <c r="D197">
        <v>2551.86</v>
      </c>
      <c r="F197" t="str">
        <v>Butter Rum Reef</v>
      </c>
      <c r="G197" t="str">
        <v>Marshmallow Meadows</v>
      </c>
      <c r="H197" s="9">
        <f t="shared" si="4"/>
        <v>0.232558097147544</v>
      </c>
    </row>
    <row r="198" spans="1:8" x14ac:dyDescent="0.35">
      <c r="A198" t="s">
        <v>6</v>
      </c>
      <c r="B198" t="s">
        <v>11</v>
      </c>
      <c r="C198">
        <v>11388</v>
      </c>
      <c r="D198">
        <v>1252.68</v>
      </c>
      <c r="F198" t="str">
        <v>Butter Rum Reef</v>
      </c>
      <c r="G198" t="str">
        <v>Lollipop Lagoon</v>
      </c>
      <c r="H198" s="9">
        <f t="shared" si="4"/>
        <v>0.11</v>
      </c>
    </row>
    <row r="199" spans="1:8" x14ac:dyDescent="0.35">
      <c r="A199" t="s">
        <v>6</v>
      </c>
      <c r="B199" t="s">
        <v>12</v>
      </c>
      <c r="C199">
        <v>12530</v>
      </c>
      <c r="D199">
        <v>381.6</v>
      </c>
      <c r="F199" t="str">
        <v>Butter Rum Reef</v>
      </c>
      <c r="G199" t="str">
        <v>Starburst Starlit Skies</v>
      </c>
      <c r="H199" s="9">
        <f t="shared" si="4"/>
        <v>3.0454908220271349E-2</v>
      </c>
    </row>
    <row r="200" spans="1:8" x14ac:dyDescent="0.35">
      <c r="A200" t="s">
        <v>6</v>
      </c>
      <c r="B200" t="s">
        <v>12</v>
      </c>
      <c r="C200">
        <v>13265</v>
      </c>
      <c r="D200">
        <v>4781.43</v>
      </c>
      <c r="F200" t="str">
        <v>Butter Rum Reef</v>
      </c>
      <c r="G200" t="str">
        <v>Starburst Starlit Skies</v>
      </c>
      <c r="H200" s="9">
        <f t="shared" si="4"/>
        <v>0.36045457972107053</v>
      </c>
    </row>
    <row r="201" spans="1:8" x14ac:dyDescent="0.35">
      <c r="A201" t="s">
        <v>6</v>
      </c>
      <c r="B201" t="s">
        <v>7</v>
      </c>
      <c r="C201">
        <v>15049</v>
      </c>
      <c r="D201">
        <v>339.48</v>
      </c>
      <c r="F201" t="str">
        <v>Butter Rum Reef</v>
      </c>
      <c r="G201" t="str">
        <v>Marshmallow Meadows</v>
      </c>
      <c r="H201" s="9">
        <f t="shared" si="4"/>
        <v>2.2558309522227392E-2</v>
      </c>
    </row>
    <row r="202" spans="1:8" x14ac:dyDescent="0.35">
      <c r="A202" t="s">
        <v>6</v>
      </c>
      <c r="B202" t="s">
        <v>11</v>
      </c>
      <c r="C202">
        <v>16672</v>
      </c>
      <c r="D202">
        <v>833.6</v>
      </c>
      <c r="F202" t="str">
        <v>Butter Rum Reef</v>
      </c>
      <c r="G202" t="str">
        <v>Lollipop Lagoon</v>
      </c>
      <c r="H202" s="9">
        <f t="shared" si="4"/>
        <v>0.05</v>
      </c>
    </row>
    <row r="203" spans="1:8" x14ac:dyDescent="0.35">
      <c r="A203" t="s">
        <v>6</v>
      </c>
      <c r="B203" t="s">
        <v>10</v>
      </c>
      <c r="C203">
        <v>15375</v>
      </c>
      <c r="D203">
        <v>3727.4</v>
      </c>
      <c r="F203" t="str">
        <v>Butter Rum Reef</v>
      </c>
      <c r="G203" t="str">
        <v>Mallow Melt Mountains</v>
      </c>
      <c r="H203" s="9">
        <f t="shared" si="4"/>
        <v>0.24243252032520327</v>
      </c>
    </row>
    <row r="204" spans="1:8" x14ac:dyDescent="0.35">
      <c r="A204" t="s">
        <v>6</v>
      </c>
      <c r="B204" t="s">
        <v>11</v>
      </c>
      <c r="C204">
        <v>18288</v>
      </c>
      <c r="D204">
        <v>731.52</v>
      </c>
      <c r="F204" t="str">
        <v>Butter Rum Reef</v>
      </c>
      <c r="G204" t="str">
        <v>Lollipop Lagoon</v>
      </c>
      <c r="H204" s="9">
        <f t="shared" si="4"/>
        <v>0.04</v>
      </c>
    </row>
    <row r="205" spans="1:8" x14ac:dyDescent="0.35">
      <c r="A205" t="s">
        <v>6</v>
      </c>
      <c r="B205" t="s">
        <v>12</v>
      </c>
      <c r="C205">
        <v>14957</v>
      </c>
      <c r="D205">
        <v>1352.93</v>
      </c>
      <c r="F205" t="str">
        <v>Butter Rum Reef</v>
      </c>
      <c r="G205" t="str">
        <v>Starburst Starlit Skies</v>
      </c>
      <c r="H205" s="9">
        <f t="shared" si="4"/>
        <v>9.0454636624991647E-2</v>
      </c>
    </row>
    <row r="206" spans="1:8" x14ac:dyDescent="0.35">
      <c r="A206" t="s">
        <v>6</v>
      </c>
      <c r="B206" t="s">
        <v>7</v>
      </c>
      <c r="C206">
        <v>16208</v>
      </c>
      <c r="D206">
        <v>1338.1</v>
      </c>
      <c r="F206" t="str">
        <v>Butter Rum Reef</v>
      </c>
      <c r="G206" t="str">
        <v>Marshmallow Meadows</v>
      </c>
      <c r="H206" s="9">
        <f t="shared" si="4"/>
        <v>8.2557996051332669E-2</v>
      </c>
    </row>
    <row r="207" spans="1:8" x14ac:dyDescent="0.35">
      <c r="A207" t="s">
        <v>6</v>
      </c>
      <c r="B207" t="s">
        <v>9</v>
      </c>
      <c r="C207">
        <v>12155</v>
      </c>
      <c r="D207">
        <v>3626.24</v>
      </c>
      <c r="F207" t="str">
        <v>Butter Rum Reef</v>
      </c>
      <c r="G207" t="str">
        <v>Licorice Labyrinth</v>
      </c>
      <c r="H207" s="9">
        <f t="shared" si="4"/>
        <v>0.29833319621554916</v>
      </c>
    </row>
    <row r="208" spans="1:8" x14ac:dyDescent="0.35">
      <c r="A208" t="s">
        <v>6</v>
      </c>
      <c r="B208" t="s">
        <v>10</v>
      </c>
      <c r="C208">
        <v>13577</v>
      </c>
      <c r="D208">
        <v>1119.19</v>
      </c>
      <c r="F208" t="str">
        <v>Butter Rum Reef</v>
      </c>
      <c r="G208" t="str">
        <v>Mallow Melt Mountains</v>
      </c>
      <c r="H208" s="9">
        <f t="shared" si="4"/>
        <v>8.2432790749060916E-2</v>
      </c>
    </row>
    <row r="209" spans="1:8" x14ac:dyDescent="0.35">
      <c r="A209" t="s">
        <v>6</v>
      </c>
      <c r="B209" t="s">
        <v>8</v>
      </c>
      <c r="C209">
        <v>19735</v>
      </c>
      <c r="D209">
        <v>1944.48</v>
      </c>
      <c r="F209" t="str">
        <v>Butter Rum Reef</v>
      </c>
      <c r="G209" t="str">
        <v>Rock Candy Ridge</v>
      </c>
      <c r="H209" s="9">
        <f t="shared" si="4"/>
        <v>9.8529516088168234E-2</v>
      </c>
    </row>
    <row r="210" spans="1:8" x14ac:dyDescent="0.35">
      <c r="A210" t="s">
        <v>6</v>
      </c>
      <c r="B210" t="s">
        <v>12</v>
      </c>
      <c r="C210">
        <v>12988</v>
      </c>
      <c r="D210">
        <v>3512.66</v>
      </c>
      <c r="F210" t="str">
        <v>Butter Rum Reef</v>
      </c>
      <c r="G210" t="str">
        <v>Starburst Starlit Skies</v>
      </c>
      <c r="H210" s="9">
        <f t="shared" si="4"/>
        <v>0.27045426547582385</v>
      </c>
    </row>
    <row r="211" spans="1:8" x14ac:dyDescent="0.35">
      <c r="A211" t="s">
        <v>6</v>
      </c>
      <c r="B211" t="s">
        <v>9</v>
      </c>
      <c r="C211">
        <v>17658</v>
      </c>
      <c r="D211">
        <v>1030.05</v>
      </c>
      <c r="F211" t="str">
        <v>Butter Rum Reef</v>
      </c>
      <c r="G211" t="str">
        <v>Licorice Labyrinth</v>
      </c>
      <c r="H211" s="9">
        <f t="shared" si="4"/>
        <v>5.8333333333333327E-2</v>
      </c>
    </row>
    <row r="212" spans="1:8" x14ac:dyDescent="0.35">
      <c r="A212" t="s">
        <v>6</v>
      </c>
      <c r="B212" t="s">
        <v>9</v>
      </c>
      <c r="C212">
        <v>18228</v>
      </c>
      <c r="D212">
        <v>334.18</v>
      </c>
      <c r="F212" t="str">
        <v>Butter Rum Reef</v>
      </c>
      <c r="G212" t="str">
        <v>Licorice Labyrinth</v>
      </c>
      <c r="H212" s="9">
        <f t="shared" si="4"/>
        <v>1.8333333333333333E-2</v>
      </c>
    </row>
    <row r="213" spans="1:8" x14ac:dyDescent="0.35">
      <c r="A213" t="s">
        <v>6</v>
      </c>
      <c r="B213" t="s">
        <v>9</v>
      </c>
      <c r="C213">
        <v>10586</v>
      </c>
      <c r="D213">
        <v>-17.64</v>
      </c>
      <c r="F213" t="str">
        <v>Butter Rum Reef</v>
      </c>
      <c r="G213" t="str">
        <v>Licorice Labyrinth</v>
      </c>
      <c r="H213" s="9">
        <f t="shared" si="4"/>
        <v>-1.666351785376913E-3</v>
      </c>
    </row>
    <row r="214" spans="1:8" x14ac:dyDescent="0.35">
      <c r="A214" t="s">
        <v>6</v>
      </c>
      <c r="B214" t="s">
        <v>11</v>
      </c>
      <c r="C214">
        <v>19840</v>
      </c>
      <c r="D214">
        <v>4364.8</v>
      </c>
      <c r="F214" t="str">
        <v>Butter Rum Reef</v>
      </c>
      <c r="G214" t="str">
        <v>Lollipop Lagoon</v>
      </c>
      <c r="H214" s="9">
        <f t="shared" si="4"/>
        <v>0.22</v>
      </c>
    </row>
    <row r="215" spans="1:8" x14ac:dyDescent="0.35">
      <c r="A215" t="s">
        <v>6</v>
      </c>
      <c r="B215" t="s">
        <v>10</v>
      </c>
      <c r="C215">
        <v>13053</v>
      </c>
      <c r="D215">
        <v>5122.42</v>
      </c>
      <c r="F215" t="str">
        <v>Butter Rum Reef</v>
      </c>
      <c r="G215" t="str">
        <v>Mallow Melt Mountains</v>
      </c>
      <c r="H215" s="9">
        <f t="shared" si="4"/>
        <v>0.39243239102122118</v>
      </c>
    </row>
    <row r="216" spans="1:8" x14ac:dyDescent="0.35">
      <c r="A216" t="s">
        <v>6</v>
      </c>
      <c r="B216" t="s">
        <v>8</v>
      </c>
      <c r="C216">
        <v>19594</v>
      </c>
      <c r="D216">
        <v>2126.5300000000002</v>
      </c>
      <c r="F216" t="str">
        <v>Butter Rum Reef</v>
      </c>
      <c r="G216" t="str">
        <v>Rock Candy Ridge</v>
      </c>
      <c r="H216" s="9">
        <f t="shared" si="4"/>
        <v>0.1085296519342656</v>
      </c>
    </row>
    <row r="217" spans="1:8" x14ac:dyDescent="0.35">
      <c r="A217" t="s">
        <v>6</v>
      </c>
      <c r="B217" t="s">
        <v>9</v>
      </c>
      <c r="C217">
        <v>15792</v>
      </c>
      <c r="D217">
        <v>131.6</v>
      </c>
      <c r="F217" t="str">
        <v>Butter Rum Reef</v>
      </c>
      <c r="G217" t="str">
        <v>Licorice Labyrinth</v>
      </c>
      <c r="H217" s="9">
        <f t="shared" si="4"/>
        <v>8.3333333333333332E-3</v>
      </c>
    </row>
    <row r="218" spans="1:8" x14ac:dyDescent="0.35">
      <c r="A218" t="s">
        <v>6</v>
      </c>
      <c r="B218" t="s">
        <v>7</v>
      </c>
      <c r="C218">
        <v>12501</v>
      </c>
      <c r="D218">
        <v>782.04</v>
      </c>
      <c r="F218" t="str">
        <v>Butter Rum Reef</v>
      </c>
      <c r="G218" t="str">
        <v>Marshmallow Meadows</v>
      </c>
      <c r="H218" s="9">
        <f t="shared" si="4"/>
        <v>6.2558195344372444E-2</v>
      </c>
    </row>
    <row r="219" spans="1:8" x14ac:dyDescent="0.35">
      <c r="A219" t="s">
        <v>6</v>
      </c>
      <c r="B219" t="s">
        <v>12</v>
      </c>
      <c r="C219">
        <v>13326</v>
      </c>
      <c r="D219">
        <v>539.1</v>
      </c>
      <c r="F219" t="str">
        <v>Butter Rum Reef</v>
      </c>
      <c r="G219" t="str">
        <v>Starburst Starlit Skies</v>
      </c>
      <c r="H219" s="9">
        <f t="shared" si="4"/>
        <v>4.0454750112561909E-2</v>
      </c>
    </row>
    <row r="220" spans="1:8" x14ac:dyDescent="0.35">
      <c r="A220" t="s">
        <v>6</v>
      </c>
      <c r="B220" t="s">
        <v>11</v>
      </c>
      <c r="C220">
        <v>15980</v>
      </c>
      <c r="D220">
        <v>3835.2</v>
      </c>
      <c r="F220" t="str">
        <v>Butter Rum Reef</v>
      </c>
      <c r="G220" t="str">
        <v>Lollipop Lagoon</v>
      </c>
      <c r="H220" s="9">
        <f t="shared" si="4"/>
        <v>0.24</v>
      </c>
    </row>
    <row r="221" spans="1:8" x14ac:dyDescent="0.35">
      <c r="A221" t="s">
        <v>6</v>
      </c>
      <c r="B221" t="s">
        <v>7</v>
      </c>
      <c r="C221">
        <v>17596</v>
      </c>
      <c r="D221">
        <v>572.89</v>
      </c>
      <c r="F221" t="str">
        <v>Butter Rum Reef</v>
      </c>
      <c r="G221" t="str">
        <v>Marshmallow Meadows</v>
      </c>
      <c r="H221" s="9">
        <f t="shared" si="4"/>
        <v>3.2557967719936347E-2</v>
      </c>
    </row>
    <row r="222" spans="1:8" x14ac:dyDescent="0.35">
      <c r="A222" t="s">
        <v>6</v>
      </c>
      <c r="B222" t="s">
        <v>9</v>
      </c>
      <c r="C222">
        <v>14222</v>
      </c>
      <c r="D222">
        <v>2962.92</v>
      </c>
      <c r="F222" t="str">
        <v>Butter Rum Reef</v>
      </c>
      <c r="G222" t="str">
        <v>Licorice Labyrinth</v>
      </c>
      <c r="H222" s="9">
        <f t="shared" si="4"/>
        <v>0.20833356771199552</v>
      </c>
    </row>
    <row r="223" spans="1:8" x14ac:dyDescent="0.35">
      <c r="A223" t="s">
        <v>6</v>
      </c>
      <c r="B223" t="s">
        <v>12</v>
      </c>
      <c r="C223">
        <v>19568</v>
      </c>
      <c r="D223">
        <v>595.92999999999995</v>
      </c>
      <c r="F223" t="str">
        <v>Butter Rum Reef</v>
      </c>
      <c r="G223" t="str">
        <v>Starburst Starlit Skies</v>
      </c>
      <c r="H223" s="9">
        <f t="shared" si="4"/>
        <v>3.0454313164349957E-2</v>
      </c>
    </row>
    <row r="224" spans="1:8" x14ac:dyDescent="0.35">
      <c r="A224" t="s">
        <v>6</v>
      </c>
      <c r="B224" t="s">
        <v>10</v>
      </c>
      <c r="C224">
        <v>10826</v>
      </c>
      <c r="D224">
        <v>1108.93</v>
      </c>
      <c r="F224" t="str">
        <v>Butter Rum Reef</v>
      </c>
      <c r="G224" t="str">
        <v>Mallow Melt Mountains</v>
      </c>
      <c r="H224" s="9">
        <f t="shared" si="4"/>
        <v>0.10243210788841678</v>
      </c>
    </row>
    <row r="225" spans="1:8" x14ac:dyDescent="0.35">
      <c r="A225" t="s">
        <v>6</v>
      </c>
      <c r="B225" t="s">
        <v>10</v>
      </c>
      <c r="C225">
        <v>14777</v>
      </c>
      <c r="D225">
        <v>4616.8100000000004</v>
      </c>
      <c r="F225" t="str">
        <v>Butter Rum Reef</v>
      </c>
      <c r="G225" t="str">
        <v>Mallow Melt Mountains</v>
      </c>
      <c r="H225" s="9">
        <f t="shared" si="4"/>
        <v>0.31243215808350816</v>
      </c>
    </row>
    <row r="226" spans="1:8" x14ac:dyDescent="0.35">
      <c r="A226" t="s">
        <v>6</v>
      </c>
      <c r="B226" t="s">
        <v>7</v>
      </c>
      <c r="C226">
        <v>10811</v>
      </c>
      <c r="D226">
        <v>243.88</v>
      </c>
      <c r="F226" t="str">
        <v>Butter Rum Reef</v>
      </c>
      <c r="G226" t="str">
        <v>Marshmallow Meadows</v>
      </c>
      <c r="H226" s="9">
        <f t="shared" si="4"/>
        <v>2.2558505226158543E-2</v>
      </c>
    </row>
    <row r="227" spans="1:8" x14ac:dyDescent="0.35">
      <c r="A227" t="s">
        <v>6</v>
      </c>
      <c r="B227" t="s">
        <v>11</v>
      </c>
      <c r="C227">
        <v>14042</v>
      </c>
      <c r="D227">
        <v>1544.62</v>
      </c>
      <c r="F227" t="str">
        <v>Butter Rum Reef</v>
      </c>
      <c r="G227" t="str">
        <v>Lollipop Lagoon</v>
      </c>
      <c r="H227" s="9">
        <f t="shared" si="4"/>
        <v>0.10999999999999999</v>
      </c>
    </row>
    <row r="228" spans="1:8" x14ac:dyDescent="0.35">
      <c r="A228" t="s">
        <v>6</v>
      </c>
      <c r="B228" t="s">
        <v>9</v>
      </c>
      <c r="C228">
        <v>14437</v>
      </c>
      <c r="D228">
        <v>1564.01</v>
      </c>
      <c r="F228" t="str">
        <v>Butter Rum Reef</v>
      </c>
      <c r="G228" t="str">
        <v>Licorice Labyrinth</v>
      </c>
      <c r="H228" s="9">
        <f t="shared" si="4"/>
        <v>0.10833344877744684</v>
      </c>
    </row>
    <row r="229" spans="1:8" x14ac:dyDescent="0.35">
      <c r="A229" t="s">
        <v>6</v>
      </c>
      <c r="B229" t="s">
        <v>10</v>
      </c>
      <c r="C229">
        <v>19574</v>
      </c>
      <c r="D229">
        <v>1417.79</v>
      </c>
      <c r="F229" t="str">
        <v>Butter Rum Reef</v>
      </c>
      <c r="G229" t="str">
        <v>Mallow Melt Mountains</v>
      </c>
      <c r="H229" s="9">
        <f t="shared" si="4"/>
        <v>7.2432308163890874E-2</v>
      </c>
    </row>
    <row r="230" spans="1:8" x14ac:dyDescent="0.35">
      <c r="A230" t="s">
        <v>6</v>
      </c>
      <c r="B230" t="s">
        <v>8</v>
      </c>
      <c r="C230">
        <v>11192</v>
      </c>
      <c r="D230">
        <v>1662.34</v>
      </c>
      <c r="F230" t="str">
        <v>Butter Rum Reef</v>
      </c>
      <c r="G230" t="str">
        <v>Rock Candy Ridge</v>
      </c>
      <c r="H230" s="9">
        <f t="shared" si="4"/>
        <v>0.14852930664760541</v>
      </c>
    </row>
    <row r="231" spans="1:8" x14ac:dyDescent="0.35">
      <c r="A231" t="s">
        <v>6</v>
      </c>
      <c r="B231" t="s">
        <v>7</v>
      </c>
      <c r="C231">
        <v>18560</v>
      </c>
      <c r="D231">
        <v>47.48</v>
      </c>
      <c r="F231" t="str">
        <v>Butter Rum Reef</v>
      </c>
      <c r="G231" t="str">
        <v>Marshmallow Meadows</v>
      </c>
      <c r="H231" s="9">
        <f t="shared" si="4"/>
        <v>2.5581896551724135E-3</v>
      </c>
    </row>
    <row r="232" spans="1:8" x14ac:dyDescent="0.35">
      <c r="A232" t="s">
        <v>6</v>
      </c>
      <c r="B232" t="s">
        <v>9</v>
      </c>
      <c r="C232">
        <v>13138</v>
      </c>
      <c r="D232">
        <v>372.24</v>
      </c>
      <c r="F232" t="str">
        <v>Butter Rum Reef</v>
      </c>
      <c r="G232" t="str">
        <v>Licorice Labyrinth</v>
      </c>
      <c r="H232" s="9">
        <f t="shared" si="4"/>
        <v>2.8333079616379968E-2</v>
      </c>
    </row>
    <row r="233" spans="1:8" x14ac:dyDescent="0.35">
      <c r="A233" t="s">
        <v>6</v>
      </c>
      <c r="B233" t="s">
        <v>12</v>
      </c>
      <c r="C233">
        <v>12374</v>
      </c>
      <c r="D233">
        <v>2356.6799999999998</v>
      </c>
      <c r="F233" t="str">
        <v>Butter Rum Reef</v>
      </c>
      <c r="G233" t="str">
        <v>Starburst Starlit Skies</v>
      </c>
      <c r="H233" s="9">
        <f t="shared" si="4"/>
        <v>0.19045417811540324</v>
      </c>
    </row>
    <row r="234" spans="1:8" x14ac:dyDescent="0.35">
      <c r="A234" t="s">
        <v>6</v>
      </c>
      <c r="B234" t="s">
        <v>7</v>
      </c>
      <c r="C234">
        <v>16565</v>
      </c>
      <c r="D234">
        <v>704.98</v>
      </c>
      <c r="F234" t="str">
        <v>Butter Rum Reef</v>
      </c>
      <c r="G234" t="str">
        <v>Marshmallow Meadows</v>
      </c>
      <c r="H234" s="9">
        <f t="shared" si="4"/>
        <v>4.2558406278297614E-2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99D43-7395-4E2C-8A65-69243DC41406}">
  <dimension ref="A1:L211"/>
  <sheetViews>
    <sheetView workbookViewId="0">
      <selection activeCell="K2" sqref="K2:K7"/>
    </sheetView>
  </sheetViews>
  <sheetFormatPr defaultRowHeight="14.5" x14ac:dyDescent="0.35"/>
  <cols>
    <col min="6" max="6" width="11.81640625" customWidth="1"/>
    <col min="7" max="7" width="20.1796875" customWidth="1"/>
    <col min="10" max="10" width="10.36328125" customWidth="1"/>
    <col min="11" max="11" width="19.26953125" customWidth="1"/>
    <col min="12" max="12" width="12.6328125" customWidth="1"/>
  </cols>
  <sheetData>
    <row r="1" spans="1:12" x14ac:dyDescent="0.35">
      <c r="A1" t="s">
        <v>24</v>
      </c>
      <c r="B1" t="s">
        <v>25</v>
      </c>
      <c r="C1" t="s">
        <v>26</v>
      </c>
      <c r="D1" t="s">
        <v>27</v>
      </c>
      <c r="F1" t="s">
        <v>28</v>
      </c>
      <c r="G1" t="s">
        <v>31</v>
      </c>
      <c r="H1" t="s">
        <v>33</v>
      </c>
      <c r="J1" t="s">
        <v>28</v>
      </c>
      <c r="K1" t="s">
        <v>31</v>
      </c>
      <c r="L1" t="s">
        <v>36</v>
      </c>
    </row>
    <row r="2" spans="1:12" x14ac:dyDescent="0.35">
      <c r="A2" t="s">
        <v>5</v>
      </c>
      <c r="B2" t="s">
        <v>10</v>
      </c>
      <c r="C2">
        <v>11566</v>
      </c>
      <c r="D2">
        <v>5730.77</v>
      </c>
      <c r="F2" t="str">
        <f>_xlfn.XLOOKUP(A:A,'location list'!A:A,'location list'!B:B)</f>
        <v>Fudge Falls</v>
      </c>
      <c r="G2" t="str">
        <f>_xlfn.XLOOKUP(B:B,'location list'!A:A,'location list'!B:B)</f>
        <v>Mallow Melt Mountains</v>
      </c>
      <c r="H2">
        <f>D2/C2</f>
        <v>0.49548417776240711</v>
      </c>
      <c r="J2" t="s">
        <v>16</v>
      </c>
      <c r="K2" t="s">
        <v>21</v>
      </c>
      <c r="L2" s="9">
        <f>AVERAGEIF(G:G,K2,H:H)</f>
        <v>0.14999996568319549</v>
      </c>
    </row>
    <row r="3" spans="1:12" x14ac:dyDescent="0.35">
      <c r="A3" t="s">
        <v>5</v>
      </c>
      <c r="B3" t="s">
        <v>7</v>
      </c>
      <c r="C3">
        <v>18940</v>
      </c>
      <c r="D3">
        <v>628.01</v>
      </c>
      <c r="F3" t="str">
        <f>_xlfn.XLOOKUP(A:A,'location list'!A:A,'location list'!B:B)</f>
        <v>Fudge Falls</v>
      </c>
      <c r="G3" t="str">
        <f>_xlfn.XLOOKUP(B:B,'location list'!A:A,'location list'!B:B)</f>
        <v>Marshmallow Meadows</v>
      </c>
      <c r="H3">
        <f t="shared" ref="H3:H66" si="0">D3/C3</f>
        <v>3.3157866948257654E-2</v>
      </c>
      <c r="J3" t="s">
        <v>16</v>
      </c>
      <c r="K3" t="s">
        <v>32</v>
      </c>
      <c r="L3" s="9">
        <f t="shared" ref="L3:L7" si="1">AVERAGEIF(G:G,K3,H:H)</f>
        <v>5.9999967445010065E-2</v>
      </c>
    </row>
    <row r="4" spans="1:12" x14ac:dyDescent="0.35">
      <c r="A4" t="s">
        <v>5</v>
      </c>
      <c r="B4" t="s">
        <v>11</v>
      </c>
      <c r="C4">
        <v>14163</v>
      </c>
      <c r="D4">
        <v>791.46</v>
      </c>
      <c r="F4" t="str">
        <f>_xlfn.XLOOKUP(A:A,'location list'!A:A,'location list'!B:B)</f>
        <v>Fudge Falls</v>
      </c>
      <c r="G4" t="str">
        <f>_xlfn.XLOOKUP(B:B,'location list'!A:A,'location list'!B:B)</f>
        <v>Lollipop Lagoon</v>
      </c>
      <c r="H4">
        <f t="shared" si="0"/>
        <v>5.5882228341453087E-2</v>
      </c>
      <c r="J4" t="s">
        <v>16</v>
      </c>
      <c r="K4" t="s">
        <v>22</v>
      </c>
      <c r="L4" s="9">
        <f t="shared" si="1"/>
        <v>0.16999999227752016</v>
      </c>
    </row>
    <row r="5" spans="1:12" x14ac:dyDescent="0.35">
      <c r="A5" t="s">
        <v>5</v>
      </c>
      <c r="B5" t="s">
        <v>7</v>
      </c>
      <c r="C5">
        <v>12835</v>
      </c>
      <c r="D5">
        <v>1580.73</v>
      </c>
      <c r="F5" t="str">
        <f>_xlfn.XLOOKUP(A:A,'location list'!A:A,'location list'!B:B)</f>
        <v>Fudge Falls</v>
      </c>
      <c r="G5" t="str">
        <f>_xlfn.XLOOKUP(B:B,'location list'!A:A,'location list'!B:B)</f>
        <v>Marshmallow Meadows</v>
      </c>
      <c r="H5">
        <f t="shared" si="0"/>
        <v>0.12315777171795871</v>
      </c>
      <c r="J5" t="s">
        <v>16</v>
      </c>
      <c r="K5" t="s">
        <v>23</v>
      </c>
      <c r="L5" s="9">
        <f t="shared" si="1"/>
        <v>8.9999982216936045E-2</v>
      </c>
    </row>
    <row r="6" spans="1:12" x14ac:dyDescent="0.35">
      <c r="A6" t="s">
        <v>5</v>
      </c>
      <c r="B6" t="s">
        <v>12</v>
      </c>
      <c r="C6">
        <v>16781</v>
      </c>
      <c r="D6">
        <v>1043.1400000000001</v>
      </c>
      <c r="F6" t="str">
        <f>_xlfn.XLOOKUP(A:A,'location list'!A:A,'location list'!B:B)</f>
        <v>Fudge Falls</v>
      </c>
      <c r="G6" t="str">
        <f>_xlfn.XLOOKUP(B:B,'location list'!A:A,'location list'!B:B)</f>
        <v>Starburst Starlit Skies</v>
      </c>
      <c r="H6">
        <f t="shared" si="0"/>
        <v>6.2161968893391338E-2</v>
      </c>
      <c r="J6" t="s">
        <v>16</v>
      </c>
      <c r="K6" t="s">
        <v>19</v>
      </c>
      <c r="L6" s="9">
        <f t="shared" si="1"/>
        <v>0.13999994849208774</v>
      </c>
    </row>
    <row r="7" spans="1:12" x14ac:dyDescent="0.35">
      <c r="A7" t="s">
        <v>5</v>
      </c>
      <c r="B7" t="s">
        <v>10</v>
      </c>
      <c r="C7">
        <v>14685</v>
      </c>
      <c r="D7">
        <v>1402.18</v>
      </c>
      <c r="F7" t="str">
        <f>_xlfn.XLOOKUP(A:A,'location list'!A:A,'location list'!B:B)</f>
        <v>Fudge Falls</v>
      </c>
      <c r="G7" t="str">
        <f>_xlfn.XLOOKUP(B:B,'location list'!A:A,'location list'!B:B)</f>
        <v>Mallow Melt Mountains</v>
      </c>
      <c r="H7">
        <f t="shared" si="0"/>
        <v>9.5483827034388832E-2</v>
      </c>
      <c r="J7" t="s">
        <v>16</v>
      </c>
      <c r="K7" t="s">
        <v>18</v>
      </c>
      <c r="L7" s="9">
        <f t="shared" si="1"/>
        <v>0.15000001676870711</v>
      </c>
    </row>
    <row r="8" spans="1:12" x14ac:dyDescent="0.35">
      <c r="A8" t="s">
        <v>5</v>
      </c>
      <c r="B8" t="s">
        <v>9</v>
      </c>
      <c r="C8">
        <v>16213</v>
      </c>
      <c r="D8">
        <v>396.79</v>
      </c>
      <c r="F8" t="str">
        <f>_xlfn.XLOOKUP(A:A,'location list'!A:A,'location list'!B:B)</f>
        <v>Fudge Falls</v>
      </c>
      <c r="G8" t="str">
        <f>_xlfn.XLOOKUP(B:B,'location list'!A:A,'location list'!B:B)</f>
        <v>Licorice Labyrinth</v>
      </c>
      <c r="H8">
        <f t="shared" si="0"/>
        <v>2.4473570591500651E-2</v>
      </c>
    </row>
    <row r="9" spans="1:12" x14ac:dyDescent="0.35">
      <c r="A9" t="s">
        <v>5</v>
      </c>
      <c r="B9" t="s">
        <v>12</v>
      </c>
      <c r="C9">
        <v>10500</v>
      </c>
      <c r="D9">
        <v>1492.7</v>
      </c>
      <c r="F9" t="str">
        <f>_xlfn.XLOOKUP(A:A,'location list'!A:A,'location list'!B:B)</f>
        <v>Fudge Falls</v>
      </c>
      <c r="G9" t="str">
        <f>_xlfn.XLOOKUP(B:B,'location list'!A:A,'location list'!B:B)</f>
        <v>Starburst Starlit Skies</v>
      </c>
      <c r="H9">
        <f t="shared" si="0"/>
        <v>0.14216190476190477</v>
      </c>
    </row>
    <row r="10" spans="1:12" x14ac:dyDescent="0.35">
      <c r="A10" t="s">
        <v>5</v>
      </c>
      <c r="B10" t="s">
        <v>7</v>
      </c>
      <c r="C10">
        <v>16969</v>
      </c>
      <c r="D10">
        <v>6332.12</v>
      </c>
      <c r="F10" t="str">
        <f>_xlfn.XLOOKUP(A:A,'location list'!A:A,'location list'!B:B)</f>
        <v>Fudge Falls</v>
      </c>
      <c r="G10" t="str">
        <f>_xlfn.XLOOKUP(B:B,'location list'!A:A,'location list'!B:B)</f>
        <v>Marshmallow Meadows</v>
      </c>
      <c r="H10">
        <f t="shared" si="0"/>
        <v>0.37315811185102243</v>
      </c>
    </row>
    <row r="11" spans="1:12" x14ac:dyDescent="0.35">
      <c r="A11" t="s">
        <v>5</v>
      </c>
      <c r="B11" t="s">
        <v>8</v>
      </c>
      <c r="C11">
        <v>16334</v>
      </c>
      <c r="D11">
        <v>15849.08</v>
      </c>
      <c r="F11" t="str">
        <f>_xlfn.XLOOKUP(A:A,'location list'!A:A,'location list'!B:B)</f>
        <v>Fudge Falls</v>
      </c>
      <c r="G11" t="str">
        <f>_xlfn.XLOOKUP(B:B,'location list'!A:A,'location list'!B:B)</f>
        <v>Rock Candy Ridge</v>
      </c>
      <c r="H11">
        <f t="shared" si="0"/>
        <v>0.97031223215378959</v>
      </c>
    </row>
    <row r="12" spans="1:12" x14ac:dyDescent="0.35">
      <c r="A12" t="s">
        <v>5</v>
      </c>
      <c r="B12" t="s">
        <v>9</v>
      </c>
      <c r="C12">
        <v>11126</v>
      </c>
      <c r="D12">
        <v>939.85</v>
      </c>
      <c r="F12" t="str">
        <f>_xlfn.XLOOKUP(A:A,'location list'!A:A,'location list'!B:B)</f>
        <v>Fudge Falls</v>
      </c>
      <c r="G12" t="str">
        <f>_xlfn.XLOOKUP(B:B,'location list'!A:A,'location list'!B:B)</f>
        <v>Licorice Labyrinth</v>
      </c>
      <c r="H12">
        <f t="shared" si="0"/>
        <v>8.4473305770267848E-2</v>
      </c>
    </row>
    <row r="13" spans="1:12" x14ac:dyDescent="0.35">
      <c r="A13" t="s">
        <v>5</v>
      </c>
      <c r="B13" t="s">
        <v>8</v>
      </c>
      <c r="C13">
        <v>16924</v>
      </c>
      <c r="D13">
        <v>1359.21</v>
      </c>
      <c r="F13" t="str">
        <f>_xlfn.XLOOKUP(A:A,'location list'!A:A,'location list'!B:B)</f>
        <v>Fudge Falls</v>
      </c>
      <c r="G13" t="str">
        <f>_xlfn.XLOOKUP(B:B,'location list'!A:A,'location list'!B:B)</f>
        <v>Rock Candy Ridge</v>
      </c>
      <c r="H13">
        <f t="shared" si="0"/>
        <v>8.0312573859607661E-2</v>
      </c>
    </row>
    <row r="14" spans="1:12" x14ac:dyDescent="0.35">
      <c r="A14" t="s">
        <v>5</v>
      </c>
      <c r="B14" t="s">
        <v>11</v>
      </c>
      <c r="C14">
        <v>10977</v>
      </c>
      <c r="D14">
        <v>-264.74</v>
      </c>
      <c r="F14" t="str">
        <f>_xlfn.XLOOKUP(A:A,'location list'!A:A,'location list'!B:B)</f>
        <v>Fudge Falls</v>
      </c>
      <c r="G14" t="str">
        <f>_xlfn.XLOOKUP(B:B,'location list'!A:A,'location list'!B:B)</f>
        <v>Lollipop Lagoon</v>
      </c>
      <c r="H14">
        <f t="shared" si="0"/>
        <v>-2.4117700646806961E-2</v>
      </c>
    </row>
    <row r="15" spans="1:12" x14ac:dyDescent="0.35">
      <c r="A15" t="s">
        <v>5</v>
      </c>
      <c r="B15" t="s">
        <v>8</v>
      </c>
      <c r="C15">
        <v>15845</v>
      </c>
      <c r="D15">
        <v>480.3</v>
      </c>
      <c r="F15" t="str">
        <f>_xlfn.XLOOKUP(A:A,'location list'!A:A,'location list'!B:B)</f>
        <v>Fudge Falls</v>
      </c>
      <c r="G15" t="str">
        <f>_xlfn.XLOOKUP(B:B,'location list'!A:A,'location list'!B:B)</f>
        <v>Rock Candy Ridge</v>
      </c>
      <c r="H15">
        <f t="shared" si="0"/>
        <v>3.0312401388450615E-2</v>
      </c>
    </row>
    <row r="16" spans="1:12" x14ac:dyDescent="0.35">
      <c r="A16" t="s">
        <v>5</v>
      </c>
      <c r="B16" t="s">
        <v>12</v>
      </c>
      <c r="C16">
        <v>15411</v>
      </c>
      <c r="D16">
        <v>495.65</v>
      </c>
      <c r="F16" t="str">
        <f>_xlfn.XLOOKUP(A:A,'location list'!A:A,'location list'!B:B)</f>
        <v>Fudge Falls</v>
      </c>
      <c r="G16" t="str">
        <f>_xlfn.XLOOKUP(B:B,'location list'!A:A,'location list'!B:B)</f>
        <v>Starburst Starlit Skies</v>
      </c>
      <c r="H16">
        <f t="shared" si="0"/>
        <v>3.2162092012199078E-2</v>
      </c>
    </row>
    <row r="17" spans="1:8" x14ac:dyDescent="0.35">
      <c r="A17" t="s">
        <v>5</v>
      </c>
      <c r="B17" t="s">
        <v>7</v>
      </c>
      <c r="C17">
        <v>16678</v>
      </c>
      <c r="D17">
        <v>9392.35</v>
      </c>
      <c r="F17" t="str">
        <f>_xlfn.XLOOKUP(A:A,'location list'!A:A,'location list'!B:B)</f>
        <v>Fudge Falls</v>
      </c>
      <c r="G17" t="str">
        <f>_xlfn.XLOOKUP(B:B,'location list'!A:A,'location list'!B:B)</f>
        <v>Marshmallow Meadows</v>
      </c>
      <c r="H17">
        <f t="shared" si="0"/>
        <v>0.56315805252428353</v>
      </c>
    </row>
    <row r="18" spans="1:8" x14ac:dyDescent="0.35">
      <c r="A18" t="s">
        <v>5</v>
      </c>
      <c r="B18" t="s">
        <v>12</v>
      </c>
      <c r="C18">
        <v>14500</v>
      </c>
      <c r="D18">
        <v>1626.35</v>
      </c>
      <c r="F18" t="str">
        <f>_xlfn.XLOOKUP(A:A,'location list'!A:A,'location list'!B:B)</f>
        <v>Fudge Falls</v>
      </c>
      <c r="G18" t="str">
        <f>_xlfn.XLOOKUP(B:B,'location list'!A:A,'location list'!B:B)</f>
        <v>Starburst Starlit Skies</v>
      </c>
      <c r="H18">
        <f t="shared" si="0"/>
        <v>0.11216206896551724</v>
      </c>
    </row>
    <row r="19" spans="1:8" x14ac:dyDescent="0.35">
      <c r="A19" t="s">
        <v>5</v>
      </c>
      <c r="B19" t="s">
        <v>10</v>
      </c>
      <c r="C19">
        <v>12076</v>
      </c>
      <c r="D19">
        <v>1998.38</v>
      </c>
      <c r="F19" t="str">
        <f>_xlfn.XLOOKUP(A:A,'location list'!A:A,'location list'!B:B)</f>
        <v>Fudge Falls</v>
      </c>
      <c r="G19" t="str">
        <f>_xlfn.XLOOKUP(B:B,'location list'!A:A,'location list'!B:B)</f>
        <v>Mallow Melt Mountains</v>
      </c>
      <c r="H19">
        <f t="shared" si="0"/>
        <v>0.16548360384233191</v>
      </c>
    </row>
    <row r="20" spans="1:8" x14ac:dyDescent="0.35">
      <c r="A20" t="s">
        <v>5</v>
      </c>
      <c r="B20" t="s">
        <v>12</v>
      </c>
      <c r="C20">
        <v>15570</v>
      </c>
      <c r="D20">
        <v>656.46</v>
      </c>
      <c r="F20" t="str">
        <f>_xlfn.XLOOKUP(A:A,'location list'!A:A,'location list'!B:B)</f>
        <v>Fudge Falls</v>
      </c>
      <c r="G20" t="str">
        <f>_xlfn.XLOOKUP(B:B,'location list'!A:A,'location list'!B:B)</f>
        <v>Starburst Starlit Skies</v>
      </c>
      <c r="H20">
        <f t="shared" si="0"/>
        <v>4.2161849710982663E-2</v>
      </c>
    </row>
    <row r="21" spans="1:8" x14ac:dyDescent="0.35">
      <c r="A21" t="s">
        <v>5</v>
      </c>
      <c r="B21" t="s">
        <v>8</v>
      </c>
      <c r="C21">
        <v>19340</v>
      </c>
      <c r="D21">
        <v>1746.64</v>
      </c>
      <c r="F21" t="str">
        <f>_xlfn.XLOOKUP(A:A,'location list'!A:A,'location list'!B:B)</f>
        <v>Fudge Falls</v>
      </c>
      <c r="G21" t="str">
        <f>_xlfn.XLOOKUP(B:B,'location list'!A:A,'location list'!B:B)</f>
        <v>Rock Candy Ridge</v>
      </c>
      <c r="H21">
        <f t="shared" si="0"/>
        <v>9.0312306101344372E-2</v>
      </c>
    </row>
    <row r="22" spans="1:8" x14ac:dyDescent="0.35">
      <c r="A22" t="s">
        <v>5</v>
      </c>
      <c r="B22" t="s">
        <v>12</v>
      </c>
      <c r="C22">
        <v>17933</v>
      </c>
      <c r="D22">
        <v>2549.39</v>
      </c>
      <c r="F22" t="str">
        <f>_xlfn.XLOOKUP(A:A,'location list'!A:A,'location list'!B:B)</f>
        <v>Fudge Falls</v>
      </c>
      <c r="G22" t="str">
        <f>_xlfn.XLOOKUP(B:B,'location list'!A:A,'location list'!B:B)</f>
        <v>Starburst Starlit Skies</v>
      </c>
      <c r="H22">
        <f t="shared" si="0"/>
        <v>0.14216193609546646</v>
      </c>
    </row>
    <row r="23" spans="1:8" x14ac:dyDescent="0.35">
      <c r="A23" t="s">
        <v>5</v>
      </c>
      <c r="B23" t="s">
        <v>9</v>
      </c>
      <c r="C23">
        <v>14499</v>
      </c>
      <c r="D23">
        <v>1514.76</v>
      </c>
      <c r="F23" t="str">
        <f>_xlfn.XLOOKUP(A:A,'location list'!A:A,'location list'!B:B)</f>
        <v>Fudge Falls</v>
      </c>
      <c r="G23" t="str">
        <f>_xlfn.XLOOKUP(B:B,'location list'!A:A,'location list'!B:B)</f>
        <v>Licorice Labyrinth</v>
      </c>
      <c r="H23">
        <f t="shared" si="0"/>
        <v>0.10447341195944548</v>
      </c>
    </row>
    <row r="24" spans="1:8" x14ac:dyDescent="0.35">
      <c r="A24" t="s">
        <v>5</v>
      </c>
      <c r="B24" t="s">
        <v>7</v>
      </c>
      <c r="C24">
        <v>15538</v>
      </c>
      <c r="D24">
        <v>670.59</v>
      </c>
      <c r="F24" t="str">
        <f>_xlfn.XLOOKUP(A:A,'location list'!A:A,'location list'!B:B)</f>
        <v>Fudge Falls</v>
      </c>
      <c r="G24" t="str">
        <f>_xlfn.XLOOKUP(B:B,'location list'!A:A,'location list'!B:B)</f>
        <v>Marshmallow Meadows</v>
      </c>
      <c r="H24">
        <f t="shared" si="0"/>
        <v>4.3158064100913891E-2</v>
      </c>
    </row>
    <row r="25" spans="1:8" x14ac:dyDescent="0.35">
      <c r="A25" t="s">
        <v>5</v>
      </c>
      <c r="B25" t="s">
        <v>9</v>
      </c>
      <c r="C25">
        <v>16759</v>
      </c>
      <c r="D25">
        <v>242.56</v>
      </c>
      <c r="F25" t="str">
        <f>_xlfn.XLOOKUP(A:A,'location list'!A:A,'location list'!B:B)</f>
        <v>Fudge Falls</v>
      </c>
      <c r="G25" t="str">
        <f>_xlfn.XLOOKUP(B:B,'location list'!A:A,'location list'!B:B)</f>
        <v>Licorice Labyrinth</v>
      </c>
      <c r="H25">
        <f t="shared" si="0"/>
        <v>1.4473417268333432E-2</v>
      </c>
    </row>
    <row r="26" spans="1:8" x14ac:dyDescent="0.35">
      <c r="A26" t="s">
        <v>5</v>
      </c>
      <c r="B26" t="s">
        <v>12</v>
      </c>
      <c r="C26">
        <v>16592</v>
      </c>
      <c r="D26">
        <v>5511.23</v>
      </c>
      <c r="F26" t="str">
        <f>_xlfn.XLOOKUP(A:A,'location list'!A:A,'location list'!B:B)</f>
        <v>Fudge Falls</v>
      </c>
      <c r="G26" t="str">
        <f>_xlfn.XLOOKUP(B:B,'location list'!A:A,'location list'!B:B)</f>
        <v>Starburst Starlit Skies</v>
      </c>
      <c r="H26">
        <f t="shared" si="0"/>
        <v>0.33216188524590162</v>
      </c>
    </row>
    <row r="27" spans="1:8" x14ac:dyDescent="0.35">
      <c r="A27" t="s">
        <v>5</v>
      </c>
      <c r="B27" t="s">
        <v>8</v>
      </c>
      <c r="C27">
        <v>11071</v>
      </c>
      <c r="D27">
        <v>1442.69</v>
      </c>
      <c r="F27" t="str">
        <f>_xlfn.XLOOKUP(A:A,'location list'!A:A,'location list'!B:B)</f>
        <v>Fudge Falls</v>
      </c>
      <c r="G27" t="str">
        <f>_xlfn.XLOOKUP(B:B,'location list'!A:A,'location list'!B:B)</f>
        <v>Rock Candy Ridge</v>
      </c>
      <c r="H27">
        <f t="shared" si="0"/>
        <v>0.13031252822689912</v>
      </c>
    </row>
    <row r="28" spans="1:8" x14ac:dyDescent="0.35">
      <c r="A28" t="s">
        <v>5</v>
      </c>
      <c r="B28" t="s">
        <v>7</v>
      </c>
      <c r="C28">
        <v>16586</v>
      </c>
      <c r="D28">
        <v>1047.54</v>
      </c>
      <c r="F28" t="str">
        <f>_xlfn.XLOOKUP(A:A,'location list'!A:A,'location list'!B:B)</f>
        <v>Fudge Falls</v>
      </c>
      <c r="G28" t="str">
        <f>_xlfn.XLOOKUP(B:B,'location list'!A:A,'location list'!B:B)</f>
        <v>Marshmallow Meadows</v>
      </c>
      <c r="H28">
        <f t="shared" si="0"/>
        <v>6.3158085132039063E-2</v>
      </c>
    </row>
    <row r="29" spans="1:8" x14ac:dyDescent="0.35">
      <c r="A29" t="s">
        <v>5</v>
      </c>
      <c r="B29" t="s">
        <v>10</v>
      </c>
      <c r="C29">
        <v>18568</v>
      </c>
      <c r="D29">
        <v>101.82</v>
      </c>
      <c r="F29" t="str">
        <f>_xlfn.XLOOKUP(A:A,'location list'!A:A,'location list'!B:B)</f>
        <v>Fudge Falls</v>
      </c>
      <c r="G29" t="str">
        <f>_xlfn.XLOOKUP(B:B,'location list'!A:A,'location list'!B:B)</f>
        <v>Mallow Melt Mountains</v>
      </c>
      <c r="H29">
        <f t="shared" si="0"/>
        <v>5.4836277466609219E-3</v>
      </c>
    </row>
    <row r="30" spans="1:8" x14ac:dyDescent="0.35">
      <c r="A30" t="s">
        <v>5</v>
      </c>
      <c r="B30" t="s">
        <v>11</v>
      </c>
      <c r="C30">
        <v>11448</v>
      </c>
      <c r="D30">
        <v>3043.82</v>
      </c>
      <c r="F30" t="str">
        <f>_xlfn.XLOOKUP(A:A,'location list'!A:A,'location list'!B:B)</f>
        <v>Fudge Falls</v>
      </c>
      <c r="G30" t="str">
        <f>_xlfn.XLOOKUP(B:B,'location list'!A:A,'location list'!B:B)</f>
        <v>Lollipop Lagoon</v>
      </c>
      <c r="H30">
        <f t="shared" si="0"/>
        <v>0.26588225017470302</v>
      </c>
    </row>
    <row r="31" spans="1:8" x14ac:dyDescent="0.35">
      <c r="A31" t="s">
        <v>5</v>
      </c>
      <c r="B31" t="s">
        <v>7</v>
      </c>
      <c r="C31">
        <v>14345</v>
      </c>
      <c r="D31">
        <v>2627.4</v>
      </c>
      <c r="F31" t="str">
        <f>_xlfn.XLOOKUP(A:A,'location list'!A:A,'location list'!B:B)</f>
        <v>Fudge Falls</v>
      </c>
      <c r="G31" t="str">
        <f>_xlfn.XLOOKUP(B:B,'location list'!A:A,'location list'!B:B)</f>
        <v>Marshmallow Meadows</v>
      </c>
      <c r="H31">
        <f t="shared" si="0"/>
        <v>0.1831578947368421</v>
      </c>
    </row>
    <row r="32" spans="1:8" x14ac:dyDescent="0.35">
      <c r="A32" t="s">
        <v>5</v>
      </c>
      <c r="B32" t="s">
        <v>8</v>
      </c>
      <c r="C32">
        <v>16305</v>
      </c>
      <c r="D32">
        <v>2124.75</v>
      </c>
      <c r="F32" t="str">
        <f>_xlfn.XLOOKUP(A:A,'location list'!A:A,'location list'!B:B)</f>
        <v>Fudge Falls</v>
      </c>
      <c r="G32" t="str">
        <f>_xlfn.XLOOKUP(B:B,'location list'!A:A,'location list'!B:B)</f>
        <v>Rock Candy Ridge</v>
      </c>
      <c r="H32">
        <f t="shared" si="0"/>
        <v>0.13031278748850045</v>
      </c>
    </row>
    <row r="33" spans="1:8" x14ac:dyDescent="0.35">
      <c r="A33" t="s">
        <v>5</v>
      </c>
      <c r="B33" t="s">
        <v>7</v>
      </c>
      <c r="C33">
        <v>12368</v>
      </c>
      <c r="D33">
        <v>1523.22</v>
      </c>
      <c r="F33" t="str">
        <f>_xlfn.XLOOKUP(A:A,'location list'!A:A,'location list'!B:B)</f>
        <v>Fudge Falls</v>
      </c>
      <c r="G33" t="str">
        <f>_xlfn.XLOOKUP(B:B,'location list'!A:A,'location list'!B:B)</f>
        <v>Marshmallow Meadows</v>
      </c>
      <c r="H33">
        <f t="shared" si="0"/>
        <v>0.12315815006468306</v>
      </c>
    </row>
    <row r="34" spans="1:8" x14ac:dyDescent="0.35">
      <c r="A34" t="s">
        <v>5</v>
      </c>
      <c r="B34" t="s">
        <v>7</v>
      </c>
      <c r="C34">
        <v>15194</v>
      </c>
      <c r="D34">
        <v>1719.32</v>
      </c>
      <c r="F34" t="str">
        <f>_xlfn.XLOOKUP(A:A,'location list'!A:A,'location list'!B:B)</f>
        <v>Fudge Falls</v>
      </c>
      <c r="G34" t="str">
        <f>_xlfn.XLOOKUP(B:B,'location list'!A:A,'location list'!B:B)</f>
        <v>Marshmallow Meadows</v>
      </c>
      <c r="H34">
        <f t="shared" si="0"/>
        <v>0.1131578254574174</v>
      </c>
    </row>
    <row r="35" spans="1:8" x14ac:dyDescent="0.35">
      <c r="A35" t="s">
        <v>5</v>
      </c>
      <c r="B35" t="s">
        <v>8</v>
      </c>
      <c r="C35">
        <v>17738</v>
      </c>
      <c r="D35">
        <v>2488.86</v>
      </c>
      <c r="F35" t="str">
        <f>_xlfn.XLOOKUP(A:A,'location list'!A:A,'location list'!B:B)</f>
        <v>Fudge Falls</v>
      </c>
      <c r="G35" t="str">
        <f>_xlfn.XLOOKUP(B:B,'location list'!A:A,'location list'!B:B)</f>
        <v>Rock Candy Ridge</v>
      </c>
      <c r="H35">
        <f t="shared" si="0"/>
        <v>0.14031232382455747</v>
      </c>
    </row>
    <row r="36" spans="1:8" x14ac:dyDescent="0.35">
      <c r="A36" t="s">
        <v>5</v>
      </c>
      <c r="B36" t="s">
        <v>9</v>
      </c>
      <c r="C36">
        <v>17471</v>
      </c>
      <c r="D36">
        <v>1301.1300000000001</v>
      </c>
      <c r="F36" t="str">
        <f>_xlfn.XLOOKUP(A:A,'location list'!A:A,'location list'!B:B)</f>
        <v>Fudge Falls</v>
      </c>
      <c r="G36" t="str">
        <f>_xlfn.XLOOKUP(B:B,'location list'!A:A,'location list'!B:B)</f>
        <v>Licorice Labyrinth</v>
      </c>
      <c r="H36">
        <f t="shared" si="0"/>
        <v>7.4473699273081118E-2</v>
      </c>
    </row>
    <row r="37" spans="1:8" x14ac:dyDescent="0.35">
      <c r="A37" t="s">
        <v>5</v>
      </c>
      <c r="B37" t="s">
        <v>11</v>
      </c>
      <c r="C37">
        <v>14506</v>
      </c>
      <c r="D37">
        <v>955.69</v>
      </c>
      <c r="F37" t="str">
        <f>_xlfn.XLOOKUP(A:A,'location list'!A:A,'location list'!B:B)</f>
        <v>Fudge Falls</v>
      </c>
      <c r="G37" t="str">
        <f>_xlfn.XLOOKUP(B:B,'location list'!A:A,'location list'!B:B)</f>
        <v>Lollipop Lagoon</v>
      </c>
      <c r="H37">
        <f t="shared" si="0"/>
        <v>6.5882393492347993E-2</v>
      </c>
    </row>
    <row r="38" spans="1:8" x14ac:dyDescent="0.35">
      <c r="A38" t="s">
        <v>5</v>
      </c>
      <c r="B38" t="s">
        <v>9</v>
      </c>
      <c r="C38">
        <v>15610</v>
      </c>
      <c r="D38">
        <v>382.03</v>
      </c>
      <c r="F38" t="str">
        <f>_xlfn.XLOOKUP(A:A,'location list'!A:A,'location list'!B:B)</f>
        <v>Fudge Falls</v>
      </c>
      <c r="G38" t="str">
        <f>_xlfn.XLOOKUP(B:B,'location list'!A:A,'location list'!B:B)</f>
        <v>Licorice Labyrinth</v>
      </c>
      <c r="H38">
        <f t="shared" si="0"/>
        <v>2.4473414477898782E-2</v>
      </c>
    </row>
    <row r="39" spans="1:8" x14ac:dyDescent="0.35">
      <c r="A39" t="s">
        <v>5</v>
      </c>
      <c r="B39" t="s">
        <v>11</v>
      </c>
      <c r="C39">
        <v>10268</v>
      </c>
      <c r="D39">
        <v>265.76</v>
      </c>
      <c r="F39" t="str">
        <f>_xlfn.XLOOKUP(A:A,'location list'!A:A,'location list'!B:B)</f>
        <v>Fudge Falls</v>
      </c>
      <c r="G39" t="str">
        <f>_xlfn.XLOOKUP(B:B,'location list'!A:A,'location list'!B:B)</f>
        <v>Lollipop Lagoon</v>
      </c>
      <c r="H39">
        <f t="shared" si="0"/>
        <v>2.5882352941176471E-2</v>
      </c>
    </row>
    <row r="40" spans="1:8" x14ac:dyDescent="0.35">
      <c r="A40" t="s">
        <v>5</v>
      </c>
      <c r="B40" t="s">
        <v>9</v>
      </c>
      <c r="C40">
        <v>15263</v>
      </c>
      <c r="D40">
        <v>373.54</v>
      </c>
      <c r="F40" t="str">
        <f>_xlfn.XLOOKUP(A:A,'location list'!A:A,'location list'!B:B)</f>
        <v>Fudge Falls</v>
      </c>
      <c r="G40" t="str">
        <f>_xlfn.XLOOKUP(B:B,'location list'!A:A,'location list'!B:B)</f>
        <v>Licorice Labyrinth</v>
      </c>
      <c r="H40">
        <f t="shared" si="0"/>
        <v>2.4473563519622619E-2</v>
      </c>
    </row>
    <row r="41" spans="1:8" x14ac:dyDescent="0.35">
      <c r="A41" t="s">
        <v>5</v>
      </c>
      <c r="B41" t="s">
        <v>9</v>
      </c>
      <c r="C41">
        <v>15272</v>
      </c>
      <c r="D41">
        <v>1748.24</v>
      </c>
      <c r="F41" t="str">
        <f>_xlfn.XLOOKUP(A:A,'location list'!A:A,'location list'!B:B)</f>
        <v>Fudge Falls</v>
      </c>
      <c r="G41" t="str">
        <f>_xlfn.XLOOKUP(B:B,'location list'!A:A,'location list'!B:B)</f>
        <v>Licorice Labyrinth</v>
      </c>
      <c r="H41">
        <f t="shared" si="0"/>
        <v>0.11447354635935045</v>
      </c>
    </row>
    <row r="42" spans="1:8" x14ac:dyDescent="0.35">
      <c r="A42" t="s">
        <v>5</v>
      </c>
      <c r="B42" t="s">
        <v>10</v>
      </c>
      <c r="C42">
        <v>14881</v>
      </c>
      <c r="D42">
        <v>2164.9499999999998</v>
      </c>
      <c r="F42" t="str">
        <f>_xlfn.XLOOKUP(A:A,'location list'!A:A,'location list'!B:B)</f>
        <v>Fudge Falls</v>
      </c>
      <c r="G42" t="str">
        <f>_xlfn.XLOOKUP(B:B,'location list'!A:A,'location list'!B:B)</f>
        <v>Mallow Melt Mountains</v>
      </c>
      <c r="H42">
        <f t="shared" si="0"/>
        <v>0.14548417445064174</v>
      </c>
    </row>
    <row r="43" spans="1:8" x14ac:dyDescent="0.35">
      <c r="A43" t="s">
        <v>5</v>
      </c>
      <c r="B43" t="s">
        <v>9</v>
      </c>
      <c r="C43">
        <v>10045</v>
      </c>
      <c r="D43">
        <v>346.29</v>
      </c>
      <c r="F43" t="str">
        <f>_xlfn.XLOOKUP(A:A,'location list'!A:A,'location list'!B:B)</f>
        <v>Fudge Falls</v>
      </c>
      <c r="G43" t="str">
        <f>_xlfn.XLOOKUP(B:B,'location list'!A:A,'location list'!B:B)</f>
        <v>Licorice Labyrinth</v>
      </c>
      <c r="H43">
        <f t="shared" si="0"/>
        <v>3.4473867595818816E-2</v>
      </c>
    </row>
    <row r="44" spans="1:8" x14ac:dyDescent="0.35">
      <c r="A44" t="s">
        <v>5</v>
      </c>
      <c r="B44" t="s">
        <v>12</v>
      </c>
      <c r="C44">
        <v>15789</v>
      </c>
      <c r="D44">
        <v>1613.04</v>
      </c>
      <c r="F44" t="str">
        <f>_xlfn.XLOOKUP(A:A,'location list'!A:A,'location list'!B:B)</f>
        <v>Fudge Falls</v>
      </c>
      <c r="G44" t="str">
        <f>_xlfn.XLOOKUP(B:B,'location list'!A:A,'location list'!B:B)</f>
        <v>Starburst Starlit Skies</v>
      </c>
      <c r="H44">
        <f t="shared" si="0"/>
        <v>0.10216226486794604</v>
      </c>
    </row>
    <row r="45" spans="1:8" x14ac:dyDescent="0.35">
      <c r="A45" t="s">
        <v>5</v>
      </c>
      <c r="B45" t="s">
        <v>8</v>
      </c>
      <c r="C45">
        <v>13198</v>
      </c>
      <c r="D45">
        <v>2379.7600000000002</v>
      </c>
      <c r="F45" t="str">
        <f>_xlfn.XLOOKUP(A:A,'location list'!A:A,'location list'!B:B)</f>
        <v>Fudge Falls</v>
      </c>
      <c r="G45" t="str">
        <f>_xlfn.XLOOKUP(B:B,'location list'!A:A,'location list'!B:B)</f>
        <v>Rock Candy Ridge</v>
      </c>
      <c r="H45">
        <f t="shared" si="0"/>
        <v>0.18031216851038037</v>
      </c>
    </row>
    <row r="46" spans="1:8" x14ac:dyDescent="0.35">
      <c r="A46" t="s">
        <v>5</v>
      </c>
      <c r="B46" t="s">
        <v>11</v>
      </c>
      <c r="C46">
        <v>17523</v>
      </c>
      <c r="D46">
        <v>8514.1200000000008</v>
      </c>
      <c r="F46" t="str">
        <f>_xlfn.XLOOKUP(A:A,'location list'!A:A,'location list'!B:B)</f>
        <v>Fudge Falls</v>
      </c>
      <c r="G46" t="str">
        <f>_xlfn.XLOOKUP(B:B,'location list'!A:A,'location list'!B:B)</f>
        <v>Lollipop Lagoon</v>
      </c>
      <c r="H46">
        <f t="shared" si="0"/>
        <v>0.48588255435713068</v>
      </c>
    </row>
    <row r="47" spans="1:8" x14ac:dyDescent="0.35">
      <c r="A47" t="s">
        <v>5</v>
      </c>
      <c r="B47" t="s">
        <v>7</v>
      </c>
      <c r="C47">
        <v>10396</v>
      </c>
      <c r="D47">
        <v>136.79</v>
      </c>
      <c r="F47" t="str">
        <f>_xlfn.XLOOKUP(A:A,'location list'!A:A,'location list'!B:B)</f>
        <v>Fudge Falls</v>
      </c>
      <c r="G47" t="str">
        <f>_xlfn.XLOOKUP(B:B,'location list'!A:A,'location list'!B:B)</f>
        <v>Marshmallow Meadows</v>
      </c>
      <c r="H47">
        <f t="shared" si="0"/>
        <v>1.3157945363601384E-2</v>
      </c>
    </row>
    <row r="48" spans="1:8" x14ac:dyDescent="0.35">
      <c r="A48" t="s">
        <v>5</v>
      </c>
      <c r="B48" t="s">
        <v>9</v>
      </c>
      <c r="C48">
        <v>12528</v>
      </c>
      <c r="D48">
        <v>1935.25</v>
      </c>
      <c r="F48" t="str">
        <f>_xlfn.XLOOKUP(A:A,'location list'!A:A,'location list'!B:B)</f>
        <v>Fudge Falls</v>
      </c>
      <c r="G48" t="str">
        <f>_xlfn.XLOOKUP(B:B,'location list'!A:A,'location list'!B:B)</f>
        <v>Licorice Labyrinth</v>
      </c>
      <c r="H48">
        <f t="shared" si="0"/>
        <v>0.15447397828863346</v>
      </c>
    </row>
    <row r="49" spans="1:8" x14ac:dyDescent="0.35">
      <c r="A49" t="s">
        <v>5</v>
      </c>
      <c r="B49" t="s">
        <v>10</v>
      </c>
      <c r="C49">
        <v>14794</v>
      </c>
      <c r="D49">
        <v>1116.71</v>
      </c>
      <c r="F49" t="str">
        <f>_xlfn.XLOOKUP(A:A,'location list'!A:A,'location list'!B:B)</f>
        <v>Fudge Falls</v>
      </c>
      <c r="G49" t="str">
        <f>_xlfn.XLOOKUP(B:B,'location list'!A:A,'location list'!B:B)</f>
        <v>Mallow Melt Mountains</v>
      </c>
      <c r="H49">
        <f t="shared" si="0"/>
        <v>7.5483979991888606E-2</v>
      </c>
    </row>
    <row r="50" spans="1:8" x14ac:dyDescent="0.35">
      <c r="A50" t="s">
        <v>5</v>
      </c>
      <c r="B50" t="s">
        <v>7</v>
      </c>
      <c r="C50">
        <v>15941</v>
      </c>
      <c r="D50">
        <v>1325.62</v>
      </c>
      <c r="F50" t="str">
        <f>_xlfn.XLOOKUP(A:A,'location list'!A:A,'location list'!B:B)</f>
        <v>Fudge Falls</v>
      </c>
      <c r="G50" t="str">
        <f>_xlfn.XLOOKUP(B:B,'location list'!A:A,'location list'!B:B)</f>
        <v>Marshmallow Meadows</v>
      </c>
      <c r="H50">
        <f t="shared" si="0"/>
        <v>8.3157894736842097E-2</v>
      </c>
    </row>
    <row r="51" spans="1:8" x14ac:dyDescent="0.35">
      <c r="A51" t="s">
        <v>5</v>
      </c>
      <c r="B51" t="s">
        <v>8</v>
      </c>
      <c r="C51">
        <v>11362</v>
      </c>
      <c r="D51">
        <v>685.27</v>
      </c>
      <c r="F51" t="str">
        <f>_xlfn.XLOOKUP(A:A,'location list'!A:A,'location list'!B:B)</f>
        <v>Fudge Falls</v>
      </c>
      <c r="G51" t="str">
        <f>_xlfn.XLOOKUP(B:B,'location list'!A:A,'location list'!B:B)</f>
        <v>Rock Candy Ridge</v>
      </c>
      <c r="H51">
        <f t="shared" si="0"/>
        <v>6.0312444992078856E-2</v>
      </c>
    </row>
    <row r="52" spans="1:8" x14ac:dyDescent="0.35">
      <c r="A52" t="s">
        <v>5</v>
      </c>
      <c r="B52" t="s">
        <v>7</v>
      </c>
      <c r="C52">
        <v>11480</v>
      </c>
      <c r="D52">
        <v>1528.65</v>
      </c>
      <c r="F52" t="str">
        <f>_xlfn.XLOOKUP(A:A,'location list'!A:A,'location list'!B:B)</f>
        <v>Fudge Falls</v>
      </c>
      <c r="G52" t="str">
        <f>_xlfn.XLOOKUP(B:B,'location list'!A:A,'location list'!B:B)</f>
        <v>Marshmallow Meadows</v>
      </c>
      <c r="H52">
        <f t="shared" si="0"/>
        <v>0.13315766550522648</v>
      </c>
    </row>
    <row r="53" spans="1:8" x14ac:dyDescent="0.35">
      <c r="A53" t="s">
        <v>5</v>
      </c>
      <c r="B53" t="s">
        <v>12</v>
      </c>
      <c r="C53">
        <v>10226</v>
      </c>
      <c r="D53">
        <v>226.63</v>
      </c>
      <c r="F53" t="str">
        <f>_xlfn.XLOOKUP(A:A,'location list'!A:A,'location list'!B:B)</f>
        <v>Fudge Falls</v>
      </c>
      <c r="G53" t="str">
        <f>_xlfn.XLOOKUP(B:B,'location list'!A:A,'location list'!B:B)</f>
        <v>Starburst Starlit Skies</v>
      </c>
      <c r="H53">
        <f t="shared" si="0"/>
        <v>2.2162135732446703E-2</v>
      </c>
    </row>
    <row r="54" spans="1:8" x14ac:dyDescent="0.35">
      <c r="A54" t="s">
        <v>5</v>
      </c>
      <c r="B54" t="s">
        <v>7</v>
      </c>
      <c r="C54">
        <v>19056</v>
      </c>
      <c r="D54">
        <v>2728.02</v>
      </c>
      <c r="F54" t="str">
        <f>_xlfn.XLOOKUP(A:A,'location list'!A:A,'location list'!B:B)</f>
        <v>Fudge Falls</v>
      </c>
      <c r="G54" t="str">
        <f>_xlfn.XLOOKUP(B:B,'location list'!A:A,'location list'!B:B)</f>
        <v>Marshmallow Meadows</v>
      </c>
      <c r="H54">
        <f t="shared" si="0"/>
        <v>0.14315806045340052</v>
      </c>
    </row>
    <row r="55" spans="1:8" x14ac:dyDescent="0.35">
      <c r="A55" t="s">
        <v>5</v>
      </c>
      <c r="B55" t="s">
        <v>10</v>
      </c>
      <c r="C55">
        <v>16673</v>
      </c>
      <c r="D55">
        <v>2258.92</v>
      </c>
      <c r="F55" t="str">
        <f>_xlfn.XLOOKUP(A:A,'location list'!A:A,'location list'!B:B)</f>
        <v>Fudge Falls</v>
      </c>
      <c r="G55" t="str">
        <f>_xlfn.XLOOKUP(B:B,'location list'!A:A,'location list'!B:B)</f>
        <v>Mallow Melt Mountains</v>
      </c>
      <c r="H55">
        <f t="shared" si="0"/>
        <v>0.13548371618784863</v>
      </c>
    </row>
    <row r="56" spans="1:8" x14ac:dyDescent="0.35">
      <c r="A56" t="s">
        <v>5</v>
      </c>
      <c r="B56" t="s">
        <v>11</v>
      </c>
      <c r="C56">
        <v>14266</v>
      </c>
      <c r="D56">
        <v>226.58</v>
      </c>
      <c r="F56" t="str">
        <f>_xlfn.XLOOKUP(A:A,'location list'!A:A,'location list'!B:B)</f>
        <v>Fudge Falls</v>
      </c>
      <c r="G56" t="str">
        <f>_xlfn.XLOOKUP(B:B,'location list'!A:A,'location list'!B:B)</f>
        <v>Lollipop Lagoon</v>
      </c>
      <c r="H56">
        <f t="shared" si="0"/>
        <v>1.5882517874667042E-2</v>
      </c>
    </row>
    <row r="57" spans="1:8" x14ac:dyDescent="0.35">
      <c r="A57" t="s">
        <v>5</v>
      </c>
      <c r="B57" t="s">
        <v>8</v>
      </c>
      <c r="C57">
        <v>12386</v>
      </c>
      <c r="D57">
        <v>747.03</v>
      </c>
      <c r="F57" t="str">
        <f>_xlfn.XLOOKUP(A:A,'location list'!A:A,'location list'!B:B)</f>
        <v>Fudge Falls</v>
      </c>
      <c r="G57" t="str">
        <f>_xlfn.XLOOKUP(B:B,'location list'!A:A,'location list'!B:B)</f>
        <v>Rock Candy Ridge</v>
      </c>
      <c r="H57">
        <f t="shared" si="0"/>
        <v>6.0312449539802998E-2</v>
      </c>
    </row>
    <row r="58" spans="1:8" x14ac:dyDescent="0.35">
      <c r="A58" t="s">
        <v>5</v>
      </c>
      <c r="B58" t="s">
        <v>12</v>
      </c>
      <c r="C58">
        <v>13560</v>
      </c>
      <c r="D58">
        <v>164.92</v>
      </c>
      <c r="F58" t="str">
        <f>_xlfn.XLOOKUP(A:A,'location list'!A:A,'location list'!B:B)</f>
        <v>Fudge Falls</v>
      </c>
      <c r="G58" t="str">
        <f>_xlfn.XLOOKUP(B:B,'location list'!A:A,'location list'!B:B)</f>
        <v>Starburst Starlit Skies</v>
      </c>
      <c r="H58">
        <f t="shared" si="0"/>
        <v>1.2162241887905604E-2</v>
      </c>
    </row>
    <row r="59" spans="1:8" x14ac:dyDescent="0.35">
      <c r="A59" t="s">
        <v>5</v>
      </c>
      <c r="B59" t="s">
        <v>8</v>
      </c>
      <c r="C59">
        <v>15990</v>
      </c>
      <c r="D59">
        <v>1763.9</v>
      </c>
      <c r="F59" t="str">
        <f>_xlfn.XLOOKUP(A:A,'location list'!A:A,'location list'!B:B)</f>
        <v>Fudge Falls</v>
      </c>
      <c r="G59" t="str">
        <f>_xlfn.XLOOKUP(B:B,'location list'!A:A,'location list'!B:B)</f>
        <v>Rock Candy Ridge</v>
      </c>
      <c r="H59">
        <f t="shared" si="0"/>
        <v>0.11031269543464665</v>
      </c>
    </row>
    <row r="60" spans="1:8" x14ac:dyDescent="0.35">
      <c r="A60" t="s">
        <v>5</v>
      </c>
      <c r="B60" t="s">
        <v>8</v>
      </c>
      <c r="C60">
        <v>16590</v>
      </c>
      <c r="D60">
        <v>336.98</v>
      </c>
      <c r="F60" t="str">
        <f>_xlfn.XLOOKUP(A:A,'location list'!A:A,'location list'!B:B)</f>
        <v>Fudge Falls</v>
      </c>
      <c r="G60" t="str">
        <f>_xlfn.XLOOKUP(B:B,'location list'!A:A,'location list'!B:B)</f>
        <v>Rock Candy Ridge</v>
      </c>
      <c r="H60">
        <f t="shared" si="0"/>
        <v>2.0312236286919833E-2</v>
      </c>
    </row>
    <row r="61" spans="1:8" x14ac:dyDescent="0.35">
      <c r="A61" t="s">
        <v>5</v>
      </c>
      <c r="B61" t="s">
        <v>10</v>
      </c>
      <c r="C61">
        <v>18486</v>
      </c>
      <c r="D61">
        <v>2134.83</v>
      </c>
      <c r="F61" t="str">
        <f>_xlfn.XLOOKUP(A:A,'location list'!A:A,'location list'!B:B)</f>
        <v>Fudge Falls</v>
      </c>
      <c r="G61" t="str">
        <f>_xlfn.XLOOKUP(B:B,'location list'!A:A,'location list'!B:B)</f>
        <v>Mallow Melt Mountains</v>
      </c>
      <c r="H61">
        <f t="shared" si="0"/>
        <v>0.11548360921778643</v>
      </c>
    </row>
    <row r="62" spans="1:8" x14ac:dyDescent="0.35">
      <c r="A62" t="s">
        <v>5</v>
      </c>
      <c r="B62" t="s">
        <v>11</v>
      </c>
      <c r="C62">
        <v>14208</v>
      </c>
      <c r="D62">
        <v>3493.5</v>
      </c>
      <c r="F62" t="str">
        <f>_xlfn.XLOOKUP(A:A,'location list'!A:A,'location list'!B:B)</f>
        <v>Fudge Falls</v>
      </c>
      <c r="G62" t="str">
        <f>_xlfn.XLOOKUP(B:B,'location list'!A:A,'location list'!B:B)</f>
        <v>Lollipop Lagoon</v>
      </c>
      <c r="H62">
        <f t="shared" si="0"/>
        <v>0.24588260135135134</v>
      </c>
    </row>
    <row r="63" spans="1:8" x14ac:dyDescent="0.35">
      <c r="A63" t="s">
        <v>5</v>
      </c>
      <c r="B63" t="s">
        <v>9</v>
      </c>
      <c r="C63">
        <v>17922</v>
      </c>
      <c r="D63">
        <v>438.62</v>
      </c>
      <c r="F63" t="str">
        <f>_xlfn.XLOOKUP(A:A,'location list'!A:A,'location list'!B:B)</f>
        <v>Fudge Falls</v>
      </c>
      <c r="G63" t="str">
        <f>_xlfn.XLOOKUP(B:B,'location list'!A:A,'location list'!B:B)</f>
        <v>Licorice Labyrinth</v>
      </c>
      <c r="H63">
        <f t="shared" si="0"/>
        <v>2.4473831045642228E-2</v>
      </c>
    </row>
    <row r="64" spans="1:8" x14ac:dyDescent="0.35">
      <c r="A64" t="s">
        <v>5</v>
      </c>
      <c r="B64" t="s">
        <v>11</v>
      </c>
      <c r="C64">
        <v>15317</v>
      </c>
      <c r="D64">
        <v>1468.63</v>
      </c>
      <c r="F64" t="str">
        <f>_xlfn.XLOOKUP(A:A,'location list'!A:A,'location list'!B:B)</f>
        <v>Fudge Falls</v>
      </c>
      <c r="G64" t="str">
        <f>_xlfn.XLOOKUP(B:B,'location list'!A:A,'location list'!B:B)</f>
        <v>Lollipop Lagoon</v>
      </c>
      <c r="H64">
        <f t="shared" si="0"/>
        <v>9.5882352941176474E-2</v>
      </c>
    </row>
    <row r="65" spans="1:8" x14ac:dyDescent="0.35">
      <c r="A65" t="s">
        <v>5</v>
      </c>
      <c r="B65" t="s">
        <v>12</v>
      </c>
      <c r="C65">
        <v>12696</v>
      </c>
      <c r="D65">
        <v>1170.0899999999999</v>
      </c>
      <c r="F65" t="str">
        <f>_xlfn.XLOOKUP(A:A,'location list'!A:A,'location list'!B:B)</f>
        <v>Fudge Falls</v>
      </c>
      <c r="G65" t="str">
        <f>_xlfn.XLOOKUP(B:B,'location list'!A:A,'location list'!B:B)</f>
        <v>Starburst Starlit Skies</v>
      </c>
      <c r="H65">
        <f t="shared" si="0"/>
        <v>9.2162098298676748E-2</v>
      </c>
    </row>
    <row r="66" spans="1:8" x14ac:dyDescent="0.35">
      <c r="A66" t="s">
        <v>5</v>
      </c>
      <c r="B66" t="s">
        <v>8</v>
      </c>
      <c r="C66">
        <v>15833</v>
      </c>
      <c r="D66">
        <v>1746.58</v>
      </c>
      <c r="F66" t="str">
        <f>_xlfn.XLOOKUP(A:A,'location list'!A:A,'location list'!B:B)</f>
        <v>Fudge Falls</v>
      </c>
      <c r="G66" t="str">
        <f>_xlfn.XLOOKUP(B:B,'location list'!A:A,'location list'!B:B)</f>
        <v>Rock Candy Ridge</v>
      </c>
      <c r="H66">
        <f t="shared" si="0"/>
        <v>0.11031263816080338</v>
      </c>
    </row>
    <row r="67" spans="1:8" x14ac:dyDescent="0.35">
      <c r="A67" t="s">
        <v>5</v>
      </c>
      <c r="B67" t="s">
        <v>10</v>
      </c>
      <c r="C67">
        <v>11481</v>
      </c>
      <c r="D67">
        <v>177.77</v>
      </c>
      <c r="F67" t="str">
        <f>_xlfn.XLOOKUP(A:A,'location list'!A:A,'location list'!B:B)</f>
        <v>Fudge Falls</v>
      </c>
      <c r="G67" t="str">
        <f>_xlfn.XLOOKUP(B:B,'location list'!A:A,'location list'!B:B)</f>
        <v>Mallow Melt Mountains</v>
      </c>
      <c r="H67">
        <f t="shared" ref="H67:H130" si="2">D67/C67</f>
        <v>1.5483842870830067E-2</v>
      </c>
    </row>
    <row r="68" spans="1:8" x14ac:dyDescent="0.35">
      <c r="A68" t="s">
        <v>5</v>
      </c>
      <c r="B68" t="s">
        <v>7</v>
      </c>
      <c r="C68">
        <v>14459</v>
      </c>
      <c r="D68">
        <v>624.02</v>
      </c>
      <c r="F68" t="str">
        <f>_xlfn.XLOOKUP(A:A,'location list'!A:A,'location list'!B:B)</f>
        <v>Fudge Falls</v>
      </c>
      <c r="G68" t="str">
        <f>_xlfn.XLOOKUP(B:B,'location list'!A:A,'location list'!B:B)</f>
        <v>Marshmallow Meadows</v>
      </c>
      <c r="H68">
        <f t="shared" si="2"/>
        <v>4.3157894736842103E-2</v>
      </c>
    </row>
    <row r="69" spans="1:8" x14ac:dyDescent="0.35">
      <c r="A69" t="s">
        <v>5</v>
      </c>
      <c r="B69" t="s">
        <v>12</v>
      </c>
      <c r="C69">
        <v>12620</v>
      </c>
      <c r="D69">
        <v>-98.91</v>
      </c>
      <c r="F69" t="str">
        <f>_xlfn.XLOOKUP(A:A,'location list'!A:A,'location list'!B:B)</f>
        <v>Fudge Falls</v>
      </c>
      <c r="G69" t="str">
        <f>_xlfn.XLOOKUP(B:B,'location list'!A:A,'location list'!B:B)</f>
        <v>Starburst Starlit Skies</v>
      </c>
      <c r="H69">
        <f t="shared" si="2"/>
        <v>-7.8375594294770208E-3</v>
      </c>
    </row>
    <row r="70" spans="1:8" x14ac:dyDescent="0.35">
      <c r="A70" t="s">
        <v>5</v>
      </c>
      <c r="B70" t="s">
        <v>9</v>
      </c>
      <c r="C70">
        <v>12431</v>
      </c>
      <c r="D70">
        <v>179.92</v>
      </c>
      <c r="F70" t="str">
        <f>_xlfn.XLOOKUP(A:A,'location list'!A:A,'location list'!B:B)</f>
        <v>Fudge Falls</v>
      </c>
      <c r="G70" t="str">
        <f>_xlfn.XLOOKUP(B:B,'location list'!A:A,'location list'!B:B)</f>
        <v>Licorice Labyrinth</v>
      </c>
      <c r="H70">
        <f t="shared" si="2"/>
        <v>1.4473493685141984E-2</v>
      </c>
    </row>
    <row r="71" spans="1:8" x14ac:dyDescent="0.35">
      <c r="A71" t="s">
        <v>5</v>
      </c>
      <c r="B71" t="s">
        <v>9</v>
      </c>
      <c r="C71">
        <v>10797</v>
      </c>
      <c r="D71">
        <v>264.24</v>
      </c>
      <c r="F71" t="str">
        <f>_xlfn.XLOOKUP(A:A,'location list'!A:A,'location list'!B:B)</f>
        <v>Fudge Falls</v>
      </c>
      <c r="G71" t="str">
        <f>_xlfn.XLOOKUP(B:B,'location list'!A:A,'location list'!B:B)</f>
        <v>Licorice Labyrinth</v>
      </c>
      <c r="H71">
        <f t="shared" si="2"/>
        <v>2.4473464851347597E-2</v>
      </c>
    </row>
    <row r="72" spans="1:8" x14ac:dyDescent="0.35">
      <c r="A72" t="s">
        <v>5</v>
      </c>
      <c r="B72" t="s">
        <v>8</v>
      </c>
      <c r="C72">
        <v>18393</v>
      </c>
      <c r="D72">
        <v>6811.16</v>
      </c>
      <c r="F72" t="str">
        <f>_xlfn.XLOOKUP(A:A,'location list'!A:A,'location list'!B:B)</f>
        <v>Fudge Falls</v>
      </c>
      <c r="G72" t="str">
        <f>_xlfn.XLOOKUP(B:B,'location list'!A:A,'location list'!B:B)</f>
        <v>Rock Candy Ridge</v>
      </c>
      <c r="H72">
        <f t="shared" si="2"/>
        <v>0.37031261893111511</v>
      </c>
    </row>
    <row r="73" spans="1:8" x14ac:dyDescent="0.35">
      <c r="A73" t="s">
        <v>5</v>
      </c>
      <c r="B73" t="s">
        <v>11</v>
      </c>
      <c r="C73">
        <v>17252</v>
      </c>
      <c r="D73">
        <v>4759.5200000000004</v>
      </c>
      <c r="F73" t="str">
        <f>_xlfn.XLOOKUP(A:A,'location list'!A:A,'location list'!B:B)</f>
        <v>Fudge Falls</v>
      </c>
      <c r="G73" t="str">
        <f>_xlfn.XLOOKUP(B:B,'location list'!A:A,'location list'!B:B)</f>
        <v>Lollipop Lagoon</v>
      </c>
      <c r="H73">
        <f t="shared" si="2"/>
        <v>0.27588221655460238</v>
      </c>
    </row>
    <row r="74" spans="1:8" x14ac:dyDescent="0.35">
      <c r="A74" t="s">
        <v>5</v>
      </c>
      <c r="B74" t="s">
        <v>7</v>
      </c>
      <c r="C74">
        <v>18263</v>
      </c>
      <c r="D74">
        <v>8093.39</v>
      </c>
      <c r="F74" t="str">
        <f>_xlfn.XLOOKUP(A:A,'location list'!A:A,'location list'!B:B)</f>
        <v>Fudge Falls</v>
      </c>
      <c r="G74" t="str">
        <f>_xlfn.XLOOKUP(B:B,'location list'!A:A,'location list'!B:B)</f>
        <v>Marshmallow Meadows</v>
      </c>
      <c r="H74">
        <f t="shared" si="2"/>
        <v>0.44315775064337731</v>
      </c>
    </row>
    <row r="75" spans="1:8" x14ac:dyDescent="0.35">
      <c r="A75" t="s">
        <v>5</v>
      </c>
      <c r="B75" t="s">
        <v>10</v>
      </c>
      <c r="C75">
        <v>19846</v>
      </c>
      <c r="D75">
        <v>3085.73</v>
      </c>
      <c r="F75" t="str">
        <f>_xlfn.XLOOKUP(A:A,'location list'!A:A,'location list'!B:B)</f>
        <v>Fudge Falls</v>
      </c>
      <c r="G75" t="str">
        <f>_xlfn.XLOOKUP(B:B,'location list'!A:A,'location list'!B:B)</f>
        <v>Mallow Melt Mountains</v>
      </c>
      <c r="H75">
        <f t="shared" si="2"/>
        <v>0.15548372468003627</v>
      </c>
    </row>
    <row r="76" spans="1:8" x14ac:dyDescent="0.35">
      <c r="A76" t="s">
        <v>5</v>
      </c>
      <c r="B76" t="s">
        <v>11</v>
      </c>
      <c r="C76">
        <v>10530</v>
      </c>
      <c r="D76">
        <v>5958.74</v>
      </c>
      <c r="F76" t="str">
        <f>_xlfn.XLOOKUP(A:A,'location list'!A:A,'location list'!B:B)</f>
        <v>Fudge Falls</v>
      </c>
      <c r="G76" t="str">
        <f>_xlfn.XLOOKUP(B:B,'location list'!A:A,'location list'!B:B)</f>
        <v>Lollipop Lagoon</v>
      </c>
      <c r="H76">
        <f t="shared" si="2"/>
        <v>0.56588224121557451</v>
      </c>
    </row>
    <row r="77" spans="1:8" x14ac:dyDescent="0.35">
      <c r="A77" t="s">
        <v>5</v>
      </c>
      <c r="B77" t="s">
        <v>7</v>
      </c>
      <c r="C77">
        <v>12119</v>
      </c>
      <c r="D77">
        <v>2340.88</v>
      </c>
      <c r="F77" t="str">
        <f>_xlfn.XLOOKUP(A:A,'location list'!A:A,'location list'!B:B)</f>
        <v>Fudge Falls</v>
      </c>
      <c r="G77" t="str">
        <f>_xlfn.XLOOKUP(B:B,'location list'!A:A,'location list'!B:B)</f>
        <v>Marshmallow Meadows</v>
      </c>
      <c r="H77">
        <f t="shared" si="2"/>
        <v>0.1931578513078637</v>
      </c>
    </row>
    <row r="78" spans="1:8" x14ac:dyDescent="0.35">
      <c r="A78" t="s">
        <v>5</v>
      </c>
      <c r="B78" t="s">
        <v>12</v>
      </c>
      <c r="C78">
        <v>10666</v>
      </c>
      <c r="D78">
        <v>236.38</v>
      </c>
      <c r="F78" t="str">
        <f>_xlfn.XLOOKUP(A:A,'location list'!A:A,'location list'!B:B)</f>
        <v>Fudge Falls</v>
      </c>
      <c r="G78" t="str">
        <f>_xlfn.XLOOKUP(B:B,'location list'!A:A,'location list'!B:B)</f>
        <v>Starburst Starlit Skies</v>
      </c>
      <c r="H78">
        <f t="shared" si="2"/>
        <v>2.2162010125632851E-2</v>
      </c>
    </row>
    <row r="79" spans="1:8" x14ac:dyDescent="0.35">
      <c r="A79" t="s">
        <v>5</v>
      </c>
      <c r="B79" t="s">
        <v>12</v>
      </c>
      <c r="C79">
        <v>13819</v>
      </c>
      <c r="D79">
        <v>1549.97</v>
      </c>
      <c r="F79" t="str">
        <f>_xlfn.XLOOKUP(A:A,'location list'!A:A,'location list'!B:B)</f>
        <v>Fudge Falls</v>
      </c>
      <c r="G79" t="str">
        <f>_xlfn.XLOOKUP(B:B,'location list'!A:A,'location list'!B:B)</f>
        <v>Starburst Starlit Skies</v>
      </c>
      <c r="H79">
        <f t="shared" si="2"/>
        <v>0.11216224039366091</v>
      </c>
    </row>
    <row r="80" spans="1:8" x14ac:dyDescent="0.35">
      <c r="A80" t="s">
        <v>5</v>
      </c>
      <c r="B80" t="s">
        <v>8</v>
      </c>
      <c r="C80">
        <v>18041</v>
      </c>
      <c r="D80">
        <v>186.05</v>
      </c>
      <c r="F80" t="str">
        <f>_xlfn.XLOOKUP(A:A,'location list'!A:A,'location list'!B:B)</f>
        <v>Fudge Falls</v>
      </c>
      <c r="G80" t="str">
        <f>_xlfn.XLOOKUP(B:B,'location list'!A:A,'location list'!B:B)</f>
        <v>Rock Candy Ridge</v>
      </c>
      <c r="H80">
        <f t="shared" si="2"/>
        <v>1.0312621251593592E-2</v>
      </c>
    </row>
    <row r="81" spans="1:8" x14ac:dyDescent="0.35">
      <c r="A81" t="s">
        <v>5</v>
      </c>
      <c r="B81" t="s">
        <v>8</v>
      </c>
      <c r="C81">
        <v>15447</v>
      </c>
      <c r="D81">
        <v>2939.76</v>
      </c>
      <c r="F81" t="str">
        <f>_xlfn.XLOOKUP(A:A,'location list'!A:A,'location list'!B:B)</f>
        <v>Fudge Falls</v>
      </c>
      <c r="G81" t="str">
        <f>_xlfn.XLOOKUP(B:B,'location list'!A:A,'location list'!B:B)</f>
        <v>Rock Candy Ridge</v>
      </c>
      <c r="H81">
        <f t="shared" si="2"/>
        <v>0.19031268207418917</v>
      </c>
    </row>
    <row r="82" spans="1:8" x14ac:dyDescent="0.35">
      <c r="A82" t="s">
        <v>5</v>
      </c>
      <c r="B82" t="s">
        <v>9</v>
      </c>
      <c r="C82">
        <v>14241</v>
      </c>
      <c r="D82">
        <v>633.35</v>
      </c>
      <c r="F82" t="str">
        <f>_xlfn.XLOOKUP(A:A,'location list'!A:A,'location list'!B:B)</f>
        <v>Fudge Falls</v>
      </c>
      <c r="G82" t="str">
        <f>_xlfn.XLOOKUP(B:B,'location list'!A:A,'location list'!B:B)</f>
        <v>Licorice Labyrinth</v>
      </c>
      <c r="H82">
        <f t="shared" si="2"/>
        <v>4.4473702689417881E-2</v>
      </c>
    </row>
    <row r="83" spans="1:8" x14ac:dyDescent="0.35">
      <c r="A83" t="s">
        <v>5</v>
      </c>
      <c r="B83" t="s">
        <v>7</v>
      </c>
      <c r="C83">
        <v>19854</v>
      </c>
      <c r="D83">
        <v>856.86</v>
      </c>
      <c r="F83" t="str">
        <f>_xlfn.XLOOKUP(A:A,'location list'!A:A,'location list'!B:B)</f>
        <v>Fudge Falls</v>
      </c>
      <c r="G83" t="str">
        <f>_xlfn.XLOOKUP(B:B,'location list'!A:A,'location list'!B:B)</f>
        <v>Marshmallow Meadows</v>
      </c>
      <c r="H83">
        <f t="shared" si="2"/>
        <v>4.3158053792686613E-2</v>
      </c>
    </row>
    <row r="84" spans="1:8" x14ac:dyDescent="0.35">
      <c r="A84" t="s">
        <v>5</v>
      </c>
      <c r="B84" t="s">
        <v>8</v>
      </c>
      <c r="C84">
        <v>13964</v>
      </c>
      <c r="D84">
        <v>1819.68</v>
      </c>
      <c r="F84" t="str">
        <f>_xlfn.XLOOKUP(A:A,'location list'!A:A,'location list'!B:B)</f>
        <v>Fudge Falls</v>
      </c>
      <c r="G84" t="str">
        <f>_xlfn.XLOOKUP(B:B,'location list'!A:A,'location list'!B:B)</f>
        <v>Rock Candy Ridge</v>
      </c>
      <c r="H84">
        <f t="shared" si="2"/>
        <v>0.13031223145230594</v>
      </c>
    </row>
    <row r="85" spans="1:8" x14ac:dyDescent="0.35">
      <c r="A85" t="s">
        <v>5</v>
      </c>
      <c r="B85" t="s">
        <v>10</v>
      </c>
      <c r="C85">
        <v>12800</v>
      </c>
      <c r="D85">
        <v>1094.19</v>
      </c>
      <c r="F85" t="str">
        <f>_xlfn.XLOOKUP(A:A,'location list'!A:A,'location list'!B:B)</f>
        <v>Fudge Falls</v>
      </c>
      <c r="G85" t="str">
        <f>_xlfn.XLOOKUP(B:B,'location list'!A:A,'location list'!B:B)</f>
        <v>Mallow Melt Mountains</v>
      </c>
      <c r="H85">
        <f t="shared" si="2"/>
        <v>8.5483593750000003E-2</v>
      </c>
    </row>
    <row r="86" spans="1:8" x14ac:dyDescent="0.35">
      <c r="A86" t="s">
        <v>5</v>
      </c>
      <c r="B86" t="s">
        <v>10</v>
      </c>
      <c r="C86">
        <v>16850</v>
      </c>
      <c r="D86">
        <v>2451.4</v>
      </c>
      <c r="F86" t="str">
        <f>_xlfn.XLOOKUP(A:A,'location list'!A:A,'location list'!B:B)</f>
        <v>Fudge Falls</v>
      </c>
      <c r="G86" t="str">
        <f>_xlfn.XLOOKUP(B:B,'location list'!A:A,'location list'!B:B)</f>
        <v>Mallow Melt Mountains</v>
      </c>
      <c r="H86">
        <f t="shared" si="2"/>
        <v>0.14548367952522256</v>
      </c>
    </row>
    <row r="87" spans="1:8" x14ac:dyDescent="0.35">
      <c r="A87" t="s">
        <v>5</v>
      </c>
      <c r="B87" t="s">
        <v>7</v>
      </c>
      <c r="C87">
        <v>13927</v>
      </c>
      <c r="D87">
        <v>9514.34</v>
      </c>
      <c r="F87" t="str">
        <f>_xlfn.XLOOKUP(A:A,'location list'!A:A,'location list'!B:B)</f>
        <v>Fudge Falls</v>
      </c>
      <c r="G87" t="str">
        <f>_xlfn.XLOOKUP(B:B,'location list'!A:A,'location list'!B:B)</f>
        <v>Marshmallow Meadows</v>
      </c>
      <c r="H87">
        <f t="shared" si="2"/>
        <v>0.68315789473684208</v>
      </c>
    </row>
    <row r="88" spans="1:8" x14ac:dyDescent="0.35">
      <c r="A88" t="s">
        <v>5</v>
      </c>
      <c r="B88" t="s">
        <v>11</v>
      </c>
      <c r="C88">
        <v>15892</v>
      </c>
      <c r="D88">
        <v>2477.2800000000002</v>
      </c>
      <c r="F88" t="str">
        <f>_xlfn.XLOOKUP(A:A,'location list'!A:A,'location list'!B:B)</f>
        <v>Fudge Falls</v>
      </c>
      <c r="G88" t="str">
        <f>_xlfn.XLOOKUP(B:B,'location list'!A:A,'location list'!B:B)</f>
        <v>Lollipop Lagoon</v>
      </c>
      <c r="H88">
        <f t="shared" si="2"/>
        <v>0.15588220488295998</v>
      </c>
    </row>
    <row r="89" spans="1:8" x14ac:dyDescent="0.35">
      <c r="A89" t="s">
        <v>5</v>
      </c>
      <c r="B89" t="s">
        <v>12</v>
      </c>
      <c r="C89">
        <v>16818</v>
      </c>
      <c r="D89">
        <v>1213.6199999999999</v>
      </c>
      <c r="F89" t="str">
        <f>_xlfn.XLOOKUP(A:A,'location list'!A:A,'location list'!B:B)</f>
        <v>Fudge Falls</v>
      </c>
      <c r="G89" t="str">
        <f>_xlfn.XLOOKUP(B:B,'location list'!A:A,'location list'!B:B)</f>
        <v>Starburst Starlit Skies</v>
      </c>
      <c r="H89">
        <f t="shared" si="2"/>
        <v>7.2161969318587219E-2</v>
      </c>
    </row>
    <row r="90" spans="1:8" x14ac:dyDescent="0.35">
      <c r="A90" t="s">
        <v>5</v>
      </c>
      <c r="B90" t="s">
        <v>12</v>
      </c>
      <c r="C90">
        <v>15501</v>
      </c>
      <c r="D90">
        <v>808.57</v>
      </c>
      <c r="F90" t="str">
        <f>_xlfn.XLOOKUP(A:A,'location list'!A:A,'location list'!B:B)</f>
        <v>Fudge Falls</v>
      </c>
      <c r="G90" t="str">
        <f>_xlfn.XLOOKUP(B:B,'location list'!A:A,'location list'!B:B)</f>
        <v>Starburst Starlit Skies</v>
      </c>
      <c r="H90">
        <f t="shared" si="2"/>
        <v>5.2162441132830147E-2</v>
      </c>
    </row>
    <row r="91" spans="1:8" x14ac:dyDescent="0.35">
      <c r="A91" t="s">
        <v>5</v>
      </c>
      <c r="B91" t="s">
        <v>11</v>
      </c>
      <c r="C91">
        <v>12330</v>
      </c>
      <c r="D91">
        <v>195.83</v>
      </c>
      <c r="F91" t="str">
        <f>_xlfn.XLOOKUP(A:A,'location list'!A:A,'location list'!B:B)</f>
        <v>Fudge Falls</v>
      </c>
      <c r="G91" t="str">
        <f>_xlfn.XLOOKUP(B:B,'location list'!A:A,'location list'!B:B)</f>
        <v>Lollipop Lagoon</v>
      </c>
      <c r="H91">
        <f t="shared" si="2"/>
        <v>1.5882400648824006E-2</v>
      </c>
    </row>
    <row r="92" spans="1:8" x14ac:dyDescent="0.35">
      <c r="A92" t="s">
        <v>5</v>
      </c>
      <c r="B92" t="s">
        <v>11</v>
      </c>
      <c r="C92">
        <v>11313</v>
      </c>
      <c r="D92">
        <v>4931.1400000000003</v>
      </c>
      <c r="F92" t="str">
        <f>_xlfn.XLOOKUP(A:A,'location list'!A:A,'location list'!B:B)</f>
        <v>Fudge Falls</v>
      </c>
      <c r="G92" t="str">
        <f>_xlfn.XLOOKUP(B:B,'location list'!A:A,'location list'!B:B)</f>
        <v>Lollipop Lagoon</v>
      </c>
      <c r="H92">
        <f t="shared" si="2"/>
        <v>0.43588261292318575</v>
      </c>
    </row>
    <row r="93" spans="1:8" x14ac:dyDescent="0.35">
      <c r="A93" t="s">
        <v>5</v>
      </c>
      <c r="B93" t="s">
        <v>12</v>
      </c>
      <c r="C93">
        <v>11850</v>
      </c>
      <c r="D93">
        <v>381.12</v>
      </c>
      <c r="F93" t="str">
        <f>_xlfn.XLOOKUP(A:A,'location list'!A:A,'location list'!B:B)</f>
        <v>Fudge Falls</v>
      </c>
      <c r="G93" t="str">
        <f>_xlfn.XLOOKUP(B:B,'location list'!A:A,'location list'!B:B)</f>
        <v>Starburst Starlit Skies</v>
      </c>
      <c r="H93">
        <f t="shared" si="2"/>
        <v>3.2162025316455699E-2</v>
      </c>
    </row>
    <row r="94" spans="1:8" x14ac:dyDescent="0.35">
      <c r="A94" t="s">
        <v>5</v>
      </c>
      <c r="B94" t="s">
        <v>10</v>
      </c>
      <c r="C94">
        <v>17629</v>
      </c>
      <c r="D94">
        <v>3798.77</v>
      </c>
      <c r="F94" t="str">
        <f>_xlfn.XLOOKUP(A:A,'location list'!A:A,'location list'!B:B)</f>
        <v>Fudge Falls</v>
      </c>
      <c r="G94" t="str">
        <f>_xlfn.XLOOKUP(B:B,'location list'!A:A,'location list'!B:B)</f>
        <v>Mallow Melt Mountains</v>
      </c>
      <c r="H94">
        <f t="shared" si="2"/>
        <v>0.21548414544216915</v>
      </c>
    </row>
    <row r="95" spans="1:8" x14ac:dyDescent="0.35">
      <c r="A95" t="s">
        <v>5</v>
      </c>
      <c r="B95" t="s">
        <v>11</v>
      </c>
      <c r="C95">
        <v>17456</v>
      </c>
      <c r="D95">
        <v>-595.55999999999995</v>
      </c>
      <c r="F95" t="str">
        <f>_xlfn.XLOOKUP(A:A,'location list'!A:A,'location list'!B:B)</f>
        <v>Fudge Falls</v>
      </c>
      <c r="G95" t="str">
        <f>_xlfn.XLOOKUP(B:B,'location list'!A:A,'location list'!B:B)</f>
        <v>Lollipop Lagoon</v>
      </c>
      <c r="H95">
        <f t="shared" si="2"/>
        <v>-3.4117781851512374E-2</v>
      </c>
    </row>
    <row r="96" spans="1:8" x14ac:dyDescent="0.35">
      <c r="A96" t="s">
        <v>5</v>
      </c>
      <c r="B96" t="s">
        <v>11</v>
      </c>
      <c r="C96">
        <v>14181</v>
      </c>
      <c r="D96">
        <v>-342.01</v>
      </c>
      <c r="F96" t="str">
        <f>_xlfn.XLOOKUP(A:A,'location list'!A:A,'location list'!B:B)</f>
        <v>Fudge Falls</v>
      </c>
      <c r="G96" t="str">
        <f>_xlfn.XLOOKUP(B:B,'location list'!A:A,'location list'!B:B)</f>
        <v>Lollipop Lagoon</v>
      </c>
      <c r="H96">
        <f t="shared" si="2"/>
        <v>-2.4117481136732247E-2</v>
      </c>
    </row>
    <row r="97" spans="1:8" x14ac:dyDescent="0.35">
      <c r="A97" t="s">
        <v>5</v>
      </c>
      <c r="B97" t="s">
        <v>10</v>
      </c>
      <c r="C97">
        <v>13583</v>
      </c>
      <c r="D97">
        <v>753.64</v>
      </c>
      <c r="F97" t="str">
        <f>_xlfn.XLOOKUP(A:A,'location list'!A:A,'location list'!B:B)</f>
        <v>Fudge Falls</v>
      </c>
      <c r="G97" t="str">
        <f>_xlfn.XLOOKUP(B:B,'location list'!A:A,'location list'!B:B)</f>
        <v>Mallow Melt Mountains</v>
      </c>
      <c r="H97">
        <f t="shared" si="2"/>
        <v>5.5484060958551129E-2</v>
      </c>
    </row>
    <row r="98" spans="1:8" x14ac:dyDescent="0.35">
      <c r="A98" t="s">
        <v>5</v>
      </c>
      <c r="B98" t="s">
        <v>7</v>
      </c>
      <c r="C98">
        <v>11292</v>
      </c>
      <c r="D98">
        <v>826.1</v>
      </c>
      <c r="F98" t="str">
        <f>_xlfn.XLOOKUP(A:A,'location list'!A:A,'location list'!B:B)</f>
        <v>Fudge Falls</v>
      </c>
      <c r="G98" t="str">
        <f>_xlfn.XLOOKUP(B:B,'location list'!A:A,'location list'!B:B)</f>
        <v>Marshmallow Meadows</v>
      </c>
      <c r="H98">
        <f t="shared" si="2"/>
        <v>7.3157987956075102E-2</v>
      </c>
    </row>
    <row r="99" spans="1:8" x14ac:dyDescent="0.35">
      <c r="A99" t="s">
        <v>5</v>
      </c>
      <c r="B99" t="s">
        <v>11</v>
      </c>
      <c r="C99">
        <v>16614</v>
      </c>
      <c r="D99">
        <v>3088.25</v>
      </c>
      <c r="F99" t="str">
        <f>_xlfn.XLOOKUP(A:A,'location list'!A:A,'location list'!B:B)</f>
        <v>Fudge Falls</v>
      </c>
      <c r="G99" t="str">
        <f>_xlfn.XLOOKUP(B:B,'location list'!A:A,'location list'!B:B)</f>
        <v>Lollipop Lagoon</v>
      </c>
      <c r="H99">
        <f t="shared" si="2"/>
        <v>0.18588238834717707</v>
      </c>
    </row>
    <row r="100" spans="1:8" x14ac:dyDescent="0.35">
      <c r="A100" t="s">
        <v>5</v>
      </c>
      <c r="B100" t="s">
        <v>8</v>
      </c>
      <c r="C100">
        <v>18279</v>
      </c>
      <c r="D100">
        <v>4209.88</v>
      </c>
      <c r="F100" t="str">
        <f>_xlfn.XLOOKUP(A:A,'location list'!A:A,'location list'!B:B)</f>
        <v>Fudge Falls</v>
      </c>
      <c r="G100" t="str">
        <f>_xlfn.XLOOKUP(B:B,'location list'!A:A,'location list'!B:B)</f>
        <v>Rock Candy Ridge</v>
      </c>
      <c r="H100">
        <f t="shared" si="2"/>
        <v>0.23031238032715137</v>
      </c>
    </row>
    <row r="101" spans="1:8" x14ac:dyDescent="0.35">
      <c r="A101" t="s">
        <v>5</v>
      </c>
      <c r="B101" t="s">
        <v>11</v>
      </c>
      <c r="C101">
        <v>15436</v>
      </c>
      <c r="D101">
        <v>5493.4</v>
      </c>
      <c r="F101" t="str">
        <f>_xlfn.XLOOKUP(A:A,'location list'!A:A,'location list'!B:B)</f>
        <v>Fudge Falls</v>
      </c>
      <c r="G101" t="str">
        <f>_xlfn.XLOOKUP(B:B,'location list'!A:A,'location list'!B:B)</f>
        <v>Lollipop Lagoon</v>
      </c>
      <c r="H101">
        <f t="shared" si="2"/>
        <v>0.35588235294117643</v>
      </c>
    </row>
    <row r="102" spans="1:8" x14ac:dyDescent="0.35">
      <c r="A102" t="s">
        <v>5</v>
      </c>
      <c r="B102" t="s">
        <v>12</v>
      </c>
      <c r="C102">
        <v>10651</v>
      </c>
      <c r="D102">
        <v>236.05</v>
      </c>
      <c r="F102" t="str">
        <f>_xlfn.XLOOKUP(A:A,'location list'!A:A,'location list'!B:B)</f>
        <v>Fudge Falls</v>
      </c>
      <c r="G102" t="str">
        <f>_xlfn.XLOOKUP(B:B,'location list'!A:A,'location list'!B:B)</f>
        <v>Starburst Starlit Skies</v>
      </c>
      <c r="H102">
        <f t="shared" si="2"/>
        <v>2.2162238287484745E-2</v>
      </c>
    </row>
    <row r="103" spans="1:8" x14ac:dyDescent="0.35">
      <c r="A103" t="s">
        <v>5</v>
      </c>
      <c r="B103" t="s">
        <v>12</v>
      </c>
      <c r="C103">
        <v>13074</v>
      </c>
      <c r="D103">
        <v>420.49</v>
      </c>
      <c r="F103" t="str">
        <f>_xlfn.XLOOKUP(A:A,'location list'!A:A,'location list'!B:B)</f>
        <v>Fudge Falls</v>
      </c>
      <c r="G103" t="str">
        <f>_xlfn.XLOOKUP(B:B,'location list'!A:A,'location list'!B:B)</f>
        <v>Starburst Starlit Skies</v>
      </c>
      <c r="H103">
        <f t="shared" si="2"/>
        <v>3.2162306868594157E-2</v>
      </c>
    </row>
    <row r="104" spans="1:8" x14ac:dyDescent="0.35">
      <c r="A104" t="s">
        <v>5</v>
      </c>
      <c r="B104" t="s">
        <v>7</v>
      </c>
      <c r="C104">
        <v>12571</v>
      </c>
      <c r="D104">
        <v>1422.51</v>
      </c>
      <c r="F104" t="str">
        <f>_xlfn.XLOOKUP(A:A,'location list'!A:A,'location list'!B:B)</f>
        <v>Fudge Falls</v>
      </c>
      <c r="G104" t="str">
        <f>_xlfn.XLOOKUP(B:B,'location list'!A:A,'location list'!B:B)</f>
        <v>Marshmallow Meadows</v>
      </c>
      <c r="H104">
        <f t="shared" si="2"/>
        <v>0.11315806220666613</v>
      </c>
    </row>
    <row r="105" spans="1:8" x14ac:dyDescent="0.35">
      <c r="A105" t="s">
        <v>5</v>
      </c>
      <c r="B105" t="s">
        <v>9</v>
      </c>
      <c r="C105">
        <v>11033</v>
      </c>
      <c r="D105">
        <v>601.01</v>
      </c>
      <c r="F105" t="str">
        <f>_xlfn.XLOOKUP(A:A,'location list'!A:A,'location list'!B:B)</f>
        <v>Fudge Falls</v>
      </c>
      <c r="G105" t="str">
        <f>_xlfn.XLOOKUP(B:B,'location list'!A:A,'location list'!B:B)</f>
        <v>Licorice Labyrinth</v>
      </c>
      <c r="H105">
        <f t="shared" si="2"/>
        <v>5.4473851173751475E-2</v>
      </c>
    </row>
    <row r="106" spans="1:8" x14ac:dyDescent="0.35">
      <c r="A106" t="s">
        <v>5</v>
      </c>
      <c r="B106" t="s">
        <v>12</v>
      </c>
      <c r="C106">
        <v>13390</v>
      </c>
      <c r="D106">
        <v>2840.85</v>
      </c>
      <c r="F106" t="str">
        <f>_xlfn.XLOOKUP(A:A,'location list'!A:A,'location list'!B:B)</f>
        <v>Fudge Falls</v>
      </c>
      <c r="G106" t="str">
        <f>_xlfn.XLOOKUP(B:B,'location list'!A:A,'location list'!B:B)</f>
        <v>Starburst Starlit Skies</v>
      </c>
      <c r="H106">
        <f t="shared" si="2"/>
        <v>0.21216206123973114</v>
      </c>
    </row>
    <row r="107" spans="1:8" x14ac:dyDescent="0.35">
      <c r="A107" t="s">
        <v>5</v>
      </c>
      <c r="B107" t="s">
        <v>12</v>
      </c>
      <c r="C107">
        <v>14710</v>
      </c>
      <c r="D107">
        <v>473.11</v>
      </c>
      <c r="F107" t="str">
        <f>_xlfn.XLOOKUP(A:A,'location list'!A:A,'location list'!B:B)</f>
        <v>Fudge Falls</v>
      </c>
      <c r="G107" t="str">
        <f>_xlfn.XLOOKUP(B:B,'location list'!A:A,'location list'!B:B)</f>
        <v>Starburst Starlit Skies</v>
      </c>
      <c r="H107">
        <f t="shared" si="2"/>
        <v>3.2162474507138002E-2</v>
      </c>
    </row>
    <row r="108" spans="1:8" x14ac:dyDescent="0.35">
      <c r="A108" t="s">
        <v>5</v>
      </c>
      <c r="B108" t="s">
        <v>7</v>
      </c>
      <c r="C108">
        <v>17917</v>
      </c>
      <c r="D108">
        <v>11165.12</v>
      </c>
      <c r="F108" t="str">
        <f>_xlfn.XLOOKUP(A:A,'location list'!A:A,'location list'!B:B)</f>
        <v>Fudge Falls</v>
      </c>
      <c r="G108" t="str">
        <f>_xlfn.XLOOKUP(B:B,'location list'!A:A,'location list'!B:B)</f>
        <v>Marshmallow Meadows</v>
      </c>
      <c r="H108">
        <f t="shared" si="2"/>
        <v>0.62315789473684213</v>
      </c>
    </row>
    <row r="109" spans="1:8" x14ac:dyDescent="0.35">
      <c r="A109" t="s">
        <v>5</v>
      </c>
      <c r="B109" t="s">
        <v>10</v>
      </c>
      <c r="C109">
        <v>13553</v>
      </c>
      <c r="D109">
        <v>1700.68</v>
      </c>
      <c r="F109" t="str">
        <f>_xlfn.XLOOKUP(A:A,'location list'!A:A,'location list'!B:B)</f>
        <v>Fudge Falls</v>
      </c>
      <c r="G109" t="str">
        <f>_xlfn.XLOOKUP(B:B,'location list'!A:A,'location list'!B:B)</f>
        <v>Mallow Melt Mountains</v>
      </c>
      <c r="H109">
        <f t="shared" si="2"/>
        <v>0.12548365675496201</v>
      </c>
    </row>
    <row r="110" spans="1:8" x14ac:dyDescent="0.35">
      <c r="A110" t="s">
        <v>5</v>
      </c>
      <c r="B110" t="s">
        <v>11</v>
      </c>
      <c r="C110">
        <v>15185</v>
      </c>
      <c r="D110">
        <v>696.72</v>
      </c>
      <c r="F110" t="str">
        <f>_xlfn.XLOOKUP(A:A,'location list'!A:A,'location list'!B:B)</f>
        <v>Fudge Falls</v>
      </c>
      <c r="G110" t="str">
        <f>_xlfn.XLOOKUP(B:B,'location list'!A:A,'location list'!B:B)</f>
        <v>Lollipop Lagoon</v>
      </c>
      <c r="H110">
        <f t="shared" si="2"/>
        <v>4.5882120513664804E-2</v>
      </c>
    </row>
    <row r="111" spans="1:8" x14ac:dyDescent="0.35">
      <c r="A111" t="s">
        <v>5</v>
      </c>
      <c r="B111" t="s">
        <v>12</v>
      </c>
      <c r="C111">
        <v>14785</v>
      </c>
      <c r="D111">
        <v>475.52</v>
      </c>
      <c r="F111" t="str">
        <f>_xlfn.XLOOKUP(A:A,'location list'!A:A,'location list'!B:B)</f>
        <v>Fudge Falls</v>
      </c>
      <c r="G111" t="str">
        <f>_xlfn.XLOOKUP(B:B,'location list'!A:A,'location list'!B:B)</f>
        <v>Starburst Starlit Skies</v>
      </c>
      <c r="H111">
        <f t="shared" si="2"/>
        <v>3.2162326682448429E-2</v>
      </c>
    </row>
    <row r="112" spans="1:8" x14ac:dyDescent="0.35">
      <c r="A112" t="s">
        <v>5</v>
      </c>
      <c r="B112" t="s">
        <v>8</v>
      </c>
      <c r="C112">
        <v>11715</v>
      </c>
      <c r="D112">
        <v>4103.91</v>
      </c>
      <c r="F112" t="str">
        <f>_xlfn.XLOOKUP(A:A,'location list'!A:A,'location list'!B:B)</f>
        <v>Fudge Falls</v>
      </c>
      <c r="G112" t="str">
        <f>_xlfn.XLOOKUP(B:B,'location list'!A:A,'location list'!B:B)</f>
        <v>Rock Candy Ridge</v>
      </c>
      <c r="H112">
        <f t="shared" si="2"/>
        <v>0.35031241997439178</v>
      </c>
    </row>
    <row r="113" spans="1:8" x14ac:dyDescent="0.35">
      <c r="A113" t="s">
        <v>5</v>
      </c>
      <c r="B113" t="s">
        <v>10</v>
      </c>
      <c r="C113">
        <v>17829</v>
      </c>
      <c r="D113">
        <v>276.06</v>
      </c>
      <c r="F113" t="str">
        <f>_xlfn.XLOOKUP(A:A,'location list'!A:A,'location list'!B:B)</f>
        <v>Fudge Falls</v>
      </c>
      <c r="G113" t="str">
        <f>_xlfn.XLOOKUP(B:B,'location list'!A:A,'location list'!B:B)</f>
        <v>Mallow Melt Mountains</v>
      </c>
      <c r="H113">
        <f t="shared" si="2"/>
        <v>1.5483762409557462E-2</v>
      </c>
    </row>
    <row r="114" spans="1:8" x14ac:dyDescent="0.35">
      <c r="A114" t="s">
        <v>5</v>
      </c>
      <c r="B114" t="s">
        <v>11</v>
      </c>
      <c r="C114">
        <v>15636</v>
      </c>
      <c r="D114">
        <v>1811.94</v>
      </c>
      <c r="F114" t="str">
        <f>_xlfn.XLOOKUP(A:A,'location list'!A:A,'location list'!B:B)</f>
        <v>Fudge Falls</v>
      </c>
      <c r="G114" t="str">
        <f>_xlfn.XLOOKUP(B:B,'location list'!A:A,'location list'!B:B)</f>
        <v>Lollipop Lagoon</v>
      </c>
      <c r="H114">
        <f t="shared" si="2"/>
        <v>0.11588257866462011</v>
      </c>
    </row>
    <row r="115" spans="1:8" x14ac:dyDescent="0.35">
      <c r="A115" t="s">
        <v>5</v>
      </c>
      <c r="B115" t="s">
        <v>12</v>
      </c>
      <c r="C115">
        <v>12382</v>
      </c>
      <c r="D115">
        <v>1264.97</v>
      </c>
      <c r="F115" t="str">
        <f>_xlfn.XLOOKUP(A:A,'location list'!A:A,'location list'!B:B)</f>
        <v>Fudge Falls</v>
      </c>
      <c r="G115" t="str">
        <f>_xlfn.XLOOKUP(B:B,'location list'!A:A,'location list'!B:B)</f>
        <v>Starburst Starlit Skies</v>
      </c>
      <c r="H115">
        <f t="shared" si="2"/>
        <v>0.10216200936843806</v>
      </c>
    </row>
    <row r="116" spans="1:8" x14ac:dyDescent="0.35">
      <c r="A116" t="s">
        <v>5</v>
      </c>
      <c r="B116" t="s">
        <v>9</v>
      </c>
      <c r="C116">
        <v>16604</v>
      </c>
      <c r="D116">
        <v>572.4</v>
      </c>
      <c r="F116" t="str">
        <f>_xlfn.XLOOKUP(A:A,'location list'!A:A,'location list'!B:B)</f>
        <v>Fudge Falls</v>
      </c>
      <c r="G116" t="str">
        <f>_xlfn.XLOOKUP(B:B,'location list'!A:A,'location list'!B:B)</f>
        <v>Licorice Labyrinth</v>
      </c>
      <c r="H116">
        <f t="shared" si="2"/>
        <v>3.447362081426162E-2</v>
      </c>
    </row>
    <row r="117" spans="1:8" x14ac:dyDescent="0.35">
      <c r="A117" t="s">
        <v>5</v>
      </c>
      <c r="B117" t="s">
        <v>11</v>
      </c>
      <c r="C117">
        <v>10825</v>
      </c>
      <c r="D117">
        <v>1795.68</v>
      </c>
      <c r="F117" t="str">
        <f>_xlfn.XLOOKUP(A:A,'location list'!A:A,'location list'!B:B)</f>
        <v>Fudge Falls</v>
      </c>
      <c r="G117" t="str">
        <f>_xlfn.XLOOKUP(B:B,'location list'!A:A,'location list'!B:B)</f>
        <v>Lollipop Lagoon</v>
      </c>
      <c r="H117">
        <f t="shared" si="2"/>
        <v>0.16588267898383371</v>
      </c>
    </row>
    <row r="118" spans="1:8" x14ac:dyDescent="0.35">
      <c r="A118" t="s">
        <v>5</v>
      </c>
      <c r="B118" t="s">
        <v>7</v>
      </c>
      <c r="C118">
        <v>12751</v>
      </c>
      <c r="D118">
        <v>1570.39</v>
      </c>
      <c r="F118" t="str">
        <f>_xlfn.XLOOKUP(A:A,'location list'!A:A,'location list'!B:B)</f>
        <v>Fudge Falls</v>
      </c>
      <c r="G118" t="str">
        <f>_xlfn.XLOOKUP(B:B,'location list'!A:A,'location list'!B:B)</f>
        <v>Marshmallow Meadows</v>
      </c>
      <c r="H118">
        <f t="shared" si="2"/>
        <v>0.12315818367186888</v>
      </c>
    </row>
    <row r="119" spans="1:8" x14ac:dyDescent="0.35">
      <c r="A119" t="s">
        <v>5</v>
      </c>
      <c r="B119" t="s">
        <v>10</v>
      </c>
      <c r="C119">
        <v>14515</v>
      </c>
      <c r="D119">
        <v>1095.6500000000001</v>
      </c>
      <c r="F119" t="str">
        <f>_xlfn.XLOOKUP(A:A,'location list'!A:A,'location list'!B:B)</f>
        <v>Fudge Falls</v>
      </c>
      <c r="G119" t="str">
        <f>_xlfn.XLOOKUP(B:B,'location list'!A:A,'location list'!B:B)</f>
        <v>Mallow Melt Mountains</v>
      </c>
      <c r="H119">
        <f t="shared" si="2"/>
        <v>7.5483982087495696E-2</v>
      </c>
    </row>
    <row r="120" spans="1:8" x14ac:dyDescent="0.35">
      <c r="A120" t="s">
        <v>5</v>
      </c>
      <c r="B120" t="s">
        <v>12</v>
      </c>
      <c r="C120">
        <v>17241</v>
      </c>
      <c r="D120">
        <v>554.51</v>
      </c>
      <c r="F120" t="str">
        <f>_xlfn.XLOOKUP(A:A,'location list'!A:A,'location list'!B:B)</f>
        <v>Fudge Falls</v>
      </c>
      <c r="G120" t="str">
        <f>_xlfn.XLOOKUP(B:B,'location list'!A:A,'location list'!B:B)</f>
        <v>Starburst Starlit Skies</v>
      </c>
      <c r="H120">
        <f t="shared" si="2"/>
        <v>3.2162287570326548E-2</v>
      </c>
    </row>
    <row r="121" spans="1:8" x14ac:dyDescent="0.35">
      <c r="A121" t="s">
        <v>5</v>
      </c>
      <c r="B121" t="s">
        <v>7</v>
      </c>
      <c r="C121">
        <v>19893</v>
      </c>
      <c r="D121">
        <v>460.68</v>
      </c>
      <c r="F121" t="str">
        <f>_xlfn.XLOOKUP(A:A,'location list'!A:A,'location list'!B:B)</f>
        <v>Fudge Falls</v>
      </c>
      <c r="G121" t="str">
        <f>_xlfn.XLOOKUP(B:B,'location list'!A:A,'location list'!B:B)</f>
        <v>Marshmallow Meadows</v>
      </c>
      <c r="H121">
        <f t="shared" si="2"/>
        <v>2.3157894736842106E-2</v>
      </c>
    </row>
    <row r="122" spans="1:8" x14ac:dyDescent="0.35">
      <c r="A122" t="s">
        <v>5</v>
      </c>
      <c r="B122" t="s">
        <v>9</v>
      </c>
      <c r="C122">
        <v>17605</v>
      </c>
      <c r="D122">
        <v>1311.11</v>
      </c>
      <c r="F122" t="str">
        <f>_xlfn.XLOOKUP(A:A,'location list'!A:A,'location list'!B:B)</f>
        <v>Fudge Falls</v>
      </c>
      <c r="G122" t="str">
        <f>_xlfn.XLOOKUP(B:B,'location list'!A:A,'location list'!B:B)</f>
        <v>Licorice Labyrinth</v>
      </c>
      <c r="H122">
        <f t="shared" si="2"/>
        <v>7.4473729054245943E-2</v>
      </c>
    </row>
    <row r="123" spans="1:8" x14ac:dyDescent="0.35">
      <c r="A123" t="s">
        <v>5</v>
      </c>
      <c r="B123" t="s">
        <v>9</v>
      </c>
      <c r="C123">
        <v>12428</v>
      </c>
      <c r="D123">
        <v>428.44</v>
      </c>
      <c r="F123" t="str">
        <f>_xlfn.XLOOKUP(A:A,'location list'!A:A,'location list'!B:B)</f>
        <v>Fudge Falls</v>
      </c>
      <c r="G123" t="str">
        <f>_xlfn.XLOOKUP(B:B,'location list'!A:A,'location list'!B:B)</f>
        <v>Licorice Labyrinth</v>
      </c>
      <c r="H123">
        <f t="shared" si="2"/>
        <v>3.4473768908915355E-2</v>
      </c>
    </row>
    <row r="124" spans="1:8" x14ac:dyDescent="0.35">
      <c r="A124" t="s">
        <v>5</v>
      </c>
      <c r="B124" t="s">
        <v>10</v>
      </c>
      <c r="C124">
        <v>19470</v>
      </c>
      <c r="D124">
        <v>1274.97</v>
      </c>
      <c r="F124" t="str">
        <f>_xlfn.XLOOKUP(A:A,'location list'!A:A,'location list'!B:B)</f>
        <v>Fudge Falls</v>
      </c>
      <c r="G124" t="str">
        <f>_xlfn.XLOOKUP(B:B,'location list'!A:A,'location list'!B:B)</f>
        <v>Mallow Melt Mountains</v>
      </c>
      <c r="H124">
        <f t="shared" si="2"/>
        <v>6.5483821263482275E-2</v>
      </c>
    </row>
    <row r="125" spans="1:8" x14ac:dyDescent="0.35">
      <c r="A125" t="s">
        <v>5</v>
      </c>
      <c r="B125" t="s">
        <v>7</v>
      </c>
      <c r="C125">
        <v>18292</v>
      </c>
      <c r="D125">
        <v>423.6</v>
      </c>
      <c r="F125" t="str">
        <f>_xlfn.XLOOKUP(A:A,'location list'!A:A,'location list'!B:B)</f>
        <v>Fudge Falls</v>
      </c>
      <c r="G125" t="str">
        <f>_xlfn.XLOOKUP(B:B,'location list'!A:A,'location list'!B:B)</f>
        <v>Marshmallow Meadows</v>
      </c>
      <c r="H125">
        <f t="shared" si="2"/>
        <v>2.3157664552809973E-2</v>
      </c>
    </row>
    <row r="126" spans="1:8" x14ac:dyDescent="0.35">
      <c r="A126" t="s">
        <v>5</v>
      </c>
      <c r="B126" t="s">
        <v>12</v>
      </c>
      <c r="C126">
        <v>13155</v>
      </c>
      <c r="D126">
        <v>1343.94</v>
      </c>
      <c r="F126" t="str">
        <f>_xlfn.XLOOKUP(A:A,'location list'!A:A,'location list'!B:B)</f>
        <v>Fudge Falls</v>
      </c>
      <c r="G126" t="str">
        <f>_xlfn.XLOOKUP(B:B,'location list'!A:A,'location list'!B:B)</f>
        <v>Starburst Starlit Skies</v>
      </c>
      <c r="H126">
        <f t="shared" si="2"/>
        <v>0.10216191562143671</v>
      </c>
    </row>
    <row r="127" spans="1:8" x14ac:dyDescent="0.35">
      <c r="A127" t="s">
        <v>5</v>
      </c>
      <c r="B127" t="s">
        <v>11</v>
      </c>
      <c r="C127">
        <v>13670</v>
      </c>
      <c r="D127">
        <v>10196.209999999999</v>
      </c>
      <c r="F127" t="str">
        <f>_xlfn.XLOOKUP(A:A,'location list'!A:A,'location list'!B:B)</f>
        <v>Fudge Falls</v>
      </c>
      <c r="G127" t="str">
        <f>_xlfn.XLOOKUP(B:B,'location list'!A:A,'location list'!B:B)</f>
        <v>Lollipop Lagoon</v>
      </c>
      <c r="H127">
        <f t="shared" si="2"/>
        <v>0.74588222384784197</v>
      </c>
    </row>
    <row r="128" spans="1:8" x14ac:dyDescent="0.35">
      <c r="A128" t="s">
        <v>5</v>
      </c>
      <c r="B128" t="s">
        <v>9</v>
      </c>
      <c r="C128">
        <v>12297</v>
      </c>
      <c r="D128">
        <v>300.95</v>
      </c>
      <c r="F128" t="str">
        <f>_xlfn.XLOOKUP(A:A,'location list'!A:A,'location list'!B:B)</f>
        <v>Fudge Falls</v>
      </c>
      <c r="G128" t="str">
        <f>_xlfn.XLOOKUP(B:B,'location list'!A:A,'location list'!B:B)</f>
        <v>Licorice Labyrinth</v>
      </c>
      <c r="H128">
        <f t="shared" si="2"/>
        <v>2.4473448808652515E-2</v>
      </c>
    </row>
    <row r="129" spans="1:8" x14ac:dyDescent="0.35">
      <c r="A129" t="s">
        <v>5</v>
      </c>
      <c r="B129" t="s">
        <v>8</v>
      </c>
      <c r="C129">
        <v>18717</v>
      </c>
      <c r="D129">
        <v>1316.04</v>
      </c>
      <c r="F129" t="str">
        <f>_xlfn.XLOOKUP(A:A,'location list'!A:A,'location list'!B:B)</f>
        <v>Fudge Falls</v>
      </c>
      <c r="G129" t="str">
        <f>_xlfn.XLOOKUP(B:B,'location list'!A:A,'location list'!B:B)</f>
        <v>Rock Candy Ridge</v>
      </c>
      <c r="H129">
        <f t="shared" si="2"/>
        <v>7.0312550088155151E-2</v>
      </c>
    </row>
    <row r="130" spans="1:8" x14ac:dyDescent="0.35">
      <c r="A130" t="s">
        <v>5</v>
      </c>
      <c r="B130" t="s">
        <v>10</v>
      </c>
      <c r="C130">
        <v>12247</v>
      </c>
      <c r="D130">
        <v>4108.67</v>
      </c>
      <c r="F130" t="str">
        <f>_xlfn.XLOOKUP(A:A,'location list'!A:A,'location list'!B:B)</f>
        <v>Fudge Falls</v>
      </c>
      <c r="G130" t="str">
        <f>_xlfn.XLOOKUP(B:B,'location list'!A:A,'location list'!B:B)</f>
        <v>Mallow Melt Mountains</v>
      </c>
      <c r="H130">
        <f t="shared" si="2"/>
        <v>0.33548379194904876</v>
      </c>
    </row>
    <row r="131" spans="1:8" x14ac:dyDescent="0.35">
      <c r="A131" t="s">
        <v>5</v>
      </c>
      <c r="B131" t="s">
        <v>10</v>
      </c>
      <c r="C131">
        <v>14235</v>
      </c>
      <c r="D131">
        <v>2070.96</v>
      </c>
      <c r="F131" t="str">
        <f>_xlfn.XLOOKUP(A:A,'location list'!A:A,'location list'!B:B)</f>
        <v>Fudge Falls</v>
      </c>
      <c r="G131" t="str">
        <f>_xlfn.XLOOKUP(B:B,'location list'!A:A,'location list'!B:B)</f>
        <v>Mallow Melt Mountains</v>
      </c>
      <c r="H131">
        <f t="shared" ref="H131:H194" si="3">D131/C131</f>
        <v>0.1454836670179136</v>
      </c>
    </row>
    <row r="132" spans="1:8" x14ac:dyDescent="0.35">
      <c r="A132" t="s">
        <v>5</v>
      </c>
      <c r="B132" t="s">
        <v>7</v>
      </c>
      <c r="C132">
        <v>11972</v>
      </c>
      <c r="D132">
        <v>1594.17</v>
      </c>
      <c r="F132" t="str">
        <f>_xlfn.XLOOKUP(A:A,'location list'!A:A,'location list'!B:B)</f>
        <v>Fudge Falls</v>
      </c>
      <c r="G132" t="str">
        <f>_xlfn.XLOOKUP(B:B,'location list'!A:A,'location list'!B:B)</f>
        <v>Marshmallow Meadows</v>
      </c>
      <c r="H132">
        <f t="shared" si="3"/>
        <v>0.13315820247243568</v>
      </c>
    </row>
    <row r="133" spans="1:8" x14ac:dyDescent="0.35">
      <c r="A133" t="s">
        <v>5</v>
      </c>
      <c r="B133" t="s">
        <v>9</v>
      </c>
      <c r="C133">
        <v>19300</v>
      </c>
      <c r="D133">
        <v>2016.34</v>
      </c>
      <c r="F133" t="str">
        <f>_xlfn.XLOOKUP(A:A,'location list'!A:A,'location list'!B:B)</f>
        <v>Fudge Falls</v>
      </c>
      <c r="G133" t="str">
        <f>_xlfn.XLOOKUP(B:B,'location list'!A:A,'location list'!B:B)</f>
        <v>Licorice Labyrinth</v>
      </c>
      <c r="H133">
        <f t="shared" si="3"/>
        <v>0.10447357512953367</v>
      </c>
    </row>
    <row r="134" spans="1:8" x14ac:dyDescent="0.35">
      <c r="A134" t="s">
        <v>5</v>
      </c>
      <c r="B134" t="s">
        <v>9</v>
      </c>
      <c r="C134">
        <v>11160</v>
      </c>
      <c r="D134">
        <v>273.13</v>
      </c>
      <c r="F134" t="str">
        <f>_xlfn.XLOOKUP(A:A,'location list'!A:A,'location list'!B:B)</f>
        <v>Fudge Falls</v>
      </c>
      <c r="G134" t="str">
        <f>_xlfn.XLOOKUP(B:B,'location list'!A:A,'location list'!B:B)</f>
        <v>Licorice Labyrinth</v>
      </c>
      <c r="H134">
        <f t="shared" si="3"/>
        <v>2.4474014336917562E-2</v>
      </c>
    </row>
    <row r="135" spans="1:8" x14ac:dyDescent="0.35">
      <c r="A135" t="s">
        <v>5</v>
      </c>
      <c r="B135" t="s">
        <v>11</v>
      </c>
      <c r="C135">
        <v>15411</v>
      </c>
      <c r="D135">
        <v>1015.31</v>
      </c>
      <c r="F135" t="str">
        <f>_xlfn.XLOOKUP(A:A,'location list'!A:A,'location list'!B:B)</f>
        <v>Fudge Falls</v>
      </c>
      <c r="G135" t="str">
        <f>_xlfn.XLOOKUP(B:B,'location list'!A:A,'location list'!B:B)</f>
        <v>Lollipop Lagoon</v>
      </c>
      <c r="H135">
        <f t="shared" si="3"/>
        <v>6.5882162092012198E-2</v>
      </c>
    </row>
    <row r="136" spans="1:8" x14ac:dyDescent="0.35">
      <c r="A136" t="s">
        <v>5</v>
      </c>
      <c r="B136" t="s">
        <v>10</v>
      </c>
      <c r="C136">
        <v>14337</v>
      </c>
      <c r="D136">
        <v>3089.39</v>
      </c>
      <c r="F136" t="str">
        <f>_xlfn.XLOOKUP(A:A,'location list'!A:A,'location list'!B:B)</f>
        <v>Fudge Falls</v>
      </c>
      <c r="G136" t="str">
        <f>_xlfn.XLOOKUP(B:B,'location list'!A:A,'location list'!B:B)</f>
        <v>Mallow Melt Mountains</v>
      </c>
      <c r="H136">
        <f t="shared" si="3"/>
        <v>0.21548371346864756</v>
      </c>
    </row>
    <row r="137" spans="1:8" x14ac:dyDescent="0.35">
      <c r="A137" t="s">
        <v>5</v>
      </c>
      <c r="B137" t="s">
        <v>11</v>
      </c>
      <c r="C137">
        <v>19464</v>
      </c>
      <c r="D137">
        <v>-274.79000000000002</v>
      </c>
      <c r="F137" t="str">
        <f>_xlfn.XLOOKUP(A:A,'location list'!A:A,'location list'!B:B)</f>
        <v>Fudge Falls</v>
      </c>
      <c r="G137" t="str">
        <f>_xlfn.XLOOKUP(B:B,'location list'!A:A,'location list'!B:B)</f>
        <v>Lollipop Lagoon</v>
      </c>
      <c r="H137">
        <f t="shared" si="3"/>
        <v>-1.4117858610768599E-2</v>
      </c>
    </row>
    <row r="138" spans="1:8" x14ac:dyDescent="0.35">
      <c r="A138" t="s">
        <v>5</v>
      </c>
      <c r="B138" t="s">
        <v>11</v>
      </c>
      <c r="C138">
        <v>17533</v>
      </c>
      <c r="D138">
        <v>3609.74</v>
      </c>
      <c r="F138" t="str">
        <f>_xlfn.XLOOKUP(A:A,'location list'!A:A,'location list'!B:B)</f>
        <v>Fudge Falls</v>
      </c>
      <c r="G138" t="str">
        <f>_xlfn.XLOOKUP(B:B,'location list'!A:A,'location list'!B:B)</f>
        <v>Lollipop Lagoon</v>
      </c>
      <c r="H138">
        <f t="shared" si="3"/>
        <v>0.20588262134261107</v>
      </c>
    </row>
    <row r="139" spans="1:8" x14ac:dyDescent="0.35">
      <c r="A139" t="s">
        <v>5</v>
      </c>
      <c r="B139" t="s">
        <v>9</v>
      </c>
      <c r="C139">
        <v>18434</v>
      </c>
      <c r="D139">
        <v>2663.23</v>
      </c>
      <c r="F139" t="str">
        <f>_xlfn.XLOOKUP(A:A,'location list'!A:A,'location list'!B:B)</f>
        <v>Fudge Falls</v>
      </c>
      <c r="G139" t="str">
        <f>_xlfn.XLOOKUP(B:B,'location list'!A:A,'location list'!B:B)</f>
        <v>Licorice Labyrinth</v>
      </c>
      <c r="H139">
        <f t="shared" si="3"/>
        <v>0.14447379841597049</v>
      </c>
    </row>
    <row r="140" spans="1:8" x14ac:dyDescent="0.35">
      <c r="A140" t="s">
        <v>5</v>
      </c>
      <c r="B140" t="s">
        <v>12</v>
      </c>
      <c r="C140">
        <v>10087</v>
      </c>
      <c r="D140">
        <v>425.29</v>
      </c>
      <c r="F140" t="str">
        <f>_xlfn.XLOOKUP(A:A,'location list'!A:A,'location list'!B:B)</f>
        <v>Fudge Falls</v>
      </c>
      <c r="G140" t="str">
        <f>_xlfn.XLOOKUP(B:B,'location list'!A:A,'location list'!B:B)</f>
        <v>Starburst Starlit Skies</v>
      </c>
      <c r="H140">
        <f t="shared" si="3"/>
        <v>4.2162188956082085E-2</v>
      </c>
    </row>
    <row r="141" spans="1:8" x14ac:dyDescent="0.35">
      <c r="A141" t="s">
        <v>5</v>
      </c>
      <c r="B141" t="s">
        <v>7</v>
      </c>
      <c r="C141">
        <v>12763</v>
      </c>
      <c r="D141">
        <v>295.56</v>
      </c>
      <c r="F141" t="str">
        <f>_xlfn.XLOOKUP(A:A,'location list'!A:A,'location list'!B:B)</f>
        <v>Fudge Falls</v>
      </c>
      <c r="G141" t="str">
        <f>_xlfn.XLOOKUP(B:B,'location list'!A:A,'location list'!B:B)</f>
        <v>Marshmallow Meadows</v>
      </c>
      <c r="H141">
        <f t="shared" si="3"/>
        <v>2.3157564835853638E-2</v>
      </c>
    </row>
    <row r="142" spans="1:8" x14ac:dyDescent="0.35">
      <c r="A142" t="s">
        <v>5</v>
      </c>
      <c r="B142" t="s">
        <v>9</v>
      </c>
      <c r="C142">
        <v>19478</v>
      </c>
      <c r="D142">
        <v>87.14</v>
      </c>
      <c r="F142" t="str">
        <f>_xlfn.XLOOKUP(A:A,'location list'!A:A,'location list'!B:B)</f>
        <v>Fudge Falls</v>
      </c>
      <c r="G142" t="str">
        <f>_xlfn.XLOOKUP(B:B,'location list'!A:A,'location list'!B:B)</f>
        <v>Licorice Labyrinth</v>
      </c>
      <c r="H142">
        <f t="shared" si="3"/>
        <v>4.473765273642058E-3</v>
      </c>
    </row>
    <row r="143" spans="1:8" x14ac:dyDescent="0.35">
      <c r="A143" t="s">
        <v>5</v>
      </c>
      <c r="B143" t="s">
        <v>9</v>
      </c>
      <c r="C143">
        <v>17417</v>
      </c>
      <c r="D143">
        <v>1297.1099999999999</v>
      </c>
      <c r="F143" t="str">
        <f>_xlfn.XLOOKUP(A:A,'location list'!A:A,'location list'!B:B)</f>
        <v>Fudge Falls</v>
      </c>
      <c r="G143" t="str">
        <f>_xlfn.XLOOKUP(B:B,'location list'!A:A,'location list'!B:B)</f>
        <v>Licorice Labyrinth</v>
      </c>
      <c r="H143">
        <f t="shared" si="3"/>
        <v>7.4473789975311469E-2</v>
      </c>
    </row>
    <row r="144" spans="1:8" x14ac:dyDescent="0.35">
      <c r="A144" t="s">
        <v>5</v>
      </c>
      <c r="B144" t="s">
        <v>12</v>
      </c>
      <c r="C144">
        <v>19193</v>
      </c>
      <c r="D144">
        <v>5607.47</v>
      </c>
      <c r="F144" t="str">
        <f>_xlfn.XLOOKUP(A:A,'location list'!A:A,'location list'!B:B)</f>
        <v>Fudge Falls</v>
      </c>
      <c r="G144" t="str">
        <f>_xlfn.XLOOKUP(B:B,'location list'!A:A,'location list'!B:B)</f>
        <v>Starburst Starlit Skies</v>
      </c>
      <c r="H144">
        <f t="shared" si="3"/>
        <v>0.29216224665242535</v>
      </c>
    </row>
    <row r="145" spans="1:8" x14ac:dyDescent="0.35">
      <c r="A145" t="s">
        <v>5</v>
      </c>
      <c r="B145" t="s">
        <v>8</v>
      </c>
      <c r="C145">
        <v>12838</v>
      </c>
      <c r="D145">
        <v>1159.43</v>
      </c>
      <c r="F145" t="str">
        <f>_xlfn.XLOOKUP(A:A,'location list'!A:A,'location list'!B:B)</f>
        <v>Fudge Falls</v>
      </c>
      <c r="G145" t="str">
        <f>_xlfn.XLOOKUP(B:B,'location list'!A:A,'location list'!B:B)</f>
        <v>Rock Candy Ridge</v>
      </c>
      <c r="H145">
        <f t="shared" si="3"/>
        <v>9.0312353949213275E-2</v>
      </c>
    </row>
    <row r="146" spans="1:8" x14ac:dyDescent="0.35">
      <c r="A146" t="s">
        <v>5</v>
      </c>
      <c r="B146" t="s">
        <v>12</v>
      </c>
      <c r="C146">
        <v>17885</v>
      </c>
      <c r="D146">
        <v>3794.52</v>
      </c>
      <c r="F146" t="str">
        <f>_xlfn.XLOOKUP(A:A,'location list'!A:A,'location list'!B:B)</f>
        <v>Fudge Falls</v>
      </c>
      <c r="G146" t="str">
        <f>_xlfn.XLOOKUP(B:B,'location list'!A:A,'location list'!B:B)</f>
        <v>Starburst Starlit Skies</v>
      </c>
      <c r="H146">
        <f t="shared" si="3"/>
        <v>0.21216214705060107</v>
      </c>
    </row>
    <row r="147" spans="1:8" x14ac:dyDescent="0.35">
      <c r="A147" t="s">
        <v>5</v>
      </c>
      <c r="B147" t="s">
        <v>8</v>
      </c>
      <c r="C147">
        <v>18125</v>
      </c>
      <c r="D147">
        <v>730.66</v>
      </c>
      <c r="F147" t="str">
        <f>_xlfn.XLOOKUP(A:A,'location list'!A:A,'location list'!B:B)</f>
        <v>Fudge Falls</v>
      </c>
      <c r="G147" t="str">
        <f>_xlfn.XLOOKUP(B:B,'location list'!A:A,'location list'!B:B)</f>
        <v>Rock Candy Ridge</v>
      </c>
      <c r="H147">
        <f t="shared" si="3"/>
        <v>4.0312275862068966E-2</v>
      </c>
    </row>
    <row r="148" spans="1:8" x14ac:dyDescent="0.35">
      <c r="A148" t="s">
        <v>5</v>
      </c>
      <c r="B148" t="s">
        <v>7</v>
      </c>
      <c r="C148">
        <v>13740</v>
      </c>
      <c r="D148">
        <v>455.59</v>
      </c>
      <c r="F148" t="str">
        <f>_xlfn.XLOOKUP(A:A,'location list'!A:A,'location list'!B:B)</f>
        <v>Fudge Falls</v>
      </c>
      <c r="G148" t="str">
        <f>_xlfn.XLOOKUP(B:B,'location list'!A:A,'location list'!B:B)</f>
        <v>Marshmallow Meadows</v>
      </c>
      <c r="H148">
        <f t="shared" si="3"/>
        <v>3.3157933042212519E-2</v>
      </c>
    </row>
    <row r="149" spans="1:8" x14ac:dyDescent="0.35">
      <c r="A149" t="s">
        <v>5</v>
      </c>
      <c r="B149" t="s">
        <v>9</v>
      </c>
      <c r="C149">
        <v>15428</v>
      </c>
      <c r="D149">
        <v>840.42</v>
      </c>
      <c r="F149" t="str">
        <f>_xlfn.XLOOKUP(A:A,'location list'!A:A,'location list'!B:B)</f>
        <v>Fudge Falls</v>
      </c>
      <c r="G149" t="str">
        <f>_xlfn.XLOOKUP(B:B,'location list'!A:A,'location list'!B:B)</f>
        <v>Licorice Labyrinth</v>
      </c>
      <c r="H149">
        <f t="shared" si="3"/>
        <v>5.4473684210526313E-2</v>
      </c>
    </row>
    <row r="150" spans="1:8" x14ac:dyDescent="0.35">
      <c r="A150" t="s">
        <v>5</v>
      </c>
      <c r="B150" t="s">
        <v>9</v>
      </c>
      <c r="C150">
        <v>19897</v>
      </c>
      <c r="D150">
        <v>1879.74</v>
      </c>
      <c r="F150" t="str">
        <f>_xlfn.XLOOKUP(A:A,'location list'!A:A,'location list'!B:B)</f>
        <v>Fudge Falls</v>
      </c>
      <c r="G150" t="str">
        <f>_xlfn.XLOOKUP(B:B,'location list'!A:A,'location list'!B:B)</f>
        <v>Licorice Labyrinth</v>
      </c>
      <c r="H150">
        <f t="shared" si="3"/>
        <v>9.4473538724430817E-2</v>
      </c>
    </row>
    <row r="151" spans="1:8" x14ac:dyDescent="0.35">
      <c r="A151" t="s">
        <v>5</v>
      </c>
      <c r="B151" t="s">
        <v>7</v>
      </c>
      <c r="C151">
        <v>12249</v>
      </c>
      <c r="D151">
        <v>283.66000000000003</v>
      </c>
      <c r="F151" t="str">
        <f>_xlfn.XLOOKUP(A:A,'location list'!A:A,'location list'!B:B)</f>
        <v>Fudge Falls</v>
      </c>
      <c r="G151" t="str">
        <f>_xlfn.XLOOKUP(B:B,'location list'!A:A,'location list'!B:B)</f>
        <v>Marshmallow Meadows</v>
      </c>
      <c r="H151">
        <f t="shared" si="3"/>
        <v>2.3157808800718428E-2</v>
      </c>
    </row>
    <row r="152" spans="1:8" x14ac:dyDescent="0.35">
      <c r="A152" t="s">
        <v>5</v>
      </c>
      <c r="B152" t="s">
        <v>11</v>
      </c>
      <c r="C152">
        <v>13483</v>
      </c>
      <c r="D152">
        <v>4259.04</v>
      </c>
      <c r="F152" t="str">
        <f>_xlfn.XLOOKUP(A:A,'location list'!A:A,'location list'!B:B)</f>
        <v>Fudge Falls</v>
      </c>
      <c r="G152" t="str">
        <f>_xlfn.XLOOKUP(B:B,'location list'!A:A,'location list'!B:B)</f>
        <v>Lollipop Lagoon</v>
      </c>
      <c r="H152">
        <f t="shared" si="3"/>
        <v>0.31588222205740563</v>
      </c>
    </row>
    <row r="153" spans="1:8" x14ac:dyDescent="0.35">
      <c r="A153" t="s">
        <v>5</v>
      </c>
      <c r="B153" t="s">
        <v>10</v>
      </c>
      <c r="C153">
        <v>14948</v>
      </c>
      <c r="D153">
        <v>2324.17</v>
      </c>
      <c r="F153" t="str">
        <f>_xlfn.XLOOKUP(A:A,'location list'!A:A,'location list'!B:B)</f>
        <v>Fudge Falls</v>
      </c>
      <c r="G153" t="str">
        <f>_xlfn.XLOOKUP(B:B,'location list'!A:A,'location list'!B:B)</f>
        <v>Mallow Melt Mountains</v>
      </c>
      <c r="H153">
        <f t="shared" si="3"/>
        <v>0.15548367674605298</v>
      </c>
    </row>
    <row r="154" spans="1:8" x14ac:dyDescent="0.35">
      <c r="A154" t="s">
        <v>5</v>
      </c>
      <c r="B154" t="s">
        <v>9</v>
      </c>
      <c r="C154">
        <v>10158</v>
      </c>
      <c r="D154">
        <v>350.18</v>
      </c>
      <c r="F154" t="str">
        <f>_xlfn.XLOOKUP(A:A,'location list'!A:A,'location list'!B:B)</f>
        <v>Fudge Falls</v>
      </c>
      <c r="G154" t="str">
        <f>_xlfn.XLOOKUP(B:B,'location list'!A:A,'location list'!B:B)</f>
        <v>Licorice Labyrinth</v>
      </c>
      <c r="H154">
        <f t="shared" si="3"/>
        <v>3.4473321519984251E-2</v>
      </c>
    </row>
    <row r="155" spans="1:8" x14ac:dyDescent="0.35">
      <c r="A155" t="s">
        <v>5</v>
      </c>
      <c r="B155" t="s">
        <v>8</v>
      </c>
      <c r="C155">
        <v>14570</v>
      </c>
      <c r="D155">
        <v>150.25</v>
      </c>
      <c r="F155" t="str">
        <f>_xlfn.XLOOKUP(A:A,'location list'!A:A,'location list'!B:B)</f>
        <v>Fudge Falls</v>
      </c>
      <c r="G155" t="str">
        <f>_xlfn.XLOOKUP(B:B,'location list'!A:A,'location list'!B:B)</f>
        <v>Rock Candy Ridge</v>
      </c>
      <c r="H155">
        <f t="shared" si="3"/>
        <v>1.0312285518188058E-2</v>
      </c>
    </row>
    <row r="156" spans="1:8" x14ac:dyDescent="0.35">
      <c r="A156" t="s">
        <v>5</v>
      </c>
      <c r="B156" t="s">
        <v>12</v>
      </c>
      <c r="C156">
        <v>14187</v>
      </c>
      <c r="D156">
        <v>1307.5</v>
      </c>
      <c r="F156" t="str">
        <f>_xlfn.XLOOKUP(A:A,'location list'!A:A,'location list'!B:B)</f>
        <v>Fudge Falls</v>
      </c>
      <c r="G156" t="str">
        <f>_xlfn.XLOOKUP(B:B,'location list'!A:A,'location list'!B:B)</f>
        <v>Starburst Starlit Skies</v>
      </c>
      <c r="H156">
        <f t="shared" si="3"/>
        <v>9.2161838302671453E-2</v>
      </c>
    </row>
    <row r="157" spans="1:8" x14ac:dyDescent="0.35">
      <c r="A157" t="s">
        <v>5</v>
      </c>
      <c r="B157" t="s">
        <v>9</v>
      </c>
      <c r="C157">
        <v>10762</v>
      </c>
      <c r="D157">
        <v>1016.73</v>
      </c>
      <c r="F157" t="str">
        <f>_xlfn.XLOOKUP(A:A,'location list'!A:A,'location list'!B:B)</f>
        <v>Fudge Falls</v>
      </c>
      <c r="G157" t="str">
        <f>_xlfn.XLOOKUP(B:B,'location list'!A:A,'location list'!B:B)</f>
        <v>Licorice Labyrinth</v>
      </c>
      <c r="H157">
        <f t="shared" si="3"/>
        <v>9.4474075450659736E-2</v>
      </c>
    </row>
    <row r="158" spans="1:8" x14ac:dyDescent="0.35">
      <c r="A158" t="s">
        <v>5</v>
      </c>
      <c r="B158" t="s">
        <v>9</v>
      </c>
      <c r="C158">
        <v>17253</v>
      </c>
      <c r="D158">
        <v>2147.54</v>
      </c>
      <c r="F158" t="str">
        <f>_xlfn.XLOOKUP(A:A,'location list'!A:A,'location list'!B:B)</f>
        <v>Fudge Falls</v>
      </c>
      <c r="G158" t="str">
        <f>_xlfn.XLOOKUP(B:B,'location list'!A:A,'location list'!B:B)</f>
        <v>Licorice Labyrinth</v>
      </c>
      <c r="H158">
        <f t="shared" si="3"/>
        <v>0.12447342491160958</v>
      </c>
    </row>
    <row r="159" spans="1:8" x14ac:dyDescent="0.35">
      <c r="A159" t="s">
        <v>5</v>
      </c>
      <c r="B159" t="s">
        <v>7</v>
      </c>
      <c r="C159">
        <v>14302</v>
      </c>
      <c r="D159">
        <v>188.18</v>
      </c>
      <c r="F159" t="str">
        <f>_xlfn.XLOOKUP(A:A,'location list'!A:A,'location list'!B:B)</f>
        <v>Fudge Falls</v>
      </c>
      <c r="G159" t="str">
        <f>_xlfn.XLOOKUP(B:B,'location list'!A:A,'location list'!B:B)</f>
        <v>Marshmallow Meadows</v>
      </c>
      <c r="H159">
        <f t="shared" si="3"/>
        <v>1.3157600335617397E-2</v>
      </c>
    </row>
    <row r="160" spans="1:8" x14ac:dyDescent="0.35">
      <c r="A160" t="s">
        <v>5</v>
      </c>
      <c r="B160" t="s">
        <v>8</v>
      </c>
      <c r="C160">
        <v>17486</v>
      </c>
      <c r="D160">
        <v>530.04</v>
      </c>
      <c r="F160" t="str">
        <f>_xlfn.XLOOKUP(A:A,'location list'!A:A,'location list'!B:B)</f>
        <v>Fudge Falls</v>
      </c>
      <c r="G160" t="str">
        <f>_xlfn.XLOOKUP(B:B,'location list'!A:A,'location list'!B:B)</f>
        <v>Rock Candy Ridge</v>
      </c>
      <c r="H160">
        <f t="shared" si="3"/>
        <v>3.0312249799839871E-2</v>
      </c>
    </row>
    <row r="161" spans="1:8" x14ac:dyDescent="0.35">
      <c r="A161" t="s">
        <v>5</v>
      </c>
      <c r="B161" t="s">
        <v>8</v>
      </c>
      <c r="C161">
        <v>12431</v>
      </c>
      <c r="D161">
        <v>1246.98</v>
      </c>
      <c r="F161" t="str">
        <f>_xlfn.XLOOKUP(A:A,'location list'!A:A,'location list'!B:B)</f>
        <v>Fudge Falls</v>
      </c>
      <c r="G161" t="str">
        <f>_xlfn.XLOOKUP(B:B,'location list'!A:A,'location list'!B:B)</f>
        <v>Rock Candy Ridge</v>
      </c>
      <c r="H161">
        <f t="shared" si="3"/>
        <v>0.10031212291851017</v>
      </c>
    </row>
    <row r="162" spans="1:8" x14ac:dyDescent="0.35">
      <c r="A162" t="s">
        <v>5</v>
      </c>
      <c r="B162" t="s">
        <v>11</v>
      </c>
      <c r="C162">
        <v>18848</v>
      </c>
      <c r="D162">
        <v>4445.91</v>
      </c>
      <c r="F162" t="str">
        <f>_xlfn.XLOOKUP(A:A,'location list'!A:A,'location list'!B:B)</f>
        <v>Fudge Falls</v>
      </c>
      <c r="G162" t="str">
        <f>_xlfn.XLOOKUP(B:B,'location list'!A:A,'location list'!B:B)</f>
        <v>Lollipop Lagoon</v>
      </c>
      <c r="H162">
        <f t="shared" si="3"/>
        <v>0.23588232173174872</v>
      </c>
    </row>
    <row r="163" spans="1:8" x14ac:dyDescent="0.35">
      <c r="A163" t="s">
        <v>5</v>
      </c>
      <c r="B163" t="s">
        <v>9</v>
      </c>
      <c r="C163">
        <v>17516</v>
      </c>
      <c r="D163">
        <v>954.16</v>
      </c>
      <c r="F163" t="str">
        <f>_xlfn.XLOOKUP(A:A,'location list'!A:A,'location list'!B:B)</f>
        <v>Fudge Falls</v>
      </c>
      <c r="G163" t="str">
        <f>_xlfn.XLOOKUP(B:B,'location list'!A:A,'location list'!B:B)</f>
        <v>Licorice Labyrinth</v>
      </c>
      <c r="H163">
        <f t="shared" si="3"/>
        <v>5.4473624115094765E-2</v>
      </c>
    </row>
    <row r="164" spans="1:8" x14ac:dyDescent="0.35">
      <c r="A164" t="s">
        <v>5</v>
      </c>
      <c r="B164" t="s">
        <v>10</v>
      </c>
      <c r="C164">
        <v>15752</v>
      </c>
      <c r="D164">
        <v>6702.22</v>
      </c>
      <c r="F164" t="str">
        <f>_xlfn.XLOOKUP(A:A,'location list'!A:A,'location list'!B:B)</f>
        <v>Fudge Falls</v>
      </c>
      <c r="G164" t="str">
        <f>_xlfn.XLOOKUP(B:B,'location list'!A:A,'location list'!B:B)</f>
        <v>Mallow Melt Mountains</v>
      </c>
      <c r="H164">
        <f t="shared" si="3"/>
        <v>0.42548374809547995</v>
      </c>
    </row>
    <row r="165" spans="1:8" x14ac:dyDescent="0.35">
      <c r="A165" t="s">
        <v>5</v>
      </c>
      <c r="B165" t="s">
        <v>9</v>
      </c>
      <c r="C165">
        <v>11477</v>
      </c>
      <c r="D165">
        <v>739.96</v>
      </c>
      <c r="F165" t="str">
        <f>_xlfn.XLOOKUP(A:A,'location list'!A:A,'location list'!B:B)</f>
        <v>Fudge Falls</v>
      </c>
      <c r="G165" t="str">
        <f>_xlfn.XLOOKUP(B:B,'location list'!A:A,'location list'!B:B)</f>
        <v>Licorice Labyrinth</v>
      </c>
      <c r="H165">
        <f t="shared" si="3"/>
        <v>6.4473294414916796E-2</v>
      </c>
    </row>
    <row r="166" spans="1:8" x14ac:dyDescent="0.35">
      <c r="A166" t="s">
        <v>5</v>
      </c>
      <c r="B166" t="s">
        <v>7</v>
      </c>
      <c r="C166">
        <v>18740</v>
      </c>
      <c r="D166">
        <v>246.58</v>
      </c>
      <c r="F166" t="str">
        <f>_xlfn.XLOOKUP(A:A,'location list'!A:A,'location list'!B:B)</f>
        <v>Fudge Falls</v>
      </c>
      <c r="G166" t="str">
        <f>_xlfn.XLOOKUP(B:B,'location list'!A:A,'location list'!B:B)</f>
        <v>Marshmallow Meadows</v>
      </c>
      <c r="H166">
        <f t="shared" si="3"/>
        <v>1.3157950907150481E-2</v>
      </c>
    </row>
    <row r="167" spans="1:8" x14ac:dyDescent="0.35">
      <c r="A167" t="s">
        <v>5</v>
      </c>
      <c r="B167" t="s">
        <v>12</v>
      </c>
      <c r="C167">
        <v>19023</v>
      </c>
      <c r="D167">
        <v>231.36</v>
      </c>
      <c r="F167" t="str">
        <f>_xlfn.XLOOKUP(A:A,'location list'!A:A,'location list'!B:B)</f>
        <v>Fudge Falls</v>
      </c>
      <c r="G167" t="str">
        <f>_xlfn.XLOOKUP(B:B,'location list'!A:A,'location list'!B:B)</f>
        <v>Starburst Starlit Skies</v>
      </c>
      <c r="H167">
        <f t="shared" si="3"/>
        <v>1.2162119539504811E-2</v>
      </c>
    </row>
    <row r="168" spans="1:8" x14ac:dyDescent="0.35">
      <c r="A168" t="s">
        <v>5</v>
      </c>
      <c r="B168" t="s">
        <v>8</v>
      </c>
      <c r="C168">
        <v>15668</v>
      </c>
      <c r="D168">
        <v>3608.54</v>
      </c>
      <c r="F168" t="str">
        <f>_xlfn.XLOOKUP(A:A,'location list'!A:A,'location list'!B:B)</f>
        <v>Fudge Falls</v>
      </c>
      <c r="G168" t="str">
        <f>_xlfn.XLOOKUP(B:B,'location list'!A:A,'location list'!B:B)</f>
        <v>Rock Candy Ridge</v>
      </c>
      <c r="H168">
        <f t="shared" si="3"/>
        <v>0.23031273934133265</v>
      </c>
    </row>
    <row r="169" spans="1:8" x14ac:dyDescent="0.35">
      <c r="A169" t="s">
        <v>5</v>
      </c>
      <c r="B169" t="s">
        <v>11</v>
      </c>
      <c r="C169">
        <v>14304</v>
      </c>
      <c r="D169">
        <v>1514.54</v>
      </c>
      <c r="F169" t="str">
        <f>_xlfn.XLOOKUP(A:A,'location list'!A:A,'location list'!B:B)</f>
        <v>Fudge Falls</v>
      </c>
      <c r="G169" t="str">
        <f>_xlfn.XLOOKUP(B:B,'location list'!A:A,'location list'!B:B)</f>
        <v>Lollipop Lagoon</v>
      </c>
      <c r="H169">
        <f t="shared" si="3"/>
        <v>0.1058822706935123</v>
      </c>
    </row>
    <row r="170" spans="1:8" x14ac:dyDescent="0.35">
      <c r="A170" t="s">
        <v>5</v>
      </c>
      <c r="B170" t="s">
        <v>10</v>
      </c>
      <c r="C170">
        <v>17654</v>
      </c>
      <c r="D170">
        <v>802.97</v>
      </c>
      <c r="F170" t="str">
        <f>_xlfn.XLOOKUP(A:A,'location list'!A:A,'location list'!B:B)</f>
        <v>Fudge Falls</v>
      </c>
      <c r="G170" t="str">
        <f>_xlfn.XLOOKUP(B:B,'location list'!A:A,'location list'!B:B)</f>
        <v>Mallow Melt Mountains</v>
      </c>
      <c r="H170">
        <f t="shared" si="3"/>
        <v>4.5483743061062648E-2</v>
      </c>
    </row>
    <row r="171" spans="1:8" x14ac:dyDescent="0.35">
      <c r="A171" t="s">
        <v>5</v>
      </c>
      <c r="B171" t="s">
        <v>7</v>
      </c>
      <c r="C171">
        <v>10374</v>
      </c>
      <c r="D171">
        <v>1277.6400000000001</v>
      </c>
      <c r="F171" t="str">
        <f>_xlfn.XLOOKUP(A:A,'location list'!A:A,'location list'!B:B)</f>
        <v>Fudge Falls</v>
      </c>
      <c r="G171" t="str">
        <f>_xlfn.XLOOKUP(B:B,'location list'!A:A,'location list'!B:B)</f>
        <v>Marshmallow Meadows</v>
      </c>
      <c r="H171">
        <f t="shared" si="3"/>
        <v>0.12315789473684212</v>
      </c>
    </row>
    <row r="172" spans="1:8" x14ac:dyDescent="0.35">
      <c r="A172" t="s">
        <v>5</v>
      </c>
      <c r="B172" t="s">
        <v>8</v>
      </c>
      <c r="C172">
        <v>18682</v>
      </c>
      <c r="D172">
        <v>3181.78</v>
      </c>
      <c r="F172" t="str">
        <f>_xlfn.XLOOKUP(A:A,'location list'!A:A,'location list'!B:B)</f>
        <v>Fudge Falls</v>
      </c>
      <c r="G172" t="str">
        <f>_xlfn.XLOOKUP(B:B,'location list'!A:A,'location list'!B:B)</f>
        <v>Rock Candy Ridge</v>
      </c>
      <c r="H172">
        <f t="shared" si="3"/>
        <v>0.17031260036398674</v>
      </c>
    </row>
    <row r="173" spans="1:8" x14ac:dyDescent="0.35">
      <c r="A173" t="s">
        <v>5</v>
      </c>
      <c r="B173" t="s">
        <v>8</v>
      </c>
      <c r="C173">
        <v>11479</v>
      </c>
      <c r="D173">
        <v>347.96</v>
      </c>
      <c r="F173" t="str">
        <f>_xlfn.XLOOKUP(A:A,'location list'!A:A,'location list'!B:B)</f>
        <v>Fudge Falls</v>
      </c>
      <c r="G173" t="str">
        <f>_xlfn.XLOOKUP(B:B,'location list'!A:A,'location list'!B:B)</f>
        <v>Rock Candy Ridge</v>
      </c>
      <c r="H173">
        <f t="shared" si="3"/>
        <v>3.0312745012631762E-2</v>
      </c>
    </row>
    <row r="174" spans="1:8" x14ac:dyDescent="0.35">
      <c r="A174" t="s">
        <v>5</v>
      </c>
      <c r="B174" t="s">
        <v>11</v>
      </c>
      <c r="C174">
        <v>16330</v>
      </c>
      <c r="D174">
        <v>1892.36</v>
      </c>
      <c r="F174" t="str">
        <f>_xlfn.XLOOKUP(A:A,'location list'!A:A,'location list'!B:B)</f>
        <v>Fudge Falls</v>
      </c>
      <c r="G174" t="str">
        <f>_xlfn.XLOOKUP(B:B,'location list'!A:A,'location list'!B:B)</f>
        <v>Lollipop Lagoon</v>
      </c>
      <c r="H174">
        <f t="shared" si="3"/>
        <v>0.11588242498469074</v>
      </c>
    </row>
    <row r="175" spans="1:8" x14ac:dyDescent="0.35">
      <c r="A175" t="s">
        <v>5</v>
      </c>
      <c r="B175" t="s">
        <v>11</v>
      </c>
      <c r="C175">
        <v>17961</v>
      </c>
      <c r="D175">
        <v>1183.31</v>
      </c>
      <c r="F175" t="str">
        <f>_xlfn.XLOOKUP(A:A,'location list'!A:A,'location list'!B:B)</f>
        <v>Fudge Falls</v>
      </c>
      <c r="G175" t="str">
        <f>_xlfn.XLOOKUP(B:B,'location list'!A:A,'location list'!B:B)</f>
        <v>Lollipop Lagoon</v>
      </c>
      <c r="H175">
        <f t="shared" si="3"/>
        <v>6.5882189187684431E-2</v>
      </c>
    </row>
    <row r="176" spans="1:8" x14ac:dyDescent="0.35">
      <c r="A176" t="s">
        <v>5</v>
      </c>
      <c r="B176" t="s">
        <v>7</v>
      </c>
      <c r="C176">
        <v>14886</v>
      </c>
      <c r="D176">
        <v>642.45000000000005</v>
      </c>
      <c r="F176" t="str">
        <f>_xlfn.XLOOKUP(A:A,'location list'!A:A,'location list'!B:B)</f>
        <v>Fudge Falls</v>
      </c>
      <c r="G176" t="str">
        <f>_xlfn.XLOOKUP(B:B,'location list'!A:A,'location list'!B:B)</f>
        <v>Marshmallow Meadows</v>
      </c>
      <c r="H176">
        <f t="shared" si="3"/>
        <v>4.3158000806126563E-2</v>
      </c>
    </row>
    <row r="177" spans="1:8" x14ac:dyDescent="0.35">
      <c r="A177" t="s">
        <v>5</v>
      </c>
      <c r="B177" t="s">
        <v>9</v>
      </c>
      <c r="C177">
        <v>17826</v>
      </c>
      <c r="D177">
        <v>971.05</v>
      </c>
      <c r="F177" t="str">
        <f>_xlfn.XLOOKUP(A:A,'location list'!A:A,'location list'!B:B)</f>
        <v>Fudge Falls</v>
      </c>
      <c r="G177" t="str">
        <f>_xlfn.XLOOKUP(B:B,'location list'!A:A,'location list'!B:B)</f>
        <v>Licorice Labyrinth</v>
      </c>
      <c r="H177">
        <f t="shared" si="3"/>
        <v>5.4473802311230786E-2</v>
      </c>
    </row>
    <row r="178" spans="1:8" x14ac:dyDescent="0.35">
      <c r="A178" t="s">
        <v>5</v>
      </c>
      <c r="B178" t="s">
        <v>7</v>
      </c>
      <c r="C178">
        <v>12975</v>
      </c>
      <c r="D178">
        <v>300.47000000000003</v>
      </c>
      <c r="F178" t="str">
        <f>_xlfn.XLOOKUP(A:A,'location list'!A:A,'location list'!B:B)</f>
        <v>Fudge Falls</v>
      </c>
      <c r="G178" t="str">
        <f>_xlfn.XLOOKUP(B:B,'location list'!A:A,'location list'!B:B)</f>
        <v>Marshmallow Meadows</v>
      </c>
      <c r="H178">
        <f t="shared" si="3"/>
        <v>2.3157610789980736E-2</v>
      </c>
    </row>
    <row r="179" spans="1:8" x14ac:dyDescent="0.35">
      <c r="A179" t="s">
        <v>5</v>
      </c>
      <c r="B179" t="s">
        <v>12</v>
      </c>
      <c r="C179">
        <v>12994</v>
      </c>
      <c r="D179">
        <v>937.68</v>
      </c>
      <c r="F179" t="str">
        <f>_xlfn.XLOOKUP(A:A,'location list'!A:A,'location list'!B:B)</f>
        <v>Fudge Falls</v>
      </c>
      <c r="G179" t="str">
        <f>_xlfn.XLOOKUP(B:B,'location list'!A:A,'location list'!B:B)</f>
        <v>Starburst Starlit Skies</v>
      </c>
      <c r="H179">
        <f t="shared" si="3"/>
        <v>7.2162536555333223E-2</v>
      </c>
    </row>
    <row r="180" spans="1:8" x14ac:dyDescent="0.35">
      <c r="A180" t="s">
        <v>5</v>
      </c>
      <c r="B180" t="s">
        <v>9</v>
      </c>
      <c r="C180">
        <v>17864</v>
      </c>
      <c r="D180">
        <v>258.56</v>
      </c>
      <c r="F180" t="str">
        <f>_xlfn.XLOOKUP(A:A,'location list'!A:A,'location list'!B:B)</f>
        <v>Fudge Falls</v>
      </c>
      <c r="G180" t="str">
        <f>_xlfn.XLOOKUP(B:B,'location list'!A:A,'location list'!B:B)</f>
        <v>Licorice Labyrinth</v>
      </c>
      <c r="H180">
        <f t="shared" si="3"/>
        <v>1.4473802060008957E-2</v>
      </c>
    </row>
    <row r="181" spans="1:8" x14ac:dyDescent="0.35">
      <c r="A181" t="s">
        <v>5</v>
      </c>
      <c r="B181" t="s">
        <v>7</v>
      </c>
      <c r="C181">
        <v>17236</v>
      </c>
      <c r="D181">
        <v>2295.11</v>
      </c>
      <c r="F181" t="str">
        <f>_xlfn.XLOOKUP(A:A,'location list'!A:A,'location list'!B:B)</f>
        <v>Fudge Falls</v>
      </c>
      <c r="G181" t="str">
        <f>_xlfn.XLOOKUP(B:B,'location list'!A:A,'location list'!B:B)</f>
        <v>Marshmallow Meadows</v>
      </c>
      <c r="H181">
        <f t="shared" si="3"/>
        <v>0.13315792527268508</v>
      </c>
    </row>
    <row r="182" spans="1:8" x14ac:dyDescent="0.35">
      <c r="A182" t="s">
        <v>5</v>
      </c>
      <c r="B182" t="s">
        <v>8</v>
      </c>
      <c r="C182">
        <v>13316</v>
      </c>
      <c r="D182">
        <v>1335.76</v>
      </c>
      <c r="F182" t="str">
        <f>_xlfn.XLOOKUP(A:A,'location list'!A:A,'location list'!B:B)</f>
        <v>Fudge Falls</v>
      </c>
      <c r="G182" t="str">
        <f>_xlfn.XLOOKUP(B:B,'location list'!A:A,'location list'!B:B)</f>
        <v>Rock Candy Ridge</v>
      </c>
      <c r="H182">
        <f t="shared" si="3"/>
        <v>0.10031240612796635</v>
      </c>
    </row>
    <row r="183" spans="1:8" x14ac:dyDescent="0.35">
      <c r="A183" t="s">
        <v>5</v>
      </c>
      <c r="B183" t="s">
        <v>12</v>
      </c>
      <c r="C183">
        <v>10286</v>
      </c>
      <c r="D183">
        <v>330.82</v>
      </c>
      <c r="F183" t="str">
        <f>_xlfn.XLOOKUP(A:A,'location list'!A:A,'location list'!B:B)</f>
        <v>Fudge Falls</v>
      </c>
      <c r="G183" t="str">
        <f>_xlfn.XLOOKUP(B:B,'location list'!A:A,'location list'!B:B)</f>
        <v>Starburst Starlit Skies</v>
      </c>
      <c r="H183">
        <f t="shared" si="3"/>
        <v>3.216216216216216E-2</v>
      </c>
    </row>
    <row r="184" spans="1:8" x14ac:dyDescent="0.35">
      <c r="A184" t="s">
        <v>5</v>
      </c>
      <c r="B184" t="s">
        <v>10</v>
      </c>
      <c r="C184">
        <v>16710</v>
      </c>
      <c r="D184">
        <v>1261.3399999999999</v>
      </c>
      <c r="F184" t="str">
        <f>_xlfn.XLOOKUP(A:A,'location list'!A:A,'location list'!B:B)</f>
        <v>Fudge Falls</v>
      </c>
      <c r="G184" t="str">
        <f>_xlfn.XLOOKUP(B:B,'location list'!A:A,'location list'!B:B)</f>
        <v>Mallow Melt Mountains</v>
      </c>
      <c r="H184">
        <f t="shared" si="3"/>
        <v>7.5484141232794733E-2</v>
      </c>
    </row>
    <row r="185" spans="1:8" x14ac:dyDescent="0.35">
      <c r="A185" t="s">
        <v>5</v>
      </c>
      <c r="B185" t="s">
        <v>9</v>
      </c>
      <c r="C185">
        <v>18888</v>
      </c>
      <c r="D185">
        <v>462.26</v>
      </c>
      <c r="F185" t="str">
        <f>_xlfn.XLOOKUP(A:A,'location list'!A:A,'location list'!B:B)</f>
        <v>Fudge Falls</v>
      </c>
      <c r="G185" t="str">
        <f>_xlfn.XLOOKUP(B:B,'location list'!A:A,'location list'!B:B)</f>
        <v>Licorice Labyrinth</v>
      </c>
      <c r="H185">
        <f t="shared" si="3"/>
        <v>2.4473739940703093E-2</v>
      </c>
    </row>
    <row r="186" spans="1:8" x14ac:dyDescent="0.35">
      <c r="A186" t="s">
        <v>5</v>
      </c>
      <c r="B186" t="s">
        <v>7</v>
      </c>
      <c r="C186">
        <v>11225</v>
      </c>
      <c r="D186">
        <v>2953.95</v>
      </c>
      <c r="F186" t="str">
        <f>_xlfn.XLOOKUP(A:A,'location list'!A:A,'location list'!B:B)</f>
        <v>Fudge Falls</v>
      </c>
      <c r="G186" t="str">
        <f>_xlfn.XLOOKUP(B:B,'location list'!A:A,'location list'!B:B)</f>
        <v>Marshmallow Meadows</v>
      </c>
      <c r="H186">
        <f t="shared" si="3"/>
        <v>0.26315812917594655</v>
      </c>
    </row>
    <row r="187" spans="1:8" x14ac:dyDescent="0.35">
      <c r="A187" t="s">
        <v>5</v>
      </c>
      <c r="B187" t="s">
        <v>8</v>
      </c>
      <c r="C187">
        <v>12772</v>
      </c>
      <c r="D187">
        <v>387.15</v>
      </c>
      <c r="F187" t="str">
        <f>_xlfn.XLOOKUP(A:A,'location list'!A:A,'location list'!B:B)</f>
        <v>Fudge Falls</v>
      </c>
      <c r="G187" t="str">
        <f>_xlfn.XLOOKUP(B:B,'location list'!A:A,'location list'!B:B)</f>
        <v>Rock Candy Ridge</v>
      </c>
      <c r="H187">
        <f t="shared" si="3"/>
        <v>3.0312402129658626E-2</v>
      </c>
    </row>
    <row r="188" spans="1:8" x14ac:dyDescent="0.35">
      <c r="A188" t="s">
        <v>5</v>
      </c>
      <c r="B188" t="s">
        <v>10</v>
      </c>
      <c r="C188">
        <v>16171</v>
      </c>
      <c r="D188">
        <v>2514.33</v>
      </c>
      <c r="F188" t="str">
        <f>_xlfn.XLOOKUP(A:A,'location list'!A:A,'location list'!B:B)</f>
        <v>Fudge Falls</v>
      </c>
      <c r="G188" t="str">
        <f>_xlfn.XLOOKUP(B:B,'location list'!A:A,'location list'!B:B)</f>
        <v>Mallow Melt Mountains</v>
      </c>
      <c r="H188">
        <f t="shared" si="3"/>
        <v>0.15548389091583698</v>
      </c>
    </row>
    <row r="189" spans="1:8" x14ac:dyDescent="0.35">
      <c r="A189" t="s">
        <v>5</v>
      </c>
      <c r="B189" t="s">
        <v>10</v>
      </c>
      <c r="C189">
        <v>18426</v>
      </c>
      <c r="D189">
        <v>653.83000000000004</v>
      </c>
      <c r="F189" t="str">
        <f>_xlfn.XLOOKUP(A:A,'location list'!A:A,'location list'!B:B)</f>
        <v>Fudge Falls</v>
      </c>
      <c r="G189" t="str">
        <f>_xlfn.XLOOKUP(B:B,'location list'!A:A,'location list'!B:B)</f>
        <v>Mallow Melt Mountains</v>
      </c>
      <c r="H189">
        <f t="shared" si="3"/>
        <v>3.5484098556387712E-2</v>
      </c>
    </row>
    <row r="190" spans="1:8" x14ac:dyDescent="0.35">
      <c r="A190" t="s">
        <v>5</v>
      </c>
      <c r="B190" t="s">
        <v>10</v>
      </c>
      <c r="C190">
        <v>18631</v>
      </c>
      <c r="D190">
        <v>3083.13</v>
      </c>
      <c r="F190" t="str">
        <f>_xlfn.XLOOKUP(A:A,'location list'!A:A,'location list'!B:B)</f>
        <v>Fudge Falls</v>
      </c>
      <c r="G190" t="str">
        <f>_xlfn.XLOOKUP(B:B,'location list'!A:A,'location list'!B:B)</f>
        <v>Mallow Melt Mountains</v>
      </c>
      <c r="H190">
        <f t="shared" si="3"/>
        <v>0.16548387096774195</v>
      </c>
    </row>
    <row r="191" spans="1:8" x14ac:dyDescent="0.35">
      <c r="A191" t="s">
        <v>5</v>
      </c>
      <c r="B191" t="s">
        <v>8</v>
      </c>
      <c r="C191">
        <v>17239</v>
      </c>
      <c r="D191">
        <v>694.95</v>
      </c>
      <c r="F191" t="str">
        <f>_xlfn.XLOOKUP(A:A,'location list'!A:A,'location list'!B:B)</f>
        <v>Fudge Falls</v>
      </c>
      <c r="G191" t="str">
        <f>_xlfn.XLOOKUP(B:B,'location list'!A:A,'location list'!B:B)</f>
        <v>Rock Candy Ridge</v>
      </c>
      <c r="H191">
        <f t="shared" si="3"/>
        <v>4.031266314751436E-2</v>
      </c>
    </row>
    <row r="192" spans="1:8" x14ac:dyDescent="0.35">
      <c r="A192" t="s">
        <v>5</v>
      </c>
      <c r="B192" t="s">
        <v>10</v>
      </c>
      <c r="C192">
        <v>12752</v>
      </c>
      <c r="D192">
        <v>3002.89</v>
      </c>
      <c r="F192" t="str">
        <f>_xlfn.XLOOKUP(A:A,'location list'!A:A,'location list'!B:B)</f>
        <v>Fudge Falls</v>
      </c>
      <c r="G192" t="str">
        <f>_xlfn.XLOOKUP(B:B,'location list'!A:A,'location list'!B:B)</f>
        <v>Mallow Melt Mountains</v>
      </c>
      <c r="H192">
        <f t="shared" si="3"/>
        <v>0.23548384567126723</v>
      </c>
    </row>
    <row r="193" spans="1:8" x14ac:dyDescent="0.35">
      <c r="A193" t="s">
        <v>5</v>
      </c>
      <c r="B193" t="s">
        <v>11</v>
      </c>
      <c r="C193">
        <v>15914</v>
      </c>
      <c r="D193">
        <v>3594.69</v>
      </c>
      <c r="F193" t="str">
        <f>_xlfn.XLOOKUP(A:A,'location list'!A:A,'location list'!B:B)</f>
        <v>Fudge Falls</v>
      </c>
      <c r="G193" t="str">
        <f>_xlfn.XLOOKUP(B:B,'location list'!A:A,'location list'!B:B)</f>
        <v>Lollipop Lagoon</v>
      </c>
      <c r="H193">
        <f t="shared" si="3"/>
        <v>0.22588224205102425</v>
      </c>
    </row>
    <row r="194" spans="1:8" x14ac:dyDescent="0.35">
      <c r="A194" t="s">
        <v>5</v>
      </c>
      <c r="B194" t="s">
        <v>9</v>
      </c>
      <c r="C194">
        <v>10965</v>
      </c>
      <c r="D194">
        <v>1693.8</v>
      </c>
      <c r="F194" t="str">
        <f>_xlfn.XLOOKUP(A:A,'location list'!A:A,'location list'!B:B)</f>
        <v>Fudge Falls</v>
      </c>
      <c r="G194" t="str">
        <f>_xlfn.XLOOKUP(B:B,'location list'!A:A,'location list'!B:B)</f>
        <v>Licorice Labyrinth</v>
      </c>
      <c r="H194">
        <f t="shared" si="3"/>
        <v>0.15447332421340629</v>
      </c>
    </row>
    <row r="195" spans="1:8" x14ac:dyDescent="0.35">
      <c r="A195" t="s">
        <v>5</v>
      </c>
      <c r="B195" t="s">
        <v>7</v>
      </c>
      <c r="C195">
        <v>11919</v>
      </c>
      <c r="D195">
        <v>2779.01</v>
      </c>
      <c r="F195" t="str">
        <f>_xlfn.XLOOKUP(A:A,'location list'!A:A,'location list'!B:B)</f>
        <v>Fudge Falls</v>
      </c>
      <c r="G195" t="str">
        <f>_xlfn.XLOOKUP(B:B,'location list'!A:A,'location list'!B:B)</f>
        <v>Marshmallow Meadows</v>
      </c>
      <c r="H195">
        <f t="shared" ref="H195:H211" si="4">D195/C195</f>
        <v>0.23315798305226951</v>
      </c>
    </row>
    <row r="196" spans="1:8" x14ac:dyDescent="0.35">
      <c r="A196" t="s">
        <v>5</v>
      </c>
      <c r="B196" t="s">
        <v>10</v>
      </c>
      <c r="C196">
        <v>15873</v>
      </c>
      <c r="D196">
        <v>6436.25</v>
      </c>
      <c r="F196" t="str">
        <f>_xlfn.XLOOKUP(A:A,'location list'!A:A,'location list'!B:B)</f>
        <v>Fudge Falls</v>
      </c>
      <c r="G196" t="str">
        <f>_xlfn.XLOOKUP(B:B,'location list'!A:A,'location list'!B:B)</f>
        <v>Mallow Melt Mountains</v>
      </c>
      <c r="H196">
        <f t="shared" si="4"/>
        <v>0.40548415548415551</v>
      </c>
    </row>
    <row r="197" spans="1:8" x14ac:dyDescent="0.35">
      <c r="A197" t="s">
        <v>5</v>
      </c>
      <c r="B197" t="s">
        <v>11</v>
      </c>
      <c r="C197">
        <v>12767</v>
      </c>
      <c r="D197">
        <v>1734.81</v>
      </c>
      <c r="F197" t="str">
        <f>_xlfn.XLOOKUP(A:A,'location list'!A:A,'location list'!B:B)</f>
        <v>Fudge Falls</v>
      </c>
      <c r="G197" t="str">
        <f>_xlfn.XLOOKUP(B:B,'location list'!A:A,'location list'!B:B)</f>
        <v>Lollipop Lagoon</v>
      </c>
      <c r="H197">
        <f t="shared" si="4"/>
        <v>0.13588235294117645</v>
      </c>
    </row>
    <row r="198" spans="1:8" x14ac:dyDescent="0.35">
      <c r="A198" t="s">
        <v>5</v>
      </c>
      <c r="B198" t="s">
        <v>12</v>
      </c>
      <c r="C198">
        <v>11465</v>
      </c>
      <c r="D198">
        <v>2776.39</v>
      </c>
      <c r="F198" t="str">
        <f>_xlfn.XLOOKUP(A:A,'location list'!A:A,'location list'!B:B)</f>
        <v>Fudge Falls</v>
      </c>
      <c r="G198" t="str">
        <f>_xlfn.XLOOKUP(B:B,'location list'!A:A,'location list'!B:B)</f>
        <v>Starburst Starlit Skies</v>
      </c>
      <c r="H198">
        <f t="shared" si="4"/>
        <v>0.24216223288268643</v>
      </c>
    </row>
    <row r="199" spans="1:8" x14ac:dyDescent="0.35">
      <c r="A199" t="s">
        <v>5</v>
      </c>
      <c r="B199" t="s">
        <v>9</v>
      </c>
      <c r="C199">
        <v>17222</v>
      </c>
      <c r="D199">
        <v>593.71</v>
      </c>
      <c r="F199" t="str">
        <f>_xlfn.XLOOKUP(A:A,'location list'!A:A,'location list'!B:B)</f>
        <v>Fudge Falls</v>
      </c>
      <c r="G199" t="str">
        <f>_xlfn.XLOOKUP(B:B,'location list'!A:A,'location list'!B:B)</f>
        <v>Licorice Labyrinth</v>
      </c>
      <c r="H199">
        <f t="shared" si="4"/>
        <v>3.4473928695854139E-2</v>
      </c>
    </row>
    <row r="200" spans="1:8" x14ac:dyDescent="0.35">
      <c r="A200" t="s">
        <v>5</v>
      </c>
      <c r="B200" t="s">
        <v>7</v>
      </c>
      <c r="C200">
        <v>10100</v>
      </c>
      <c r="D200">
        <v>839.89</v>
      </c>
      <c r="F200" t="str">
        <f>_xlfn.XLOOKUP(A:A,'location list'!A:A,'location list'!B:B)</f>
        <v>Fudge Falls</v>
      </c>
      <c r="G200" t="str">
        <f>_xlfn.XLOOKUP(B:B,'location list'!A:A,'location list'!B:B)</f>
        <v>Marshmallow Meadows</v>
      </c>
      <c r="H200">
        <f t="shared" si="4"/>
        <v>8.3157425742574259E-2</v>
      </c>
    </row>
    <row r="201" spans="1:8" x14ac:dyDescent="0.35">
      <c r="A201" t="s">
        <v>5</v>
      </c>
      <c r="B201" t="s">
        <v>12</v>
      </c>
      <c r="C201">
        <v>18779</v>
      </c>
      <c r="D201">
        <v>3420.82</v>
      </c>
      <c r="F201" t="str">
        <f>_xlfn.XLOOKUP(A:A,'location list'!A:A,'location list'!B:B)</f>
        <v>Fudge Falls</v>
      </c>
      <c r="G201" t="str">
        <f>_xlfn.XLOOKUP(B:B,'location list'!A:A,'location list'!B:B)</f>
        <v>Starburst Starlit Skies</v>
      </c>
      <c r="H201">
        <f t="shared" si="4"/>
        <v>0.1821619894563076</v>
      </c>
    </row>
    <row r="202" spans="1:8" x14ac:dyDescent="0.35">
      <c r="A202" t="s">
        <v>5</v>
      </c>
      <c r="B202" t="s">
        <v>12</v>
      </c>
      <c r="C202">
        <v>12479</v>
      </c>
      <c r="D202">
        <v>526.14</v>
      </c>
      <c r="F202" t="str">
        <f>_xlfn.XLOOKUP(A:A,'location list'!A:A,'location list'!B:B)</f>
        <v>Fudge Falls</v>
      </c>
      <c r="G202" t="str">
        <f>_xlfn.XLOOKUP(B:B,'location list'!A:A,'location list'!B:B)</f>
        <v>Starburst Starlit Skies</v>
      </c>
      <c r="H202">
        <f t="shared" si="4"/>
        <v>4.2162032214119717E-2</v>
      </c>
    </row>
    <row r="203" spans="1:8" x14ac:dyDescent="0.35">
      <c r="A203" t="s">
        <v>5</v>
      </c>
      <c r="B203" t="s">
        <v>11</v>
      </c>
      <c r="C203">
        <v>15698</v>
      </c>
      <c r="D203">
        <v>249.32</v>
      </c>
      <c r="F203" t="str">
        <f>_xlfn.XLOOKUP(A:A,'location list'!A:A,'location list'!B:B)</f>
        <v>Fudge Falls</v>
      </c>
      <c r="G203" t="str">
        <f>_xlfn.XLOOKUP(B:B,'location list'!A:A,'location list'!B:B)</f>
        <v>Lollipop Lagoon</v>
      </c>
      <c r="H203">
        <f t="shared" si="4"/>
        <v>1.5882277997197096E-2</v>
      </c>
    </row>
    <row r="204" spans="1:8" x14ac:dyDescent="0.35">
      <c r="A204" t="s">
        <v>5</v>
      </c>
      <c r="B204" t="s">
        <v>7</v>
      </c>
      <c r="C204">
        <v>19306</v>
      </c>
      <c r="D204">
        <v>3536.05</v>
      </c>
      <c r="F204" t="str">
        <f>_xlfn.XLOOKUP(A:A,'location list'!A:A,'location list'!B:B)</f>
        <v>Fudge Falls</v>
      </c>
      <c r="G204" t="str">
        <f>_xlfn.XLOOKUP(B:B,'location list'!A:A,'location list'!B:B)</f>
        <v>Marshmallow Meadows</v>
      </c>
      <c r="H204">
        <f t="shared" si="4"/>
        <v>0.18315808556925309</v>
      </c>
    </row>
    <row r="205" spans="1:8" x14ac:dyDescent="0.35">
      <c r="A205" t="s">
        <v>5</v>
      </c>
      <c r="B205" t="s">
        <v>9</v>
      </c>
      <c r="C205">
        <v>11228</v>
      </c>
      <c r="D205">
        <v>611.63</v>
      </c>
      <c r="F205" t="str">
        <f>_xlfn.XLOOKUP(A:A,'location list'!A:A,'location list'!B:B)</f>
        <v>Fudge Falls</v>
      </c>
      <c r="G205" t="str">
        <f>_xlfn.XLOOKUP(B:B,'location list'!A:A,'location list'!B:B)</f>
        <v>Licorice Labyrinth</v>
      </c>
      <c r="H205">
        <f t="shared" si="4"/>
        <v>5.4473637335233346E-2</v>
      </c>
    </row>
    <row r="206" spans="1:8" x14ac:dyDescent="0.35">
      <c r="A206" t="s">
        <v>5</v>
      </c>
      <c r="B206" t="s">
        <v>9</v>
      </c>
      <c r="C206">
        <v>13601</v>
      </c>
      <c r="D206">
        <v>1148.93</v>
      </c>
      <c r="F206" t="str">
        <f>_xlfn.XLOOKUP(A:A,'location list'!A:A,'location list'!B:B)</f>
        <v>Fudge Falls</v>
      </c>
      <c r="G206" t="str">
        <f>_xlfn.XLOOKUP(B:B,'location list'!A:A,'location list'!B:B)</f>
        <v>Licorice Labyrinth</v>
      </c>
      <c r="H206">
        <f t="shared" si="4"/>
        <v>8.4473935740019115E-2</v>
      </c>
    </row>
    <row r="207" spans="1:8" x14ac:dyDescent="0.35">
      <c r="A207" t="s">
        <v>5</v>
      </c>
      <c r="B207" t="s">
        <v>12</v>
      </c>
      <c r="C207">
        <v>13513</v>
      </c>
      <c r="D207">
        <v>1650.78</v>
      </c>
      <c r="F207" t="str">
        <f>_xlfn.XLOOKUP(A:A,'location list'!A:A,'location list'!B:B)</f>
        <v>Fudge Falls</v>
      </c>
      <c r="G207" t="str">
        <f>_xlfn.XLOOKUP(B:B,'location list'!A:A,'location list'!B:B)</f>
        <v>Starburst Starlit Skies</v>
      </c>
      <c r="H207">
        <f t="shared" si="4"/>
        <v>0.12216236216976245</v>
      </c>
    </row>
    <row r="208" spans="1:8" x14ac:dyDescent="0.35">
      <c r="A208" t="s">
        <v>5</v>
      </c>
      <c r="B208" t="s">
        <v>10</v>
      </c>
      <c r="C208">
        <v>17111</v>
      </c>
      <c r="D208">
        <v>1120.49</v>
      </c>
      <c r="F208" t="str">
        <f>_xlfn.XLOOKUP(A:A,'location list'!A:A,'location list'!B:B)</f>
        <v>Fudge Falls</v>
      </c>
      <c r="G208" t="str">
        <f>_xlfn.XLOOKUP(B:B,'location list'!A:A,'location list'!B:B)</f>
        <v>Mallow Melt Mountains</v>
      </c>
      <c r="H208">
        <f t="shared" si="4"/>
        <v>6.5483607036409333E-2</v>
      </c>
    </row>
    <row r="209" spans="1:8" x14ac:dyDescent="0.35">
      <c r="A209" t="s">
        <v>5</v>
      </c>
      <c r="B209" t="s">
        <v>12</v>
      </c>
      <c r="C209">
        <v>16575</v>
      </c>
      <c r="D209">
        <v>698.84</v>
      </c>
      <c r="F209" t="str">
        <f>_xlfn.XLOOKUP(A:A,'location list'!A:A,'location list'!B:B)</f>
        <v>Fudge Falls</v>
      </c>
      <c r="G209" t="str">
        <f>_xlfn.XLOOKUP(B:B,'location list'!A:A,'location list'!B:B)</f>
        <v>Starburst Starlit Skies</v>
      </c>
      <c r="H209">
        <f t="shared" si="4"/>
        <v>4.2162292609351434E-2</v>
      </c>
    </row>
    <row r="210" spans="1:8" x14ac:dyDescent="0.35">
      <c r="A210" t="s">
        <v>5</v>
      </c>
      <c r="B210" t="s">
        <v>8</v>
      </c>
      <c r="C210">
        <v>14381</v>
      </c>
      <c r="D210">
        <v>2017.83</v>
      </c>
      <c r="F210" t="str">
        <f>_xlfn.XLOOKUP(A:A,'location list'!A:A,'location list'!B:B)</f>
        <v>Fudge Falls</v>
      </c>
      <c r="G210" t="str">
        <f>_xlfn.XLOOKUP(B:B,'location list'!A:A,'location list'!B:B)</f>
        <v>Rock Candy Ridge</v>
      </c>
      <c r="H210">
        <f t="shared" si="4"/>
        <v>0.14031221750921355</v>
      </c>
    </row>
    <row r="211" spans="1:8" x14ac:dyDescent="0.35">
      <c r="A211" t="s">
        <v>5</v>
      </c>
      <c r="B211" t="s">
        <v>11</v>
      </c>
      <c r="C211">
        <v>15756</v>
      </c>
      <c r="D211">
        <v>1038.04</v>
      </c>
      <c r="F211" t="str">
        <f>_xlfn.XLOOKUP(A:A,'location list'!A:A,'location list'!B:B)</f>
        <v>Fudge Falls</v>
      </c>
      <c r="G211" t="str">
        <f>_xlfn.XLOOKUP(B:B,'location list'!A:A,'location list'!B:B)</f>
        <v>Lollipop Lagoon</v>
      </c>
      <c r="H211">
        <f t="shared" si="4"/>
        <v>6.5882203604975875E-2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3840-4E88-42A7-B9BB-A40C31878B59}">
  <dimension ref="A1:L203"/>
  <sheetViews>
    <sheetView workbookViewId="0">
      <selection activeCell="K2" sqref="K2:K7"/>
    </sheetView>
  </sheetViews>
  <sheetFormatPr defaultRowHeight="14.5" x14ac:dyDescent="0.35"/>
  <cols>
    <col min="6" max="6" width="19.54296875" customWidth="1"/>
    <col min="7" max="7" width="19.6328125" customWidth="1"/>
    <col min="10" max="10" width="19.08984375" customWidth="1"/>
    <col min="11" max="11" width="19.1796875" customWidth="1"/>
  </cols>
  <sheetData>
    <row r="1" spans="1:12" x14ac:dyDescent="0.35">
      <c r="A1" t="s">
        <v>24</v>
      </c>
      <c r="B1" t="s">
        <v>25</v>
      </c>
      <c r="C1" t="s">
        <v>26</v>
      </c>
      <c r="D1" t="s">
        <v>27</v>
      </c>
      <c r="F1" t="s">
        <v>28</v>
      </c>
      <c r="G1" t="s">
        <v>29</v>
      </c>
      <c r="H1" t="s">
        <v>34</v>
      </c>
      <c r="J1" t="s">
        <v>28</v>
      </c>
      <c r="K1" t="s">
        <v>29</v>
      </c>
      <c r="L1" t="s">
        <v>34</v>
      </c>
    </row>
    <row r="2" spans="1:12" x14ac:dyDescent="0.35">
      <c r="A2" t="s">
        <v>4</v>
      </c>
      <c r="B2" t="s">
        <v>11</v>
      </c>
      <c r="C2">
        <v>12056</v>
      </c>
      <c r="D2">
        <v>3690.31</v>
      </c>
      <c r="F2" t="str">
        <f>_xlfn.XLOOKUP('Shipments 3'!A:A,'location list'!A:A,'location list'!B:B)</f>
        <v>Dulce de Leche Dunes</v>
      </c>
      <c r="G2" t="str">
        <f>_xlfn.XLOOKUP('Shipments 3'!B:B,'location list'!A:A,'location list'!B:B)</f>
        <v>Lollipop Lagoon</v>
      </c>
      <c r="H2">
        <f>D2/C2</f>
        <v>0.30609737889847377</v>
      </c>
      <c r="J2" t="s">
        <v>15</v>
      </c>
      <c r="K2" t="s">
        <v>21</v>
      </c>
      <c r="L2">
        <f>AVERAGEIF(G:G,K2,H:H)</f>
        <v>5.0000001939050083E-2</v>
      </c>
    </row>
    <row r="3" spans="1:12" x14ac:dyDescent="0.35">
      <c r="A3" t="s">
        <v>4</v>
      </c>
      <c r="B3" t="s">
        <v>8</v>
      </c>
      <c r="C3">
        <v>11393</v>
      </c>
      <c r="D3">
        <v>1429.3</v>
      </c>
      <c r="F3" t="str">
        <f>_xlfn.XLOOKUP('Shipments 3'!A:A,'location list'!A:A,'location list'!B:B)</f>
        <v>Dulce de Leche Dunes</v>
      </c>
      <c r="G3" t="str">
        <f>_xlfn.XLOOKUP('Shipments 3'!B:B,'location list'!A:A,'location list'!B:B)</f>
        <v>Rock Candy Ridge</v>
      </c>
      <c r="H3">
        <f t="shared" ref="H3:H66" si="0">D3/C3</f>
        <v>0.12545422627929431</v>
      </c>
      <c r="J3" t="s">
        <v>15</v>
      </c>
      <c r="K3" t="s">
        <v>32</v>
      </c>
      <c r="L3">
        <f t="shared" ref="L3:L7" si="1">AVERAGEIF(G:G,K3,H:H)</f>
        <v>0.11000001594391681</v>
      </c>
    </row>
    <row r="4" spans="1:12" x14ac:dyDescent="0.35">
      <c r="A4" t="s">
        <v>4</v>
      </c>
      <c r="B4" t="s">
        <v>11</v>
      </c>
      <c r="C4">
        <v>15255</v>
      </c>
      <c r="D4">
        <v>2228.7199999999998</v>
      </c>
      <c r="F4" t="str">
        <f>_xlfn.XLOOKUP('Shipments 3'!A:A,'location list'!A:A,'location list'!B:B)</f>
        <v>Dulce de Leche Dunes</v>
      </c>
      <c r="G4" t="str">
        <f>_xlfn.XLOOKUP('Shipments 3'!B:B,'location list'!A:A,'location list'!B:B)</f>
        <v>Lollipop Lagoon</v>
      </c>
      <c r="H4">
        <f t="shared" si="0"/>
        <v>0.14609767289413306</v>
      </c>
      <c r="J4" t="s">
        <v>15</v>
      </c>
      <c r="K4" t="s">
        <v>22</v>
      </c>
      <c r="L4">
        <f t="shared" si="1"/>
        <v>0.11999998627040502</v>
      </c>
    </row>
    <row r="5" spans="1:12" x14ac:dyDescent="0.35">
      <c r="A5" t="s">
        <v>4</v>
      </c>
      <c r="B5" t="s">
        <v>7</v>
      </c>
      <c r="C5">
        <v>17006</v>
      </c>
      <c r="D5">
        <v>325.54000000000002</v>
      </c>
      <c r="F5" t="str">
        <f>_xlfn.XLOOKUP('Shipments 3'!A:A,'location list'!A:A,'location list'!B:B)</f>
        <v>Dulce de Leche Dunes</v>
      </c>
      <c r="G5" t="str">
        <f>_xlfn.XLOOKUP('Shipments 3'!B:B,'location list'!A:A,'location list'!B:B)</f>
        <v>Marshmallow Meadows</v>
      </c>
      <c r="H5">
        <f t="shared" si="0"/>
        <v>1.9142655533341175E-2</v>
      </c>
      <c r="J5" t="s">
        <v>15</v>
      </c>
      <c r="K5" t="s">
        <v>23</v>
      </c>
      <c r="L5">
        <f t="shared" si="1"/>
        <v>0.18999992729604986</v>
      </c>
    </row>
    <row r="6" spans="1:12" x14ac:dyDescent="0.35">
      <c r="A6" t="s">
        <v>4</v>
      </c>
      <c r="B6" t="s">
        <v>7</v>
      </c>
      <c r="C6">
        <v>15373</v>
      </c>
      <c r="D6">
        <v>1216.6600000000001</v>
      </c>
      <c r="F6" t="str">
        <f>_xlfn.XLOOKUP('Shipments 3'!A:A,'location list'!A:A,'location list'!B:B)</f>
        <v>Dulce de Leche Dunes</v>
      </c>
      <c r="G6" t="str">
        <f>_xlfn.XLOOKUP('Shipments 3'!B:B,'location list'!A:A,'location list'!B:B)</f>
        <v>Marshmallow Meadows</v>
      </c>
      <c r="H6">
        <f t="shared" si="0"/>
        <v>7.9142652702790611E-2</v>
      </c>
      <c r="J6" t="s">
        <v>15</v>
      </c>
      <c r="K6" t="s">
        <v>19</v>
      </c>
      <c r="L6">
        <f t="shared" si="1"/>
        <v>6.9999945978195727E-2</v>
      </c>
    </row>
    <row r="7" spans="1:12" x14ac:dyDescent="0.35">
      <c r="A7" t="s">
        <v>4</v>
      </c>
      <c r="B7" t="s">
        <v>11</v>
      </c>
      <c r="C7">
        <v>10277</v>
      </c>
      <c r="D7">
        <v>62.66</v>
      </c>
      <c r="F7" t="str">
        <f>_xlfn.XLOOKUP('Shipments 3'!A:A,'location list'!A:A,'location list'!B:B)</f>
        <v>Dulce de Leche Dunes</v>
      </c>
      <c r="G7" t="str">
        <f>_xlfn.XLOOKUP('Shipments 3'!B:B,'location list'!A:A,'location list'!B:B)</f>
        <v>Lollipop Lagoon</v>
      </c>
      <c r="H7">
        <f t="shared" si="0"/>
        <v>6.0971100515714695E-3</v>
      </c>
      <c r="J7" t="s">
        <v>15</v>
      </c>
      <c r="K7" t="s">
        <v>18</v>
      </c>
      <c r="L7">
        <f t="shared" si="1"/>
        <v>4.9999940741281418E-2</v>
      </c>
    </row>
    <row r="8" spans="1:12" x14ac:dyDescent="0.35">
      <c r="A8" t="s">
        <v>4</v>
      </c>
      <c r="B8" t="s">
        <v>8</v>
      </c>
      <c r="C8">
        <v>13008</v>
      </c>
      <c r="D8">
        <v>-189.21</v>
      </c>
      <c r="F8" t="str">
        <f>_xlfn.XLOOKUP('Shipments 3'!A:A,'location list'!A:A,'location list'!B:B)</f>
        <v>Dulce de Leche Dunes</v>
      </c>
      <c r="G8" t="str">
        <f>_xlfn.XLOOKUP('Shipments 3'!B:B,'location list'!A:A,'location list'!B:B)</f>
        <v>Rock Candy Ridge</v>
      </c>
      <c r="H8">
        <f t="shared" si="0"/>
        <v>-1.4545664206642068E-2</v>
      </c>
    </row>
    <row r="9" spans="1:12" x14ac:dyDescent="0.35">
      <c r="A9" t="s">
        <v>4</v>
      </c>
      <c r="B9" t="s">
        <v>9</v>
      </c>
      <c r="C9">
        <v>14891</v>
      </c>
      <c r="D9">
        <v>907.42</v>
      </c>
      <c r="F9" t="str">
        <f>_xlfn.XLOOKUP('Shipments 3'!A:A,'location list'!A:A,'location list'!B:B)</f>
        <v>Dulce de Leche Dunes</v>
      </c>
      <c r="G9" t="str">
        <f>_xlfn.XLOOKUP('Shipments 3'!B:B,'location list'!A:A,'location list'!B:B)</f>
        <v>Licorice Labyrinth</v>
      </c>
      <c r="H9">
        <f t="shared" si="0"/>
        <v>6.0937479014169627E-2</v>
      </c>
    </row>
    <row r="10" spans="1:12" x14ac:dyDescent="0.35">
      <c r="A10" t="s">
        <v>4</v>
      </c>
      <c r="B10" t="s">
        <v>10</v>
      </c>
      <c r="C10">
        <v>10386</v>
      </c>
      <c r="D10">
        <v>31.16</v>
      </c>
      <c r="F10" t="str">
        <f>_xlfn.XLOOKUP('Shipments 3'!A:A,'location list'!A:A,'location list'!B:B)</f>
        <v>Dulce de Leche Dunes</v>
      </c>
      <c r="G10" t="str">
        <f>_xlfn.XLOOKUP('Shipments 3'!B:B,'location list'!A:A,'location list'!B:B)</f>
        <v>Mallow Melt Mountains</v>
      </c>
      <c r="H10">
        <f t="shared" si="0"/>
        <v>3.0001925669170038E-3</v>
      </c>
    </row>
    <row r="11" spans="1:12" x14ac:dyDescent="0.35">
      <c r="A11" t="s">
        <v>4</v>
      </c>
      <c r="B11" t="s">
        <v>7</v>
      </c>
      <c r="C11">
        <v>15352</v>
      </c>
      <c r="D11">
        <v>293.88</v>
      </c>
      <c r="F11" t="str">
        <f>_xlfn.XLOOKUP('Shipments 3'!A:A,'location list'!A:A,'location list'!B:B)</f>
        <v>Dulce de Leche Dunes</v>
      </c>
      <c r="G11" t="str">
        <f>_xlfn.XLOOKUP('Shipments 3'!B:B,'location list'!A:A,'location list'!B:B)</f>
        <v>Marshmallow Meadows</v>
      </c>
      <c r="H11">
        <f t="shared" si="0"/>
        <v>1.9142782699322562E-2</v>
      </c>
    </row>
    <row r="12" spans="1:12" x14ac:dyDescent="0.35">
      <c r="A12" t="s">
        <v>4</v>
      </c>
      <c r="B12" t="s">
        <v>11</v>
      </c>
      <c r="C12">
        <v>17174</v>
      </c>
      <c r="D12">
        <v>104.72</v>
      </c>
      <c r="F12" t="str">
        <f>_xlfn.XLOOKUP('Shipments 3'!A:A,'location list'!A:A,'location list'!B:B)</f>
        <v>Dulce de Leche Dunes</v>
      </c>
      <c r="G12" t="str">
        <f>_xlfn.XLOOKUP('Shipments 3'!B:B,'location list'!A:A,'location list'!B:B)</f>
        <v>Lollipop Lagoon</v>
      </c>
      <c r="H12">
        <f t="shared" si="0"/>
        <v>6.0975893792942822E-3</v>
      </c>
    </row>
    <row r="13" spans="1:12" x14ac:dyDescent="0.35">
      <c r="A13" t="s">
        <v>4</v>
      </c>
      <c r="B13" t="s">
        <v>12</v>
      </c>
      <c r="C13">
        <v>18653</v>
      </c>
      <c r="D13">
        <v>3706.53</v>
      </c>
      <c r="F13" t="str">
        <f>_xlfn.XLOOKUP('Shipments 3'!A:A,'location list'!A:A,'location list'!B:B)</f>
        <v>Dulce de Leche Dunes</v>
      </c>
      <c r="G13" t="str">
        <f>_xlfn.XLOOKUP('Shipments 3'!B:B,'location list'!A:A,'location list'!B:B)</f>
        <v>Starburst Starlit Skies</v>
      </c>
      <c r="H13">
        <f t="shared" si="0"/>
        <v>0.19870959095051735</v>
      </c>
    </row>
    <row r="14" spans="1:12" x14ac:dyDescent="0.35">
      <c r="A14" t="s">
        <v>4</v>
      </c>
      <c r="B14" t="s">
        <v>8</v>
      </c>
      <c r="C14">
        <v>19441</v>
      </c>
      <c r="D14">
        <v>883.68</v>
      </c>
      <c r="F14" t="str">
        <f>_xlfn.XLOOKUP('Shipments 3'!A:A,'location list'!A:A,'location list'!B:B)</f>
        <v>Dulce de Leche Dunes</v>
      </c>
      <c r="G14" t="str">
        <f>_xlfn.XLOOKUP('Shipments 3'!B:B,'location list'!A:A,'location list'!B:B)</f>
        <v>Rock Candy Ridge</v>
      </c>
      <c r="H14">
        <f t="shared" si="0"/>
        <v>4.5454451931485E-2</v>
      </c>
    </row>
    <row r="15" spans="1:12" x14ac:dyDescent="0.35">
      <c r="A15" t="s">
        <v>4</v>
      </c>
      <c r="B15" t="s">
        <v>11</v>
      </c>
      <c r="C15">
        <v>14376</v>
      </c>
      <c r="D15">
        <v>1669.02</v>
      </c>
      <c r="F15" t="str">
        <f>_xlfn.XLOOKUP('Shipments 3'!A:A,'location list'!A:A,'location list'!B:B)</f>
        <v>Dulce de Leche Dunes</v>
      </c>
      <c r="G15" t="str">
        <f>_xlfn.XLOOKUP('Shipments 3'!B:B,'location list'!A:A,'location list'!B:B)</f>
        <v>Lollipop Lagoon</v>
      </c>
      <c r="H15">
        <f t="shared" si="0"/>
        <v>0.11609766277128547</v>
      </c>
    </row>
    <row r="16" spans="1:12" x14ac:dyDescent="0.35">
      <c r="A16" t="s">
        <v>4</v>
      </c>
      <c r="B16" t="s">
        <v>10</v>
      </c>
      <c r="C16">
        <v>12528</v>
      </c>
      <c r="D16">
        <v>538.70000000000005</v>
      </c>
      <c r="F16" t="str">
        <f>_xlfn.XLOOKUP('Shipments 3'!A:A,'location list'!A:A,'location list'!B:B)</f>
        <v>Dulce de Leche Dunes</v>
      </c>
      <c r="G16" t="str">
        <f>_xlfn.XLOOKUP('Shipments 3'!B:B,'location list'!A:A,'location list'!B:B)</f>
        <v>Mallow Melt Mountains</v>
      </c>
      <c r="H16">
        <f t="shared" si="0"/>
        <v>4.2999680715197962E-2</v>
      </c>
    </row>
    <row r="17" spans="1:8" x14ac:dyDescent="0.35">
      <c r="A17" t="s">
        <v>4</v>
      </c>
      <c r="B17" t="s">
        <v>9</v>
      </c>
      <c r="C17">
        <v>14214</v>
      </c>
      <c r="D17">
        <v>1861.15</v>
      </c>
      <c r="F17" t="str">
        <f>_xlfn.XLOOKUP('Shipments 3'!A:A,'location list'!A:A,'location list'!B:B)</f>
        <v>Dulce de Leche Dunes</v>
      </c>
      <c r="G17" t="str">
        <f>_xlfn.XLOOKUP('Shipments 3'!B:B,'location list'!A:A,'location list'!B:B)</f>
        <v>Licorice Labyrinth</v>
      </c>
      <c r="H17">
        <f t="shared" si="0"/>
        <v>0.13093780779513156</v>
      </c>
    </row>
    <row r="18" spans="1:8" x14ac:dyDescent="0.35">
      <c r="A18" t="s">
        <v>4</v>
      </c>
      <c r="B18" t="s">
        <v>12</v>
      </c>
      <c r="C18">
        <v>16178</v>
      </c>
      <c r="D18">
        <v>464.47</v>
      </c>
      <c r="F18" t="str">
        <f>_xlfn.XLOOKUP('Shipments 3'!A:A,'location list'!A:A,'location list'!B:B)</f>
        <v>Dulce de Leche Dunes</v>
      </c>
      <c r="G18" t="str">
        <f>_xlfn.XLOOKUP('Shipments 3'!B:B,'location list'!A:A,'location list'!B:B)</f>
        <v>Starburst Starlit Skies</v>
      </c>
      <c r="H18">
        <f t="shared" si="0"/>
        <v>2.8709976511311658E-2</v>
      </c>
    </row>
    <row r="19" spans="1:8" x14ac:dyDescent="0.35">
      <c r="A19" t="s">
        <v>4</v>
      </c>
      <c r="B19" t="s">
        <v>8</v>
      </c>
      <c r="C19">
        <v>11636</v>
      </c>
      <c r="D19">
        <v>2390.67</v>
      </c>
      <c r="F19" t="str">
        <f>_xlfn.XLOOKUP('Shipments 3'!A:A,'location list'!A:A,'location list'!B:B)</f>
        <v>Dulce de Leche Dunes</v>
      </c>
      <c r="G19" t="str">
        <f>_xlfn.XLOOKUP('Shipments 3'!B:B,'location list'!A:A,'location list'!B:B)</f>
        <v>Rock Candy Ridge</v>
      </c>
      <c r="H19">
        <f t="shared" si="0"/>
        <v>0.20545462358198693</v>
      </c>
    </row>
    <row r="20" spans="1:8" x14ac:dyDescent="0.35">
      <c r="A20" t="s">
        <v>4</v>
      </c>
      <c r="B20" t="s">
        <v>8</v>
      </c>
      <c r="C20">
        <v>11471</v>
      </c>
      <c r="D20">
        <v>750.83</v>
      </c>
      <c r="F20" t="str">
        <f>_xlfn.XLOOKUP('Shipments 3'!A:A,'location list'!A:A,'location list'!B:B)</f>
        <v>Dulce de Leche Dunes</v>
      </c>
      <c r="G20" t="str">
        <f>_xlfn.XLOOKUP('Shipments 3'!B:B,'location list'!A:A,'location list'!B:B)</f>
        <v>Rock Candy Ridge</v>
      </c>
      <c r="H20">
        <f t="shared" si="0"/>
        <v>6.5454624705779799E-2</v>
      </c>
    </row>
    <row r="21" spans="1:8" x14ac:dyDescent="0.35">
      <c r="A21" t="s">
        <v>4</v>
      </c>
      <c r="B21" t="s">
        <v>8</v>
      </c>
      <c r="C21">
        <v>16705</v>
      </c>
      <c r="D21">
        <v>91.12</v>
      </c>
      <c r="F21" t="str">
        <f>_xlfn.XLOOKUP('Shipments 3'!A:A,'location list'!A:A,'location list'!B:B)</f>
        <v>Dulce de Leche Dunes</v>
      </c>
      <c r="G21" t="str">
        <f>_xlfn.XLOOKUP('Shipments 3'!B:B,'location list'!A:A,'location list'!B:B)</f>
        <v>Rock Candy Ridge</v>
      </c>
      <c r="H21">
        <f t="shared" si="0"/>
        <v>5.4546542951212215E-3</v>
      </c>
    </row>
    <row r="22" spans="1:8" x14ac:dyDescent="0.35">
      <c r="A22" t="s">
        <v>4</v>
      </c>
      <c r="B22" t="s">
        <v>11</v>
      </c>
      <c r="C22">
        <v>12810</v>
      </c>
      <c r="D22">
        <v>4049.21</v>
      </c>
      <c r="F22" t="str">
        <f>_xlfn.XLOOKUP('Shipments 3'!A:A,'location list'!A:A,'location list'!B:B)</f>
        <v>Dulce de Leche Dunes</v>
      </c>
      <c r="G22" t="str">
        <f>_xlfn.XLOOKUP('Shipments 3'!B:B,'location list'!A:A,'location list'!B:B)</f>
        <v>Lollipop Lagoon</v>
      </c>
      <c r="H22">
        <f t="shared" si="0"/>
        <v>0.31609758001561278</v>
      </c>
    </row>
    <row r="23" spans="1:8" x14ac:dyDescent="0.35">
      <c r="A23" t="s">
        <v>4</v>
      </c>
      <c r="B23" t="s">
        <v>11</v>
      </c>
      <c r="C23">
        <v>18682</v>
      </c>
      <c r="D23">
        <v>113.91</v>
      </c>
      <c r="F23" t="str">
        <f>_xlfn.XLOOKUP('Shipments 3'!A:A,'location list'!A:A,'location list'!B:B)</f>
        <v>Dulce de Leche Dunes</v>
      </c>
      <c r="G23" t="str">
        <f>_xlfn.XLOOKUP('Shipments 3'!B:B,'location list'!A:A,'location list'!B:B)</f>
        <v>Lollipop Lagoon</v>
      </c>
      <c r="H23">
        <f t="shared" si="0"/>
        <v>6.0973129215287436E-3</v>
      </c>
    </row>
    <row r="24" spans="1:8" x14ac:dyDescent="0.35">
      <c r="A24" t="s">
        <v>4</v>
      </c>
      <c r="B24" t="s">
        <v>7</v>
      </c>
      <c r="C24">
        <v>14252</v>
      </c>
      <c r="D24">
        <v>1555.5</v>
      </c>
      <c r="F24" t="str">
        <f>_xlfn.XLOOKUP('Shipments 3'!A:A,'location list'!A:A,'location list'!B:B)</f>
        <v>Dulce de Leche Dunes</v>
      </c>
      <c r="G24" t="str">
        <f>_xlfn.XLOOKUP('Shipments 3'!B:B,'location list'!A:A,'location list'!B:B)</f>
        <v>Marshmallow Meadows</v>
      </c>
      <c r="H24">
        <f t="shared" si="0"/>
        <v>0.10914257648049397</v>
      </c>
    </row>
    <row r="25" spans="1:8" x14ac:dyDescent="0.35">
      <c r="A25" t="s">
        <v>4</v>
      </c>
      <c r="B25" t="s">
        <v>7</v>
      </c>
      <c r="C25">
        <v>19549</v>
      </c>
      <c r="D25">
        <v>2524.61</v>
      </c>
      <c r="F25" t="str">
        <f>_xlfn.XLOOKUP('Shipments 3'!A:A,'location list'!A:A,'location list'!B:B)</f>
        <v>Dulce de Leche Dunes</v>
      </c>
      <c r="G25" t="str">
        <f>_xlfn.XLOOKUP('Shipments 3'!B:B,'location list'!A:A,'location list'!B:B)</f>
        <v>Marshmallow Meadows</v>
      </c>
      <c r="H25">
        <f t="shared" si="0"/>
        <v>0.12914266714409944</v>
      </c>
    </row>
    <row r="26" spans="1:8" x14ac:dyDescent="0.35">
      <c r="A26" t="s">
        <v>4</v>
      </c>
      <c r="B26" t="s">
        <v>12</v>
      </c>
      <c r="C26">
        <v>12928</v>
      </c>
      <c r="D26">
        <v>1534.68</v>
      </c>
      <c r="F26" t="str">
        <f>_xlfn.XLOOKUP('Shipments 3'!A:A,'location list'!A:A,'location list'!B:B)</f>
        <v>Dulce de Leche Dunes</v>
      </c>
      <c r="G26" t="str">
        <f>_xlfn.XLOOKUP('Shipments 3'!B:B,'location list'!A:A,'location list'!B:B)</f>
        <v>Starburst Starlit Skies</v>
      </c>
      <c r="H26">
        <f t="shared" si="0"/>
        <v>0.11870977722772277</v>
      </c>
    </row>
    <row r="27" spans="1:8" x14ac:dyDescent="0.35">
      <c r="A27" t="s">
        <v>4</v>
      </c>
      <c r="B27" t="s">
        <v>9</v>
      </c>
      <c r="C27">
        <v>16252</v>
      </c>
      <c r="D27">
        <v>2453.04</v>
      </c>
      <c r="F27" t="str">
        <f>_xlfn.XLOOKUP('Shipments 3'!A:A,'location list'!A:A,'location list'!B:B)</f>
        <v>Dulce de Leche Dunes</v>
      </c>
      <c r="G27" t="str">
        <f>_xlfn.XLOOKUP('Shipments 3'!B:B,'location list'!A:A,'location list'!B:B)</f>
        <v>Licorice Labyrinth</v>
      </c>
      <c r="H27">
        <f t="shared" si="0"/>
        <v>0.15093773074083189</v>
      </c>
    </row>
    <row r="28" spans="1:8" x14ac:dyDescent="0.35">
      <c r="A28" t="s">
        <v>4</v>
      </c>
      <c r="B28" t="s">
        <v>10</v>
      </c>
      <c r="C28">
        <v>16471</v>
      </c>
      <c r="D28">
        <v>1202.3800000000001</v>
      </c>
      <c r="F28" t="str">
        <f>_xlfn.XLOOKUP('Shipments 3'!A:A,'location list'!A:A,'location list'!B:B)</f>
        <v>Dulce de Leche Dunes</v>
      </c>
      <c r="G28" t="str">
        <f>_xlfn.XLOOKUP('Shipments 3'!B:B,'location list'!A:A,'location list'!B:B)</f>
        <v>Mallow Melt Mountains</v>
      </c>
      <c r="H28">
        <f t="shared" si="0"/>
        <v>7.299981786169632E-2</v>
      </c>
    </row>
    <row r="29" spans="1:8" x14ac:dyDescent="0.35">
      <c r="A29" t="s">
        <v>4</v>
      </c>
      <c r="B29" t="s">
        <v>10</v>
      </c>
      <c r="C29">
        <v>15170</v>
      </c>
      <c r="D29">
        <v>45.51</v>
      </c>
      <c r="F29" t="str">
        <f>_xlfn.XLOOKUP('Shipments 3'!A:A,'location list'!A:A,'location list'!B:B)</f>
        <v>Dulce de Leche Dunes</v>
      </c>
      <c r="G29" t="str">
        <f>_xlfn.XLOOKUP('Shipments 3'!B:B,'location list'!A:A,'location list'!B:B)</f>
        <v>Mallow Melt Mountains</v>
      </c>
      <c r="H29">
        <f t="shared" si="0"/>
        <v>3.0000000000000001E-3</v>
      </c>
    </row>
    <row r="30" spans="1:8" x14ac:dyDescent="0.35">
      <c r="A30" t="s">
        <v>4</v>
      </c>
      <c r="B30" t="s">
        <v>9</v>
      </c>
      <c r="C30">
        <v>10561</v>
      </c>
      <c r="D30">
        <v>749.17</v>
      </c>
      <c r="F30" t="str">
        <f>_xlfn.XLOOKUP('Shipments 3'!A:A,'location list'!A:A,'location list'!B:B)</f>
        <v>Dulce de Leche Dunes</v>
      </c>
      <c r="G30" t="str">
        <f>_xlfn.XLOOKUP('Shipments 3'!B:B,'location list'!A:A,'location list'!B:B)</f>
        <v>Licorice Labyrinth</v>
      </c>
      <c r="H30">
        <f t="shared" si="0"/>
        <v>7.0937411229997152E-2</v>
      </c>
    </row>
    <row r="31" spans="1:8" x14ac:dyDescent="0.35">
      <c r="A31" t="s">
        <v>4</v>
      </c>
      <c r="B31" t="s">
        <v>7</v>
      </c>
      <c r="C31">
        <v>11133</v>
      </c>
      <c r="D31">
        <v>101.79</v>
      </c>
      <c r="F31" t="str">
        <f>_xlfn.XLOOKUP('Shipments 3'!A:A,'location list'!A:A,'location list'!B:B)</f>
        <v>Dulce de Leche Dunes</v>
      </c>
      <c r="G31" t="str">
        <f>_xlfn.XLOOKUP('Shipments 3'!B:B,'location list'!A:A,'location list'!B:B)</f>
        <v>Marshmallow Meadows</v>
      </c>
      <c r="H31">
        <f t="shared" si="0"/>
        <v>9.1430881164106716E-3</v>
      </c>
    </row>
    <row r="32" spans="1:8" x14ac:dyDescent="0.35">
      <c r="A32" t="s">
        <v>4</v>
      </c>
      <c r="B32" t="s">
        <v>10</v>
      </c>
      <c r="C32">
        <v>11083</v>
      </c>
      <c r="D32">
        <v>254.91</v>
      </c>
      <c r="F32" t="str">
        <f>_xlfn.XLOOKUP('Shipments 3'!A:A,'location list'!A:A,'location list'!B:B)</f>
        <v>Dulce de Leche Dunes</v>
      </c>
      <c r="G32" t="str">
        <f>_xlfn.XLOOKUP('Shipments 3'!B:B,'location list'!A:A,'location list'!B:B)</f>
        <v>Mallow Melt Mountains</v>
      </c>
      <c r="H32">
        <f t="shared" si="0"/>
        <v>2.3000090228277544E-2</v>
      </c>
    </row>
    <row r="33" spans="1:8" x14ac:dyDescent="0.35">
      <c r="A33" t="s">
        <v>4</v>
      </c>
      <c r="B33" t="s">
        <v>9</v>
      </c>
      <c r="C33">
        <v>14645</v>
      </c>
      <c r="D33">
        <v>745.98</v>
      </c>
      <c r="F33" t="str">
        <f>_xlfn.XLOOKUP('Shipments 3'!A:A,'location list'!A:A,'location list'!B:B)</f>
        <v>Dulce de Leche Dunes</v>
      </c>
      <c r="G33" t="str">
        <f>_xlfn.XLOOKUP('Shipments 3'!B:B,'location list'!A:A,'location list'!B:B)</f>
        <v>Licorice Labyrinth</v>
      </c>
      <c r="H33">
        <f t="shared" si="0"/>
        <v>5.093752133834073E-2</v>
      </c>
    </row>
    <row r="34" spans="1:8" x14ac:dyDescent="0.35">
      <c r="A34" t="s">
        <v>4</v>
      </c>
      <c r="B34" t="s">
        <v>12</v>
      </c>
      <c r="C34">
        <v>12079</v>
      </c>
      <c r="D34">
        <v>5178.38</v>
      </c>
      <c r="F34" t="str">
        <f>_xlfn.XLOOKUP('Shipments 3'!A:A,'location list'!A:A,'location list'!B:B)</f>
        <v>Dulce de Leche Dunes</v>
      </c>
      <c r="G34" t="str">
        <f>_xlfn.XLOOKUP('Shipments 3'!B:B,'location list'!A:A,'location list'!B:B)</f>
        <v>Starburst Starlit Skies</v>
      </c>
      <c r="H34">
        <f t="shared" si="0"/>
        <v>0.42870933024256974</v>
      </c>
    </row>
    <row r="35" spans="1:8" x14ac:dyDescent="0.35">
      <c r="A35" t="s">
        <v>4</v>
      </c>
      <c r="B35" t="s">
        <v>11</v>
      </c>
      <c r="C35">
        <v>12165</v>
      </c>
      <c r="D35">
        <v>1412.33</v>
      </c>
      <c r="F35" t="str">
        <f>_xlfn.XLOOKUP('Shipments 3'!A:A,'location list'!A:A,'location list'!B:B)</f>
        <v>Dulce de Leche Dunes</v>
      </c>
      <c r="G35" t="str">
        <f>_xlfn.XLOOKUP('Shipments 3'!B:B,'location list'!A:A,'location list'!B:B)</f>
        <v>Lollipop Lagoon</v>
      </c>
      <c r="H35">
        <f t="shared" si="0"/>
        <v>0.11609782161939991</v>
      </c>
    </row>
    <row r="36" spans="1:8" x14ac:dyDescent="0.35">
      <c r="A36" t="s">
        <v>4</v>
      </c>
      <c r="B36" t="s">
        <v>12</v>
      </c>
      <c r="C36">
        <v>14020</v>
      </c>
      <c r="D36">
        <v>-438.69</v>
      </c>
      <c r="F36" t="str">
        <f>_xlfn.XLOOKUP('Shipments 3'!A:A,'location list'!A:A,'location list'!B:B)</f>
        <v>Dulce de Leche Dunes</v>
      </c>
      <c r="G36" t="str">
        <f>_xlfn.XLOOKUP('Shipments 3'!B:B,'location list'!A:A,'location list'!B:B)</f>
        <v>Starburst Starlit Skies</v>
      </c>
      <c r="H36">
        <f t="shared" si="0"/>
        <v>-3.1290299572039944E-2</v>
      </c>
    </row>
    <row r="37" spans="1:8" x14ac:dyDescent="0.35">
      <c r="A37" t="s">
        <v>4</v>
      </c>
      <c r="B37" t="s">
        <v>12</v>
      </c>
      <c r="C37">
        <v>12754</v>
      </c>
      <c r="D37">
        <v>111.08</v>
      </c>
      <c r="F37" t="str">
        <f>_xlfn.XLOOKUP('Shipments 3'!A:A,'location list'!A:A,'location list'!B:B)</f>
        <v>Dulce de Leche Dunes</v>
      </c>
      <c r="G37" t="str">
        <f>_xlfn.XLOOKUP('Shipments 3'!B:B,'location list'!A:A,'location list'!B:B)</f>
        <v>Starburst Starlit Skies</v>
      </c>
      <c r="H37">
        <f t="shared" si="0"/>
        <v>8.709424494276306E-3</v>
      </c>
    </row>
    <row r="38" spans="1:8" x14ac:dyDescent="0.35">
      <c r="A38" t="s">
        <v>4</v>
      </c>
      <c r="B38" t="s">
        <v>9</v>
      </c>
      <c r="C38">
        <v>18896</v>
      </c>
      <c r="D38">
        <v>584.6</v>
      </c>
      <c r="F38" t="str">
        <f>_xlfn.XLOOKUP('Shipments 3'!A:A,'location list'!A:A,'location list'!B:B)</f>
        <v>Dulce de Leche Dunes</v>
      </c>
      <c r="G38" t="str">
        <f>_xlfn.XLOOKUP('Shipments 3'!B:B,'location list'!A:A,'location list'!B:B)</f>
        <v>Licorice Labyrinth</v>
      </c>
      <c r="H38">
        <f t="shared" si="0"/>
        <v>3.0937764606265877E-2</v>
      </c>
    </row>
    <row r="39" spans="1:8" x14ac:dyDescent="0.35">
      <c r="A39" t="s">
        <v>4</v>
      </c>
      <c r="B39" t="s">
        <v>11</v>
      </c>
      <c r="C39">
        <v>15162</v>
      </c>
      <c r="D39">
        <v>-59.17</v>
      </c>
      <c r="F39" t="str">
        <f>_xlfn.XLOOKUP('Shipments 3'!A:A,'location list'!A:A,'location list'!B:B)</f>
        <v>Dulce de Leche Dunes</v>
      </c>
      <c r="G39" t="str">
        <f>_xlfn.XLOOKUP('Shipments 3'!B:B,'location list'!A:A,'location list'!B:B)</f>
        <v>Lollipop Lagoon</v>
      </c>
      <c r="H39">
        <f t="shared" si="0"/>
        <v>-3.9025194565360773E-3</v>
      </c>
    </row>
    <row r="40" spans="1:8" x14ac:dyDescent="0.35">
      <c r="A40" t="s">
        <v>4</v>
      </c>
      <c r="B40" t="s">
        <v>10</v>
      </c>
      <c r="C40">
        <v>16298</v>
      </c>
      <c r="D40">
        <v>863.79</v>
      </c>
      <c r="F40" t="str">
        <f>_xlfn.XLOOKUP('Shipments 3'!A:A,'location list'!A:A,'location list'!B:B)</f>
        <v>Dulce de Leche Dunes</v>
      </c>
      <c r="G40" t="str">
        <f>_xlfn.XLOOKUP('Shipments 3'!B:B,'location list'!A:A,'location list'!B:B)</f>
        <v>Mallow Melt Mountains</v>
      </c>
      <c r="H40">
        <f t="shared" si="0"/>
        <v>5.2999754571113021E-2</v>
      </c>
    </row>
    <row r="41" spans="1:8" x14ac:dyDescent="0.35">
      <c r="A41" t="s">
        <v>4</v>
      </c>
      <c r="B41" t="s">
        <v>11</v>
      </c>
      <c r="C41">
        <v>13659</v>
      </c>
      <c r="D41">
        <v>902.83</v>
      </c>
      <c r="F41" t="str">
        <f>_xlfn.XLOOKUP('Shipments 3'!A:A,'location list'!A:A,'location list'!B:B)</f>
        <v>Dulce de Leche Dunes</v>
      </c>
      <c r="G41" t="str">
        <f>_xlfn.XLOOKUP('Shipments 3'!B:B,'location list'!A:A,'location list'!B:B)</f>
        <v>Lollipop Lagoon</v>
      </c>
      <c r="H41">
        <f t="shared" si="0"/>
        <v>6.6097810967127898E-2</v>
      </c>
    </row>
    <row r="42" spans="1:8" x14ac:dyDescent="0.35">
      <c r="A42" t="s">
        <v>4</v>
      </c>
      <c r="B42" t="s">
        <v>7</v>
      </c>
      <c r="C42">
        <v>14636</v>
      </c>
      <c r="D42">
        <v>1158.33</v>
      </c>
      <c r="F42" t="str">
        <f>_xlfn.XLOOKUP('Shipments 3'!A:A,'location list'!A:A,'location list'!B:B)</f>
        <v>Dulce de Leche Dunes</v>
      </c>
      <c r="G42" t="str">
        <f>_xlfn.XLOOKUP('Shipments 3'!B:B,'location list'!A:A,'location list'!B:B)</f>
        <v>Marshmallow Meadows</v>
      </c>
      <c r="H42">
        <f t="shared" si="0"/>
        <v>7.9142525280131173E-2</v>
      </c>
    </row>
    <row r="43" spans="1:8" x14ac:dyDescent="0.35">
      <c r="A43" t="s">
        <v>4</v>
      </c>
      <c r="B43" t="s">
        <v>7</v>
      </c>
      <c r="C43">
        <v>10312</v>
      </c>
      <c r="D43">
        <v>609.88</v>
      </c>
      <c r="F43" t="str">
        <f>_xlfn.XLOOKUP('Shipments 3'!A:A,'location list'!A:A,'location list'!B:B)</f>
        <v>Dulce de Leche Dunes</v>
      </c>
      <c r="G43" t="str">
        <f>_xlfn.XLOOKUP('Shipments 3'!B:B,'location list'!A:A,'location list'!B:B)</f>
        <v>Marshmallow Meadows</v>
      </c>
      <c r="H43">
        <f t="shared" si="0"/>
        <v>5.9142746314972849E-2</v>
      </c>
    </row>
    <row r="44" spans="1:8" x14ac:dyDescent="0.35">
      <c r="A44" t="s">
        <v>4</v>
      </c>
      <c r="B44" t="s">
        <v>7</v>
      </c>
      <c r="C44">
        <v>19539</v>
      </c>
      <c r="D44">
        <v>2914.1</v>
      </c>
      <c r="F44" t="str">
        <f>_xlfn.XLOOKUP('Shipments 3'!A:A,'location list'!A:A,'location list'!B:B)</f>
        <v>Dulce de Leche Dunes</v>
      </c>
      <c r="G44" t="str">
        <f>_xlfn.XLOOKUP('Shipments 3'!B:B,'location list'!A:A,'location list'!B:B)</f>
        <v>Marshmallow Meadows</v>
      </c>
      <c r="H44">
        <f t="shared" si="0"/>
        <v>0.14914274016070422</v>
      </c>
    </row>
    <row r="45" spans="1:8" x14ac:dyDescent="0.35">
      <c r="A45" t="s">
        <v>4</v>
      </c>
      <c r="B45" t="s">
        <v>9</v>
      </c>
      <c r="C45">
        <v>19173</v>
      </c>
      <c r="D45">
        <v>2127</v>
      </c>
      <c r="F45" t="str">
        <f>_xlfn.XLOOKUP('Shipments 3'!A:A,'location list'!A:A,'location list'!B:B)</f>
        <v>Dulce de Leche Dunes</v>
      </c>
      <c r="G45" t="str">
        <f>_xlfn.XLOOKUP('Shipments 3'!B:B,'location list'!A:A,'location list'!B:B)</f>
        <v>Licorice Labyrinth</v>
      </c>
      <c r="H45">
        <f t="shared" si="0"/>
        <v>0.11093725551556877</v>
      </c>
    </row>
    <row r="46" spans="1:8" x14ac:dyDescent="0.35">
      <c r="A46" t="s">
        <v>4</v>
      </c>
      <c r="B46" t="s">
        <v>9</v>
      </c>
      <c r="C46">
        <v>11146</v>
      </c>
      <c r="D46">
        <v>456.29</v>
      </c>
      <c r="F46" t="str">
        <f>_xlfn.XLOOKUP('Shipments 3'!A:A,'location list'!A:A,'location list'!B:B)</f>
        <v>Dulce de Leche Dunes</v>
      </c>
      <c r="G46" t="str">
        <f>_xlfn.XLOOKUP('Shipments 3'!B:B,'location list'!A:A,'location list'!B:B)</f>
        <v>Licorice Labyrinth</v>
      </c>
      <c r="H46">
        <f t="shared" si="0"/>
        <v>4.0937556073927871E-2</v>
      </c>
    </row>
    <row r="47" spans="1:8" x14ac:dyDescent="0.35">
      <c r="A47" t="s">
        <v>4</v>
      </c>
      <c r="B47" t="s">
        <v>7</v>
      </c>
      <c r="C47">
        <v>13482</v>
      </c>
      <c r="D47">
        <v>-146.38</v>
      </c>
      <c r="F47" t="str">
        <f>_xlfn.XLOOKUP('Shipments 3'!A:A,'location list'!A:A,'location list'!B:B)</f>
        <v>Dulce de Leche Dunes</v>
      </c>
      <c r="G47" t="str">
        <f>_xlfn.XLOOKUP('Shipments 3'!B:B,'location list'!A:A,'location list'!B:B)</f>
        <v>Marshmallow Meadows</v>
      </c>
      <c r="H47">
        <f t="shared" si="0"/>
        <v>-1.0857439549028333E-2</v>
      </c>
    </row>
    <row r="48" spans="1:8" x14ac:dyDescent="0.35">
      <c r="A48" t="s">
        <v>4</v>
      </c>
      <c r="B48" t="s">
        <v>11</v>
      </c>
      <c r="C48">
        <v>17228</v>
      </c>
      <c r="D48">
        <v>2861.53</v>
      </c>
      <c r="F48" t="str">
        <f>_xlfn.XLOOKUP('Shipments 3'!A:A,'location list'!A:A,'location list'!B:B)</f>
        <v>Dulce de Leche Dunes</v>
      </c>
      <c r="G48" t="str">
        <f>_xlfn.XLOOKUP('Shipments 3'!B:B,'location list'!A:A,'location list'!B:B)</f>
        <v>Lollipop Lagoon</v>
      </c>
      <c r="H48">
        <f t="shared" si="0"/>
        <v>0.16609763176224751</v>
      </c>
    </row>
    <row r="49" spans="1:8" x14ac:dyDescent="0.35">
      <c r="A49" t="s">
        <v>4</v>
      </c>
      <c r="B49" t="s">
        <v>7</v>
      </c>
      <c r="C49">
        <v>11750</v>
      </c>
      <c r="D49">
        <v>2927.43</v>
      </c>
      <c r="F49" t="str">
        <f>_xlfn.XLOOKUP('Shipments 3'!A:A,'location list'!A:A,'location list'!B:B)</f>
        <v>Dulce de Leche Dunes</v>
      </c>
      <c r="G49" t="str">
        <f>_xlfn.XLOOKUP('Shipments 3'!B:B,'location list'!A:A,'location list'!B:B)</f>
        <v>Marshmallow Meadows</v>
      </c>
      <c r="H49">
        <f t="shared" si="0"/>
        <v>0.24914297872340424</v>
      </c>
    </row>
    <row r="50" spans="1:8" x14ac:dyDescent="0.35">
      <c r="A50" t="s">
        <v>4</v>
      </c>
      <c r="B50" t="s">
        <v>11</v>
      </c>
      <c r="C50">
        <v>11741</v>
      </c>
      <c r="D50">
        <v>2302.38</v>
      </c>
      <c r="F50" t="str">
        <f>_xlfn.XLOOKUP('Shipments 3'!A:A,'location list'!A:A,'location list'!B:B)</f>
        <v>Dulce de Leche Dunes</v>
      </c>
      <c r="G50" t="str">
        <f>_xlfn.XLOOKUP('Shipments 3'!B:B,'location list'!A:A,'location list'!B:B)</f>
        <v>Lollipop Lagoon</v>
      </c>
      <c r="H50">
        <f t="shared" si="0"/>
        <v>0.19609743633421345</v>
      </c>
    </row>
    <row r="51" spans="1:8" x14ac:dyDescent="0.35">
      <c r="A51" t="s">
        <v>4</v>
      </c>
      <c r="B51" t="s">
        <v>9</v>
      </c>
      <c r="C51">
        <v>19831</v>
      </c>
      <c r="D51">
        <v>1010.14</v>
      </c>
      <c r="F51" t="str">
        <f>_xlfn.XLOOKUP('Shipments 3'!A:A,'location list'!A:A,'location list'!B:B)</f>
        <v>Dulce de Leche Dunes</v>
      </c>
      <c r="G51" t="str">
        <f>_xlfn.XLOOKUP('Shipments 3'!B:B,'location list'!A:A,'location list'!B:B)</f>
        <v>Licorice Labyrinth</v>
      </c>
      <c r="H51">
        <f t="shared" si="0"/>
        <v>5.093742120921789E-2</v>
      </c>
    </row>
    <row r="52" spans="1:8" x14ac:dyDescent="0.35">
      <c r="A52" t="s">
        <v>4</v>
      </c>
      <c r="B52" t="s">
        <v>11</v>
      </c>
      <c r="C52">
        <v>16156</v>
      </c>
      <c r="D52">
        <v>906.31</v>
      </c>
      <c r="F52" t="str">
        <f>_xlfn.XLOOKUP('Shipments 3'!A:A,'location list'!A:A,'location list'!B:B)</f>
        <v>Dulce de Leche Dunes</v>
      </c>
      <c r="G52" t="str">
        <f>_xlfn.XLOOKUP('Shipments 3'!B:B,'location list'!A:A,'location list'!B:B)</f>
        <v>Lollipop Lagoon</v>
      </c>
      <c r="H52">
        <f t="shared" si="0"/>
        <v>5.6097425105224065E-2</v>
      </c>
    </row>
    <row r="53" spans="1:8" x14ac:dyDescent="0.35">
      <c r="A53" t="s">
        <v>4</v>
      </c>
      <c r="B53" t="s">
        <v>11</v>
      </c>
      <c r="C53">
        <v>12775</v>
      </c>
      <c r="D53">
        <v>2632.9</v>
      </c>
      <c r="F53" t="str">
        <f>_xlfn.XLOOKUP('Shipments 3'!A:A,'location list'!A:A,'location list'!B:B)</f>
        <v>Dulce de Leche Dunes</v>
      </c>
      <c r="G53" t="str">
        <f>_xlfn.XLOOKUP('Shipments 3'!B:B,'location list'!A:A,'location list'!B:B)</f>
        <v>Lollipop Lagoon</v>
      </c>
      <c r="H53">
        <f t="shared" si="0"/>
        <v>0.20609784735812134</v>
      </c>
    </row>
    <row r="54" spans="1:8" x14ac:dyDescent="0.35">
      <c r="A54" t="s">
        <v>4</v>
      </c>
      <c r="B54" t="s">
        <v>8</v>
      </c>
      <c r="C54">
        <v>11434</v>
      </c>
      <c r="D54">
        <v>405.39</v>
      </c>
      <c r="F54" t="str">
        <f>_xlfn.XLOOKUP('Shipments 3'!A:A,'location list'!A:A,'location list'!B:B)</f>
        <v>Dulce de Leche Dunes</v>
      </c>
      <c r="G54" t="str">
        <f>_xlfn.XLOOKUP('Shipments 3'!B:B,'location list'!A:A,'location list'!B:B)</f>
        <v>Rock Candy Ridge</v>
      </c>
      <c r="H54">
        <f t="shared" si="0"/>
        <v>3.5454783977610635E-2</v>
      </c>
    </row>
    <row r="55" spans="1:8" x14ac:dyDescent="0.35">
      <c r="A55" t="s">
        <v>4</v>
      </c>
      <c r="B55" t="s">
        <v>10</v>
      </c>
      <c r="C55">
        <v>17137</v>
      </c>
      <c r="D55">
        <v>1079.6300000000001</v>
      </c>
      <c r="F55" t="str">
        <f>_xlfn.XLOOKUP('Shipments 3'!A:A,'location list'!A:A,'location list'!B:B)</f>
        <v>Dulce de Leche Dunes</v>
      </c>
      <c r="G55" t="str">
        <f>_xlfn.XLOOKUP('Shipments 3'!B:B,'location list'!A:A,'location list'!B:B)</f>
        <v>Mallow Melt Mountains</v>
      </c>
      <c r="H55">
        <f t="shared" si="0"/>
        <v>6.2999941646729299E-2</v>
      </c>
    </row>
    <row r="56" spans="1:8" x14ac:dyDescent="0.35">
      <c r="A56" t="s">
        <v>4</v>
      </c>
      <c r="B56" t="s">
        <v>8</v>
      </c>
      <c r="C56">
        <v>17962</v>
      </c>
      <c r="D56">
        <v>3331.13</v>
      </c>
      <c r="F56" t="str">
        <f>_xlfn.XLOOKUP('Shipments 3'!A:A,'location list'!A:A,'location list'!B:B)</f>
        <v>Dulce de Leche Dunes</v>
      </c>
      <c r="G56" t="str">
        <f>_xlfn.XLOOKUP('Shipments 3'!B:B,'location list'!A:A,'location list'!B:B)</f>
        <v>Rock Candy Ridge</v>
      </c>
      <c r="H56">
        <f t="shared" si="0"/>
        <v>0.18545429239505623</v>
      </c>
    </row>
    <row r="57" spans="1:8" x14ac:dyDescent="0.35">
      <c r="A57" t="s">
        <v>4</v>
      </c>
      <c r="B57" t="s">
        <v>8</v>
      </c>
      <c r="C57">
        <v>17575</v>
      </c>
      <c r="D57">
        <v>1853.36</v>
      </c>
      <c r="F57" t="str">
        <f>_xlfn.XLOOKUP('Shipments 3'!A:A,'location list'!A:A,'location list'!B:B)</f>
        <v>Dulce de Leche Dunes</v>
      </c>
      <c r="G57" t="str">
        <f>_xlfn.XLOOKUP('Shipments 3'!B:B,'location list'!A:A,'location list'!B:B)</f>
        <v>Rock Candy Ridge</v>
      </c>
      <c r="H57">
        <f t="shared" si="0"/>
        <v>0.10545433854907539</v>
      </c>
    </row>
    <row r="58" spans="1:8" x14ac:dyDescent="0.35">
      <c r="A58" t="s">
        <v>4</v>
      </c>
      <c r="B58" t="s">
        <v>12</v>
      </c>
      <c r="C58">
        <v>11168</v>
      </c>
      <c r="D58">
        <v>1102.3900000000001</v>
      </c>
      <c r="F58" t="str">
        <f>_xlfn.XLOOKUP('Shipments 3'!A:A,'location list'!A:A,'location list'!B:B)</f>
        <v>Dulce de Leche Dunes</v>
      </c>
      <c r="G58" t="str">
        <f>_xlfn.XLOOKUP('Shipments 3'!B:B,'location list'!A:A,'location list'!B:B)</f>
        <v>Starburst Starlit Skies</v>
      </c>
      <c r="H58">
        <f t="shared" si="0"/>
        <v>9.8709706303724942E-2</v>
      </c>
    </row>
    <row r="59" spans="1:8" x14ac:dyDescent="0.35">
      <c r="A59" t="s">
        <v>4</v>
      </c>
      <c r="B59" t="s">
        <v>12</v>
      </c>
      <c r="C59">
        <v>14218</v>
      </c>
      <c r="D59">
        <v>4815.7700000000004</v>
      </c>
      <c r="F59" t="str">
        <f>_xlfn.XLOOKUP('Shipments 3'!A:A,'location list'!A:A,'location list'!B:B)</f>
        <v>Dulce de Leche Dunes</v>
      </c>
      <c r="G59" t="str">
        <f>_xlfn.XLOOKUP('Shipments 3'!B:B,'location list'!A:A,'location list'!B:B)</f>
        <v>Starburst Starlit Skies</v>
      </c>
      <c r="H59">
        <f t="shared" si="0"/>
        <v>0.33870938247292171</v>
      </c>
    </row>
    <row r="60" spans="1:8" x14ac:dyDescent="0.35">
      <c r="A60" t="s">
        <v>4</v>
      </c>
      <c r="B60" t="s">
        <v>8</v>
      </c>
      <c r="C60">
        <v>17972</v>
      </c>
      <c r="D60">
        <v>816.91</v>
      </c>
      <c r="F60" t="str">
        <f>_xlfn.XLOOKUP('Shipments 3'!A:A,'location list'!A:A,'location list'!B:B)</f>
        <v>Dulce de Leche Dunes</v>
      </c>
      <c r="G60" t="str">
        <f>_xlfn.XLOOKUP('Shipments 3'!B:B,'location list'!A:A,'location list'!B:B)</f>
        <v>Rock Candy Ridge</v>
      </c>
      <c r="H60">
        <f t="shared" si="0"/>
        <v>4.5454596038281767E-2</v>
      </c>
    </row>
    <row r="61" spans="1:8" x14ac:dyDescent="0.35">
      <c r="A61" t="s">
        <v>4</v>
      </c>
      <c r="B61" t="s">
        <v>12</v>
      </c>
      <c r="C61">
        <v>17818</v>
      </c>
      <c r="D61">
        <v>2649.71</v>
      </c>
      <c r="F61" t="str">
        <f>_xlfn.XLOOKUP('Shipments 3'!A:A,'location list'!A:A,'location list'!B:B)</f>
        <v>Dulce de Leche Dunes</v>
      </c>
      <c r="G61" t="str">
        <f>_xlfn.XLOOKUP('Shipments 3'!B:B,'location list'!A:A,'location list'!B:B)</f>
        <v>Starburst Starlit Skies</v>
      </c>
      <c r="H61">
        <f t="shared" si="0"/>
        <v>0.14870973173195645</v>
      </c>
    </row>
    <row r="62" spans="1:8" x14ac:dyDescent="0.35">
      <c r="A62" t="s">
        <v>4</v>
      </c>
      <c r="B62" t="s">
        <v>9</v>
      </c>
      <c r="C62">
        <v>11870</v>
      </c>
      <c r="D62">
        <v>604.63</v>
      </c>
      <c r="F62" t="str">
        <f>_xlfn.XLOOKUP('Shipments 3'!A:A,'location list'!A:A,'location list'!B:B)</f>
        <v>Dulce de Leche Dunes</v>
      </c>
      <c r="G62" t="str">
        <f>_xlfn.XLOOKUP('Shipments 3'!B:B,'location list'!A:A,'location list'!B:B)</f>
        <v>Licorice Labyrinth</v>
      </c>
      <c r="H62">
        <f t="shared" si="0"/>
        <v>5.0937657961246843E-2</v>
      </c>
    </row>
    <row r="63" spans="1:8" x14ac:dyDescent="0.35">
      <c r="A63" t="s">
        <v>4</v>
      </c>
      <c r="B63" t="s">
        <v>10</v>
      </c>
      <c r="C63">
        <v>10890</v>
      </c>
      <c r="D63">
        <v>1121.67</v>
      </c>
      <c r="F63" t="str">
        <f>_xlfn.XLOOKUP('Shipments 3'!A:A,'location list'!A:A,'location list'!B:B)</f>
        <v>Dulce de Leche Dunes</v>
      </c>
      <c r="G63" t="str">
        <f>_xlfn.XLOOKUP('Shipments 3'!B:B,'location list'!A:A,'location list'!B:B)</f>
        <v>Mallow Melt Mountains</v>
      </c>
      <c r="H63">
        <f t="shared" si="0"/>
        <v>0.10300000000000001</v>
      </c>
    </row>
    <row r="64" spans="1:8" x14ac:dyDescent="0.35">
      <c r="A64" t="s">
        <v>4</v>
      </c>
      <c r="B64" t="s">
        <v>10</v>
      </c>
      <c r="C64">
        <v>17073</v>
      </c>
      <c r="D64">
        <v>734.14</v>
      </c>
      <c r="F64" t="str">
        <f>_xlfn.XLOOKUP('Shipments 3'!A:A,'location list'!A:A,'location list'!B:B)</f>
        <v>Dulce de Leche Dunes</v>
      </c>
      <c r="G64" t="str">
        <f>_xlfn.XLOOKUP('Shipments 3'!B:B,'location list'!A:A,'location list'!B:B)</f>
        <v>Mallow Melt Mountains</v>
      </c>
      <c r="H64">
        <f t="shared" si="0"/>
        <v>4.3000058572014291E-2</v>
      </c>
    </row>
    <row r="65" spans="1:8" x14ac:dyDescent="0.35">
      <c r="A65" t="s">
        <v>4</v>
      </c>
      <c r="B65" t="s">
        <v>10</v>
      </c>
      <c r="C65">
        <v>17319</v>
      </c>
      <c r="D65">
        <v>1091.0999999999999</v>
      </c>
      <c r="F65" t="str">
        <f>_xlfn.XLOOKUP('Shipments 3'!A:A,'location list'!A:A,'location list'!B:B)</f>
        <v>Dulce de Leche Dunes</v>
      </c>
      <c r="G65" t="str">
        <f>_xlfn.XLOOKUP('Shipments 3'!B:B,'location list'!A:A,'location list'!B:B)</f>
        <v>Mallow Melt Mountains</v>
      </c>
      <c r="H65">
        <f t="shared" si="0"/>
        <v>6.3000173220162825E-2</v>
      </c>
    </row>
    <row r="66" spans="1:8" x14ac:dyDescent="0.35">
      <c r="A66" t="s">
        <v>4</v>
      </c>
      <c r="B66" t="s">
        <v>12</v>
      </c>
      <c r="C66">
        <v>15481</v>
      </c>
      <c r="D66">
        <v>6791.66</v>
      </c>
      <c r="F66" t="str">
        <f>_xlfn.XLOOKUP('Shipments 3'!A:A,'location list'!A:A,'location list'!B:B)</f>
        <v>Dulce de Leche Dunes</v>
      </c>
      <c r="G66" t="str">
        <f>_xlfn.XLOOKUP('Shipments 3'!B:B,'location list'!A:A,'location list'!B:B)</f>
        <v>Starburst Starlit Skies</v>
      </c>
      <c r="H66">
        <f t="shared" si="0"/>
        <v>0.4387093856985983</v>
      </c>
    </row>
    <row r="67" spans="1:8" x14ac:dyDescent="0.35">
      <c r="A67" t="s">
        <v>4</v>
      </c>
      <c r="B67" t="s">
        <v>8</v>
      </c>
      <c r="C67">
        <v>12061</v>
      </c>
      <c r="D67">
        <v>307.01</v>
      </c>
      <c r="F67" t="str">
        <f>_xlfn.XLOOKUP('Shipments 3'!A:A,'location list'!A:A,'location list'!B:B)</f>
        <v>Dulce de Leche Dunes</v>
      </c>
      <c r="G67" t="str">
        <f>_xlfn.XLOOKUP('Shipments 3'!B:B,'location list'!A:A,'location list'!B:B)</f>
        <v>Rock Candy Ridge</v>
      </c>
      <c r="H67">
        <f t="shared" ref="H67:H130" si="2">D67/C67</f>
        <v>2.5454771577812785E-2</v>
      </c>
    </row>
    <row r="68" spans="1:8" x14ac:dyDescent="0.35">
      <c r="A68" t="s">
        <v>4</v>
      </c>
      <c r="B68" t="s">
        <v>10</v>
      </c>
      <c r="C68">
        <v>11543</v>
      </c>
      <c r="D68">
        <v>150.06</v>
      </c>
      <c r="F68" t="str">
        <f>_xlfn.XLOOKUP('Shipments 3'!A:A,'location list'!A:A,'location list'!B:B)</f>
        <v>Dulce de Leche Dunes</v>
      </c>
      <c r="G68" t="str">
        <f>_xlfn.XLOOKUP('Shipments 3'!B:B,'location list'!A:A,'location list'!B:B)</f>
        <v>Mallow Melt Mountains</v>
      </c>
      <c r="H68">
        <f t="shared" si="2"/>
        <v>1.3000086632591182E-2</v>
      </c>
    </row>
    <row r="69" spans="1:8" x14ac:dyDescent="0.35">
      <c r="A69" t="s">
        <v>4</v>
      </c>
      <c r="B69" t="s">
        <v>11</v>
      </c>
      <c r="C69">
        <v>18695</v>
      </c>
      <c r="D69">
        <v>1422.64</v>
      </c>
      <c r="F69" t="str">
        <f>_xlfn.XLOOKUP('Shipments 3'!A:A,'location list'!A:A,'location list'!B:B)</f>
        <v>Dulce de Leche Dunes</v>
      </c>
      <c r="G69" t="str">
        <f>_xlfn.XLOOKUP('Shipments 3'!B:B,'location list'!A:A,'location list'!B:B)</f>
        <v>Lollipop Lagoon</v>
      </c>
      <c r="H69">
        <f t="shared" si="2"/>
        <v>7.6097352233217438E-2</v>
      </c>
    </row>
    <row r="70" spans="1:8" x14ac:dyDescent="0.35">
      <c r="A70" t="s">
        <v>4</v>
      </c>
      <c r="B70" t="s">
        <v>10</v>
      </c>
      <c r="C70">
        <v>14076</v>
      </c>
      <c r="D70">
        <v>2716.67</v>
      </c>
      <c r="F70" t="str">
        <f>_xlfn.XLOOKUP('Shipments 3'!A:A,'location list'!A:A,'location list'!B:B)</f>
        <v>Dulce de Leche Dunes</v>
      </c>
      <c r="G70" t="str">
        <f>_xlfn.XLOOKUP('Shipments 3'!B:B,'location list'!A:A,'location list'!B:B)</f>
        <v>Mallow Melt Mountains</v>
      </c>
      <c r="H70">
        <f t="shared" si="2"/>
        <v>0.19300014208581984</v>
      </c>
    </row>
    <row r="71" spans="1:8" x14ac:dyDescent="0.35">
      <c r="A71" t="s">
        <v>4</v>
      </c>
      <c r="B71" t="s">
        <v>12</v>
      </c>
      <c r="C71">
        <v>18140</v>
      </c>
      <c r="D71">
        <v>702.19</v>
      </c>
      <c r="F71" t="str">
        <f>_xlfn.XLOOKUP('Shipments 3'!A:A,'location list'!A:A,'location list'!B:B)</f>
        <v>Dulce de Leche Dunes</v>
      </c>
      <c r="G71" t="str">
        <f>_xlfn.XLOOKUP('Shipments 3'!B:B,'location list'!A:A,'location list'!B:B)</f>
        <v>Starburst Starlit Skies</v>
      </c>
      <c r="H71">
        <f t="shared" si="2"/>
        <v>3.8709481808158766E-2</v>
      </c>
    </row>
    <row r="72" spans="1:8" x14ac:dyDescent="0.35">
      <c r="A72" t="s">
        <v>4</v>
      </c>
      <c r="B72" t="s">
        <v>8</v>
      </c>
      <c r="C72">
        <v>19573</v>
      </c>
      <c r="D72">
        <v>3042.71</v>
      </c>
      <c r="F72" t="str">
        <f>_xlfn.XLOOKUP('Shipments 3'!A:A,'location list'!A:A,'location list'!B:B)</f>
        <v>Dulce de Leche Dunes</v>
      </c>
      <c r="G72" t="str">
        <f>_xlfn.XLOOKUP('Shipments 3'!B:B,'location list'!A:A,'location list'!B:B)</f>
        <v>Rock Candy Ridge</v>
      </c>
      <c r="H72">
        <f t="shared" si="2"/>
        <v>0.15545445256220303</v>
      </c>
    </row>
    <row r="73" spans="1:8" x14ac:dyDescent="0.35">
      <c r="A73" t="s">
        <v>4</v>
      </c>
      <c r="B73" t="s">
        <v>11</v>
      </c>
      <c r="C73">
        <v>14687</v>
      </c>
      <c r="D73">
        <v>236.42</v>
      </c>
      <c r="F73" t="str">
        <f>_xlfn.XLOOKUP('Shipments 3'!A:A,'location list'!A:A,'location list'!B:B)</f>
        <v>Dulce de Leche Dunes</v>
      </c>
      <c r="G73" t="str">
        <f>_xlfn.XLOOKUP('Shipments 3'!B:B,'location list'!A:A,'location list'!B:B)</f>
        <v>Lollipop Lagoon</v>
      </c>
      <c r="H73">
        <f t="shared" si="2"/>
        <v>1.6097228841832914E-2</v>
      </c>
    </row>
    <row r="74" spans="1:8" x14ac:dyDescent="0.35">
      <c r="A74" t="s">
        <v>4</v>
      </c>
      <c r="B74" t="s">
        <v>11</v>
      </c>
      <c r="C74">
        <v>11388</v>
      </c>
      <c r="D74">
        <v>3144.2</v>
      </c>
      <c r="F74" t="str">
        <f>_xlfn.XLOOKUP('Shipments 3'!A:A,'location list'!A:A,'location list'!B:B)</f>
        <v>Dulce de Leche Dunes</v>
      </c>
      <c r="G74" t="str">
        <f>_xlfn.XLOOKUP('Shipments 3'!B:B,'location list'!A:A,'location list'!B:B)</f>
        <v>Lollipop Lagoon</v>
      </c>
      <c r="H74">
        <f t="shared" si="2"/>
        <v>0.27609764664559183</v>
      </c>
    </row>
    <row r="75" spans="1:8" x14ac:dyDescent="0.35">
      <c r="A75" t="s">
        <v>4</v>
      </c>
      <c r="B75" t="s">
        <v>9</v>
      </c>
      <c r="C75">
        <v>13548</v>
      </c>
      <c r="D75">
        <v>1502.98</v>
      </c>
      <c r="F75" t="str">
        <f>_xlfn.XLOOKUP('Shipments 3'!A:A,'location list'!A:A,'location list'!B:B)</f>
        <v>Dulce de Leche Dunes</v>
      </c>
      <c r="G75" t="str">
        <f>_xlfn.XLOOKUP('Shipments 3'!B:B,'location list'!A:A,'location list'!B:B)</f>
        <v>Licorice Labyrinth</v>
      </c>
      <c r="H75">
        <f t="shared" si="2"/>
        <v>0.11093740773545911</v>
      </c>
    </row>
    <row r="76" spans="1:8" x14ac:dyDescent="0.35">
      <c r="A76" t="s">
        <v>4</v>
      </c>
      <c r="B76" t="s">
        <v>7</v>
      </c>
      <c r="C76">
        <v>18988</v>
      </c>
      <c r="D76">
        <v>743.24</v>
      </c>
      <c r="F76" t="str">
        <f>_xlfn.XLOOKUP('Shipments 3'!A:A,'location list'!A:A,'location list'!B:B)</f>
        <v>Dulce de Leche Dunes</v>
      </c>
      <c r="G76" t="str">
        <f>_xlfn.XLOOKUP('Shipments 3'!B:B,'location list'!A:A,'location list'!B:B)</f>
        <v>Marshmallow Meadows</v>
      </c>
      <c r="H76">
        <f t="shared" si="2"/>
        <v>3.9142616389298508E-2</v>
      </c>
    </row>
    <row r="77" spans="1:8" x14ac:dyDescent="0.35">
      <c r="A77" t="s">
        <v>4</v>
      </c>
      <c r="B77" t="s">
        <v>7</v>
      </c>
      <c r="C77">
        <v>12458</v>
      </c>
      <c r="D77">
        <v>985.96</v>
      </c>
      <c r="F77" t="str">
        <f>_xlfn.XLOOKUP('Shipments 3'!A:A,'location list'!A:A,'location list'!B:B)</f>
        <v>Dulce de Leche Dunes</v>
      </c>
      <c r="G77" t="str">
        <f>_xlfn.XLOOKUP('Shipments 3'!B:B,'location list'!A:A,'location list'!B:B)</f>
        <v>Marshmallow Meadows</v>
      </c>
      <c r="H77">
        <f t="shared" si="2"/>
        <v>7.9142719537646497E-2</v>
      </c>
    </row>
    <row r="78" spans="1:8" x14ac:dyDescent="0.35">
      <c r="A78" t="s">
        <v>4</v>
      </c>
      <c r="B78" t="s">
        <v>8</v>
      </c>
      <c r="C78">
        <v>13668</v>
      </c>
      <c r="D78">
        <v>484.59</v>
      </c>
      <c r="F78" t="str">
        <f>_xlfn.XLOOKUP('Shipments 3'!A:A,'location list'!A:A,'location list'!B:B)</f>
        <v>Dulce de Leche Dunes</v>
      </c>
      <c r="G78" t="str">
        <f>_xlfn.XLOOKUP('Shipments 3'!B:B,'location list'!A:A,'location list'!B:B)</f>
        <v>Rock Candy Ridge</v>
      </c>
      <c r="H78">
        <f t="shared" si="2"/>
        <v>3.5454345917471465E-2</v>
      </c>
    </row>
    <row r="79" spans="1:8" x14ac:dyDescent="0.35">
      <c r="A79" t="s">
        <v>4</v>
      </c>
      <c r="B79" t="s">
        <v>7</v>
      </c>
      <c r="C79">
        <v>19738</v>
      </c>
      <c r="D79">
        <v>180.46</v>
      </c>
      <c r="F79" t="str">
        <f>_xlfn.XLOOKUP('Shipments 3'!A:A,'location list'!A:A,'location list'!B:B)</f>
        <v>Dulce de Leche Dunes</v>
      </c>
      <c r="G79" t="str">
        <f>_xlfn.XLOOKUP('Shipments 3'!B:B,'location list'!A:A,'location list'!B:B)</f>
        <v>Marshmallow Meadows</v>
      </c>
      <c r="H79">
        <f t="shared" si="2"/>
        <v>9.142770290809607E-3</v>
      </c>
    </row>
    <row r="80" spans="1:8" x14ac:dyDescent="0.35">
      <c r="A80" t="s">
        <v>4</v>
      </c>
      <c r="B80" t="s">
        <v>12</v>
      </c>
      <c r="C80">
        <v>11150</v>
      </c>
      <c r="D80">
        <v>-348.89</v>
      </c>
      <c r="F80" t="str">
        <f>_xlfn.XLOOKUP('Shipments 3'!A:A,'location list'!A:A,'location list'!B:B)</f>
        <v>Dulce de Leche Dunes</v>
      </c>
      <c r="G80" t="str">
        <f>_xlfn.XLOOKUP('Shipments 3'!B:B,'location list'!A:A,'location list'!B:B)</f>
        <v>Starburst Starlit Skies</v>
      </c>
      <c r="H80">
        <f t="shared" si="2"/>
        <v>-3.1290582959641253E-2</v>
      </c>
    </row>
    <row r="81" spans="1:8" x14ac:dyDescent="0.35">
      <c r="A81" t="s">
        <v>4</v>
      </c>
      <c r="B81" t="s">
        <v>11</v>
      </c>
      <c r="C81">
        <v>17068</v>
      </c>
      <c r="D81">
        <v>616.11</v>
      </c>
      <c r="F81" t="str">
        <f>_xlfn.XLOOKUP('Shipments 3'!A:A,'location list'!A:A,'location list'!B:B)</f>
        <v>Dulce de Leche Dunes</v>
      </c>
      <c r="G81" t="str">
        <f>_xlfn.XLOOKUP('Shipments 3'!B:B,'location list'!A:A,'location list'!B:B)</f>
        <v>Lollipop Lagoon</v>
      </c>
      <c r="H81">
        <f t="shared" si="2"/>
        <v>3.6097375205062107E-2</v>
      </c>
    </row>
    <row r="82" spans="1:8" x14ac:dyDescent="0.35">
      <c r="A82" t="s">
        <v>4</v>
      </c>
      <c r="B82" t="s">
        <v>11</v>
      </c>
      <c r="C82">
        <v>12750</v>
      </c>
      <c r="D82">
        <v>970.24</v>
      </c>
      <c r="F82" t="str">
        <f>_xlfn.XLOOKUP('Shipments 3'!A:A,'location list'!A:A,'location list'!B:B)</f>
        <v>Dulce de Leche Dunes</v>
      </c>
      <c r="G82" t="str">
        <f>_xlfn.XLOOKUP('Shipments 3'!B:B,'location list'!A:A,'location list'!B:B)</f>
        <v>Lollipop Lagoon</v>
      </c>
      <c r="H82">
        <f t="shared" si="2"/>
        <v>7.6097254901960787E-2</v>
      </c>
    </row>
    <row r="83" spans="1:8" x14ac:dyDescent="0.35">
      <c r="A83" t="s">
        <v>4</v>
      </c>
      <c r="B83" t="s">
        <v>9</v>
      </c>
      <c r="C83">
        <v>11800</v>
      </c>
      <c r="D83">
        <v>2371.06</v>
      </c>
      <c r="F83" t="str">
        <f>_xlfn.XLOOKUP('Shipments 3'!A:A,'location list'!A:A,'location list'!B:B)</f>
        <v>Dulce de Leche Dunes</v>
      </c>
      <c r="G83" t="str">
        <f>_xlfn.XLOOKUP('Shipments 3'!B:B,'location list'!A:A,'location list'!B:B)</f>
        <v>Licorice Labyrinth</v>
      </c>
      <c r="H83">
        <f t="shared" si="2"/>
        <v>0.20093728813559322</v>
      </c>
    </row>
    <row r="84" spans="1:8" x14ac:dyDescent="0.35">
      <c r="A84" t="s">
        <v>4</v>
      </c>
      <c r="B84" t="s">
        <v>8</v>
      </c>
      <c r="C84">
        <v>18952</v>
      </c>
      <c r="D84">
        <v>-86.15</v>
      </c>
      <c r="F84" t="str">
        <f>_xlfn.XLOOKUP('Shipments 3'!A:A,'location list'!A:A,'location list'!B:B)</f>
        <v>Dulce de Leche Dunes</v>
      </c>
      <c r="G84" t="str">
        <f>_xlfn.XLOOKUP('Shipments 3'!B:B,'location list'!A:A,'location list'!B:B)</f>
        <v>Rock Candy Ridge</v>
      </c>
      <c r="H84">
        <f t="shared" si="2"/>
        <v>-4.5456943858168007E-3</v>
      </c>
    </row>
    <row r="85" spans="1:8" x14ac:dyDescent="0.35">
      <c r="A85" t="s">
        <v>4</v>
      </c>
      <c r="B85" t="s">
        <v>8</v>
      </c>
      <c r="C85">
        <v>19538</v>
      </c>
      <c r="D85">
        <v>-479.57</v>
      </c>
      <c r="F85" t="str">
        <f>_xlfn.XLOOKUP('Shipments 3'!A:A,'location list'!A:A,'location list'!B:B)</f>
        <v>Dulce de Leche Dunes</v>
      </c>
      <c r="G85" t="str">
        <f>_xlfn.XLOOKUP('Shipments 3'!B:B,'location list'!A:A,'location list'!B:B)</f>
        <v>Rock Candy Ridge</v>
      </c>
      <c r="H85">
        <f t="shared" si="2"/>
        <v>-2.454550107482854E-2</v>
      </c>
    </row>
    <row r="86" spans="1:8" x14ac:dyDescent="0.35">
      <c r="A86" t="s">
        <v>4</v>
      </c>
      <c r="B86" t="s">
        <v>8</v>
      </c>
      <c r="C86">
        <v>17514</v>
      </c>
      <c r="D86">
        <v>3948.61</v>
      </c>
      <c r="F86" t="str">
        <f>_xlfn.XLOOKUP('Shipments 3'!A:A,'location list'!A:A,'location list'!B:B)</f>
        <v>Dulce de Leche Dunes</v>
      </c>
      <c r="G86" t="str">
        <f>_xlfn.XLOOKUP('Shipments 3'!B:B,'location list'!A:A,'location list'!B:B)</f>
        <v>Rock Candy Ridge</v>
      </c>
      <c r="H86">
        <f t="shared" si="2"/>
        <v>0.22545449354801875</v>
      </c>
    </row>
    <row r="87" spans="1:8" x14ac:dyDescent="0.35">
      <c r="A87" t="s">
        <v>4</v>
      </c>
      <c r="B87" t="s">
        <v>12</v>
      </c>
      <c r="C87">
        <v>16372</v>
      </c>
      <c r="D87">
        <v>306.31</v>
      </c>
      <c r="F87" t="str">
        <f>_xlfn.XLOOKUP('Shipments 3'!A:A,'location list'!A:A,'location list'!B:B)</f>
        <v>Dulce de Leche Dunes</v>
      </c>
      <c r="G87" t="str">
        <f>_xlfn.XLOOKUP('Shipments 3'!B:B,'location list'!A:A,'location list'!B:B)</f>
        <v>Starburst Starlit Skies</v>
      </c>
      <c r="H87">
        <f t="shared" si="2"/>
        <v>1.8709381871487907E-2</v>
      </c>
    </row>
    <row r="88" spans="1:8" x14ac:dyDescent="0.35">
      <c r="A88" t="s">
        <v>4</v>
      </c>
      <c r="B88" t="s">
        <v>9</v>
      </c>
      <c r="C88">
        <v>13252</v>
      </c>
      <c r="D88">
        <v>409.98</v>
      </c>
      <c r="F88" t="str">
        <f>_xlfn.XLOOKUP('Shipments 3'!A:A,'location list'!A:A,'location list'!B:B)</f>
        <v>Dulce de Leche Dunes</v>
      </c>
      <c r="G88" t="str">
        <f>_xlfn.XLOOKUP('Shipments 3'!B:B,'location list'!A:A,'location list'!B:B)</f>
        <v>Licorice Labyrinth</v>
      </c>
      <c r="H88">
        <f t="shared" si="2"/>
        <v>3.093721702384546E-2</v>
      </c>
    </row>
    <row r="89" spans="1:8" x14ac:dyDescent="0.35">
      <c r="A89" t="s">
        <v>4</v>
      </c>
      <c r="B89" t="s">
        <v>10</v>
      </c>
      <c r="C89">
        <v>11133</v>
      </c>
      <c r="D89">
        <v>701.38</v>
      </c>
      <c r="F89" t="str">
        <f>_xlfn.XLOOKUP('Shipments 3'!A:A,'location list'!A:A,'location list'!B:B)</f>
        <v>Dulce de Leche Dunes</v>
      </c>
      <c r="G89" t="str">
        <f>_xlfn.XLOOKUP('Shipments 3'!B:B,'location list'!A:A,'location list'!B:B)</f>
        <v>Mallow Melt Mountains</v>
      </c>
      <c r="H89">
        <f t="shared" si="2"/>
        <v>6.3000089823048597E-2</v>
      </c>
    </row>
    <row r="90" spans="1:8" x14ac:dyDescent="0.35">
      <c r="A90" t="s">
        <v>4</v>
      </c>
      <c r="B90" t="s">
        <v>12</v>
      </c>
      <c r="C90">
        <v>14989</v>
      </c>
      <c r="D90">
        <v>2528.79</v>
      </c>
      <c r="F90" t="str">
        <f>_xlfn.XLOOKUP('Shipments 3'!A:A,'location list'!A:A,'location list'!B:B)</f>
        <v>Dulce de Leche Dunes</v>
      </c>
      <c r="G90" t="str">
        <f>_xlfn.XLOOKUP('Shipments 3'!B:B,'location list'!A:A,'location list'!B:B)</f>
        <v>Starburst Starlit Skies</v>
      </c>
      <c r="H90">
        <f t="shared" si="2"/>
        <v>0.1687097204616719</v>
      </c>
    </row>
    <row r="91" spans="1:8" x14ac:dyDescent="0.35">
      <c r="A91" t="s">
        <v>4</v>
      </c>
      <c r="B91" t="s">
        <v>12</v>
      </c>
      <c r="C91">
        <v>11935</v>
      </c>
      <c r="D91">
        <v>1655.5</v>
      </c>
      <c r="F91" t="str">
        <f>_xlfn.XLOOKUP('Shipments 3'!A:A,'location list'!A:A,'location list'!B:B)</f>
        <v>Dulce de Leche Dunes</v>
      </c>
      <c r="G91" t="str">
        <f>_xlfn.XLOOKUP('Shipments 3'!B:B,'location list'!A:A,'location list'!B:B)</f>
        <v>Starburst Starlit Skies</v>
      </c>
      <c r="H91">
        <f t="shared" si="2"/>
        <v>0.13870967741935483</v>
      </c>
    </row>
    <row r="92" spans="1:8" x14ac:dyDescent="0.35">
      <c r="A92" t="s">
        <v>4</v>
      </c>
      <c r="B92" t="s">
        <v>11</v>
      </c>
      <c r="C92">
        <v>15398</v>
      </c>
      <c r="D92">
        <v>-214.07</v>
      </c>
      <c r="F92" t="str">
        <f>_xlfn.XLOOKUP('Shipments 3'!A:A,'location list'!A:A,'location list'!B:B)</f>
        <v>Dulce de Leche Dunes</v>
      </c>
      <c r="G92" t="str">
        <f>_xlfn.XLOOKUP('Shipments 3'!B:B,'location list'!A:A,'location list'!B:B)</f>
        <v>Lollipop Lagoon</v>
      </c>
      <c r="H92">
        <f t="shared" si="2"/>
        <v>-1.3902454864268086E-2</v>
      </c>
    </row>
    <row r="93" spans="1:8" x14ac:dyDescent="0.35">
      <c r="A93" t="s">
        <v>4</v>
      </c>
      <c r="B93" t="s">
        <v>10</v>
      </c>
      <c r="C93">
        <v>10940</v>
      </c>
      <c r="D93">
        <v>251.62</v>
      </c>
      <c r="F93" t="str">
        <f>_xlfn.XLOOKUP('Shipments 3'!A:A,'location list'!A:A,'location list'!B:B)</f>
        <v>Dulce de Leche Dunes</v>
      </c>
      <c r="G93" t="str">
        <f>_xlfn.XLOOKUP('Shipments 3'!B:B,'location list'!A:A,'location list'!B:B)</f>
        <v>Mallow Melt Mountains</v>
      </c>
      <c r="H93">
        <f t="shared" si="2"/>
        <v>2.3E-2</v>
      </c>
    </row>
    <row r="94" spans="1:8" x14ac:dyDescent="0.35">
      <c r="A94" t="s">
        <v>4</v>
      </c>
      <c r="B94" t="s">
        <v>12</v>
      </c>
      <c r="C94">
        <v>12911</v>
      </c>
      <c r="D94">
        <v>5535.07</v>
      </c>
      <c r="F94" t="str">
        <f>_xlfn.XLOOKUP('Shipments 3'!A:A,'location list'!A:A,'location list'!B:B)</f>
        <v>Dulce de Leche Dunes</v>
      </c>
      <c r="G94" t="str">
        <f>_xlfn.XLOOKUP('Shipments 3'!B:B,'location list'!A:A,'location list'!B:B)</f>
        <v>Starburst Starlit Skies</v>
      </c>
      <c r="H94">
        <f t="shared" si="2"/>
        <v>0.42870962744946167</v>
      </c>
    </row>
    <row r="95" spans="1:8" x14ac:dyDescent="0.35">
      <c r="A95" t="s">
        <v>4</v>
      </c>
      <c r="B95" t="s">
        <v>7</v>
      </c>
      <c r="C95">
        <v>16237</v>
      </c>
      <c r="D95">
        <v>310.82</v>
      </c>
      <c r="F95" t="str">
        <f>_xlfn.XLOOKUP('Shipments 3'!A:A,'location list'!A:A,'location list'!B:B)</f>
        <v>Dulce de Leche Dunes</v>
      </c>
      <c r="G95" t="str">
        <f>_xlfn.XLOOKUP('Shipments 3'!B:B,'location list'!A:A,'location list'!B:B)</f>
        <v>Marshmallow Meadows</v>
      </c>
      <c r="H95">
        <f t="shared" si="2"/>
        <v>1.9142698774404138E-2</v>
      </c>
    </row>
    <row r="96" spans="1:8" x14ac:dyDescent="0.35">
      <c r="A96" t="s">
        <v>4</v>
      </c>
      <c r="B96" t="s">
        <v>9</v>
      </c>
      <c r="C96">
        <v>12892</v>
      </c>
      <c r="D96">
        <v>12388.41</v>
      </c>
      <c r="F96" t="str">
        <f>_xlfn.XLOOKUP('Shipments 3'!A:A,'location list'!A:A,'location list'!B:B)</f>
        <v>Dulce de Leche Dunes</v>
      </c>
      <c r="G96" t="str">
        <f>_xlfn.XLOOKUP('Shipments 3'!B:B,'location list'!A:A,'location list'!B:B)</f>
        <v>Licorice Labyrinth</v>
      </c>
      <c r="H96">
        <f t="shared" si="2"/>
        <v>0.96093779087806386</v>
      </c>
    </row>
    <row r="97" spans="1:8" x14ac:dyDescent="0.35">
      <c r="A97" t="s">
        <v>4</v>
      </c>
      <c r="B97" t="s">
        <v>10</v>
      </c>
      <c r="C97">
        <v>13119</v>
      </c>
      <c r="D97">
        <v>301.74</v>
      </c>
      <c r="F97" t="str">
        <f>_xlfn.XLOOKUP('Shipments 3'!A:A,'location list'!A:A,'location list'!B:B)</f>
        <v>Dulce de Leche Dunes</v>
      </c>
      <c r="G97" t="str">
        <f>_xlfn.XLOOKUP('Shipments 3'!B:B,'location list'!A:A,'location list'!B:B)</f>
        <v>Mallow Melt Mountains</v>
      </c>
      <c r="H97">
        <f t="shared" si="2"/>
        <v>2.3000228675966156E-2</v>
      </c>
    </row>
    <row r="98" spans="1:8" x14ac:dyDescent="0.35">
      <c r="A98" t="s">
        <v>4</v>
      </c>
      <c r="B98" t="s">
        <v>9</v>
      </c>
      <c r="C98">
        <v>19042</v>
      </c>
      <c r="D98">
        <v>208.27</v>
      </c>
      <c r="F98" t="str">
        <f>_xlfn.XLOOKUP('Shipments 3'!A:A,'location list'!A:A,'location list'!B:B)</f>
        <v>Dulce de Leche Dunes</v>
      </c>
      <c r="G98" t="str">
        <f>_xlfn.XLOOKUP('Shipments 3'!B:B,'location list'!A:A,'location list'!B:B)</f>
        <v>Licorice Labyrinth</v>
      </c>
      <c r="H98">
        <f t="shared" si="2"/>
        <v>1.0937401533452368E-2</v>
      </c>
    </row>
    <row r="99" spans="1:8" x14ac:dyDescent="0.35">
      <c r="A99" t="s">
        <v>4</v>
      </c>
      <c r="B99" t="s">
        <v>9</v>
      </c>
      <c r="C99">
        <v>11743</v>
      </c>
      <c r="D99">
        <v>128.44</v>
      </c>
      <c r="F99" t="str">
        <f>_xlfn.XLOOKUP('Shipments 3'!A:A,'location list'!A:A,'location list'!B:B)</f>
        <v>Dulce de Leche Dunes</v>
      </c>
      <c r="G99" t="str">
        <f>_xlfn.XLOOKUP('Shipments 3'!B:B,'location list'!A:A,'location list'!B:B)</f>
        <v>Licorice Labyrinth</v>
      </c>
      <c r="H99">
        <f t="shared" si="2"/>
        <v>1.0937579834795198E-2</v>
      </c>
    </row>
    <row r="100" spans="1:8" x14ac:dyDescent="0.35">
      <c r="A100" t="s">
        <v>4</v>
      </c>
      <c r="B100" t="s">
        <v>11</v>
      </c>
      <c r="C100">
        <v>18141</v>
      </c>
      <c r="D100">
        <v>-70.790000000000006</v>
      </c>
      <c r="F100" t="str">
        <f>_xlfn.XLOOKUP('Shipments 3'!A:A,'location list'!A:A,'location list'!B:B)</f>
        <v>Dulce de Leche Dunes</v>
      </c>
      <c r="G100" t="str">
        <f>_xlfn.XLOOKUP('Shipments 3'!B:B,'location list'!A:A,'location list'!B:B)</f>
        <v>Lollipop Lagoon</v>
      </c>
      <c r="H100">
        <f t="shared" si="2"/>
        <v>-3.9022104624882865E-3</v>
      </c>
    </row>
    <row r="101" spans="1:8" x14ac:dyDescent="0.35">
      <c r="A101" t="s">
        <v>4</v>
      </c>
      <c r="B101" t="s">
        <v>9</v>
      </c>
      <c r="C101">
        <v>12901</v>
      </c>
      <c r="D101">
        <v>-116.92</v>
      </c>
      <c r="F101" t="str">
        <f>_xlfn.XLOOKUP('Shipments 3'!A:A,'location list'!A:A,'location list'!B:B)</f>
        <v>Dulce de Leche Dunes</v>
      </c>
      <c r="G101" t="str">
        <f>_xlfn.XLOOKUP('Shipments 3'!B:B,'location list'!A:A,'location list'!B:B)</f>
        <v>Licorice Labyrinth</v>
      </c>
      <c r="H101">
        <f t="shared" si="2"/>
        <v>-9.0628633439268271E-3</v>
      </c>
    </row>
    <row r="102" spans="1:8" x14ac:dyDescent="0.35">
      <c r="A102" t="s">
        <v>4</v>
      </c>
      <c r="B102" t="s">
        <v>8</v>
      </c>
      <c r="C102">
        <v>14567</v>
      </c>
      <c r="D102">
        <v>79.459999999999994</v>
      </c>
      <c r="F102" t="str">
        <f>_xlfn.XLOOKUP('Shipments 3'!A:A,'location list'!A:A,'location list'!B:B)</f>
        <v>Dulce de Leche Dunes</v>
      </c>
      <c r="G102" t="str">
        <f>_xlfn.XLOOKUP('Shipments 3'!B:B,'location list'!A:A,'location list'!B:B)</f>
        <v>Rock Candy Ridge</v>
      </c>
      <c r="H102">
        <f t="shared" si="2"/>
        <v>5.4547950847806679E-3</v>
      </c>
    </row>
    <row r="103" spans="1:8" x14ac:dyDescent="0.35">
      <c r="A103" t="s">
        <v>4</v>
      </c>
      <c r="B103" t="s">
        <v>10</v>
      </c>
      <c r="C103">
        <v>14776</v>
      </c>
      <c r="D103">
        <v>783.13</v>
      </c>
      <c r="F103" t="str">
        <f>_xlfn.XLOOKUP('Shipments 3'!A:A,'location list'!A:A,'location list'!B:B)</f>
        <v>Dulce de Leche Dunes</v>
      </c>
      <c r="G103" t="str">
        <f>_xlfn.XLOOKUP('Shipments 3'!B:B,'location list'!A:A,'location list'!B:B)</f>
        <v>Mallow Melt Mountains</v>
      </c>
      <c r="H103">
        <f t="shared" si="2"/>
        <v>5.3000135354629128E-2</v>
      </c>
    </row>
    <row r="104" spans="1:8" x14ac:dyDescent="0.35">
      <c r="A104" t="s">
        <v>4</v>
      </c>
      <c r="B104" t="s">
        <v>8</v>
      </c>
      <c r="C104">
        <v>15919</v>
      </c>
      <c r="D104">
        <v>-390.74</v>
      </c>
      <c r="F104" t="str">
        <f>_xlfn.XLOOKUP('Shipments 3'!A:A,'location list'!A:A,'location list'!B:B)</f>
        <v>Dulce de Leche Dunes</v>
      </c>
      <c r="G104" t="str">
        <f>_xlfn.XLOOKUP('Shipments 3'!B:B,'location list'!A:A,'location list'!B:B)</f>
        <v>Rock Candy Ridge</v>
      </c>
      <c r="H104">
        <f t="shared" si="2"/>
        <v>-2.4545511652742005E-2</v>
      </c>
    </row>
    <row r="105" spans="1:8" x14ac:dyDescent="0.35">
      <c r="A105" t="s">
        <v>4</v>
      </c>
      <c r="B105" t="s">
        <v>8</v>
      </c>
      <c r="C105">
        <v>14609</v>
      </c>
      <c r="D105">
        <v>810.14</v>
      </c>
      <c r="F105" t="str">
        <f>_xlfn.XLOOKUP('Shipments 3'!A:A,'location list'!A:A,'location list'!B:B)</f>
        <v>Dulce de Leche Dunes</v>
      </c>
      <c r="G105" t="str">
        <f>_xlfn.XLOOKUP('Shipments 3'!B:B,'location list'!A:A,'location list'!B:B)</f>
        <v>Rock Candy Ridge</v>
      </c>
      <c r="H105">
        <f t="shared" si="2"/>
        <v>5.5454856595249506E-2</v>
      </c>
    </row>
    <row r="106" spans="1:8" x14ac:dyDescent="0.35">
      <c r="A106" t="s">
        <v>4</v>
      </c>
      <c r="B106" t="s">
        <v>10</v>
      </c>
      <c r="C106">
        <v>10361</v>
      </c>
      <c r="D106">
        <v>445.52</v>
      </c>
      <c r="F106" t="str">
        <f>_xlfn.XLOOKUP('Shipments 3'!A:A,'location list'!A:A,'location list'!B:B)</f>
        <v>Dulce de Leche Dunes</v>
      </c>
      <c r="G106" t="str">
        <f>_xlfn.XLOOKUP('Shipments 3'!B:B,'location list'!A:A,'location list'!B:B)</f>
        <v>Mallow Melt Mountains</v>
      </c>
      <c r="H106">
        <f t="shared" si="2"/>
        <v>4.2999710452659011E-2</v>
      </c>
    </row>
    <row r="107" spans="1:8" x14ac:dyDescent="0.35">
      <c r="A107" t="s">
        <v>4</v>
      </c>
      <c r="B107" t="s">
        <v>7</v>
      </c>
      <c r="C107">
        <v>13344</v>
      </c>
      <c r="D107">
        <v>-11.44</v>
      </c>
      <c r="F107" t="str">
        <f>_xlfn.XLOOKUP('Shipments 3'!A:A,'location list'!A:A,'location list'!B:B)</f>
        <v>Dulce de Leche Dunes</v>
      </c>
      <c r="G107" t="str">
        <f>_xlfn.XLOOKUP('Shipments 3'!B:B,'location list'!A:A,'location list'!B:B)</f>
        <v>Marshmallow Meadows</v>
      </c>
      <c r="H107">
        <f t="shared" si="2"/>
        <v>-8.5731414868105507E-4</v>
      </c>
    </row>
    <row r="108" spans="1:8" x14ac:dyDescent="0.35">
      <c r="A108" t="s">
        <v>4</v>
      </c>
      <c r="B108" t="s">
        <v>12</v>
      </c>
      <c r="C108">
        <v>18224</v>
      </c>
      <c r="D108">
        <v>1798.89</v>
      </c>
      <c r="F108" t="str">
        <f>_xlfn.XLOOKUP('Shipments 3'!A:A,'location list'!A:A,'location list'!B:B)</f>
        <v>Dulce de Leche Dunes</v>
      </c>
      <c r="G108" t="str">
        <f>_xlfn.XLOOKUP('Shipments 3'!B:B,'location list'!A:A,'location list'!B:B)</f>
        <v>Starburst Starlit Skies</v>
      </c>
      <c r="H108">
        <f t="shared" si="2"/>
        <v>9.8709942932396849E-2</v>
      </c>
    </row>
    <row r="109" spans="1:8" x14ac:dyDescent="0.35">
      <c r="A109" t="s">
        <v>4</v>
      </c>
      <c r="B109" t="s">
        <v>11</v>
      </c>
      <c r="C109">
        <v>13179</v>
      </c>
      <c r="D109">
        <v>-51.43</v>
      </c>
      <c r="F109" t="str">
        <f>_xlfn.XLOOKUP('Shipments 3'!A:A,'location list'!A:A,'location list'!B:B)</f>
        <v>Dulce de Leche Dunes</v>
      </c>
      <c r="G109" t="str">
        <f>_xlfn.XLOOKUP('Shipments 3'!B:B,'location list'!A:A,'location list'!B:B)</f>
        <v>Lollipop Lagoon</v>
      </c>
      <c r="H109">
        <f t="shared" si="2"/>
        <v>-3.9024205174899461E-3</v>
      </c>
    </row>
    <row r="110" spans="1:8" x14ac:dyDescent="0.35">
      <c r="A110" t="s">
        <v>4</v>
      </c>
      <c r="B110" t="s">
        <v>10</v>
      </c>
      <c r="C110">
        <v>11127</v>
      </c>
      <c r="D110">
        <v>701</v>
      </c>
      <c r="F110" t="str">
        <f>_xlfn.XLOOKUP('Shipments 3'!A:A,'location list'!A:A,'location list'!B:B)</f>
        <v>Dulce de Leche Dunes</v>
      </c>
      <c r="G110" t="str">
        <f>_xlfn.XLOOKUP('Shipments 3'!B:B,'location list'!A:A,'location list'!B:B)</f>
        <v>Mallow Melt Mountains</v>
      </c>
      <c r="H110">
        <f t="shared" si="2"/>
        <v>6.2999910128516218E-2</v>
      </c>
    </row>
    <row r="111" spans="1:8" x14ac:dyDescent="0.35">
      <c r="A111" t="s">
        <v>4</v>
      </c>
      <c r="B111" t="s">
        <v>9</v>
      </c>
      <c r="C111">
        <v>15412</v>
      </c>
      <c r="D111">
        <v>2942.73</v>
      </c>
      <c r="F111" t="str">
        <f>_xlfn.XLOOKUP('Shipments 3'!A:A,'location list'!A:A,'location list'!B:B)</f>
        <v>Dulce de Leche Dunes</v>
      </c>
      <c r="G111" t="str">
        <f>_xlfn.XLOOKUP('Shipments 3'!B:B,'location list'!A:A,'location list'!B:B)</f>
        <v>Licorice Labyrinth</v>
      </c>
      <c r="H111">
        <f t="shared" si="2"/>
        <v>0.19093758110563197</v>
      </c>
    </row>
    <row r="112" spans="1:8" x14ac:dyDescent="0.35">
      <c r="A112" t="s">
        <v>4</v>
      </c>
      <c r="B112" t="s">
        <v>10</v>
      </c>
      <c r="C112">
        <v>15596</v>
      </c>
      <c r="D112">
        <v>1762.35</v>
      </c>
      <c r="F112" t="str">
        <f>_xlfn.XLOOKUP('Shipments 3'!A:A,'location list'!A:A,'location list'!B:B)</f>
        <v>Dulce de Leche Dunes</v>
      </c>
      <c r="G112" t="str">
        <f>_xlfn.XLOOKUP('Shipments 3'!B:B,'location list'!A:A,'location list'!B:B)</f>
        <v>Mallow Melt Mountains</v>
      </c>
      <c r="H112">
        <f t="shared" si="2"/>
        <v>0.11300012823800974</v>
      </c>
    </row>
    <row r="113" spans="1:8" x14ac:dyDescent="0.35">
      <c r="A113" t="s">
        <v>4</v>
      </c>
      <c r="B113" t="s">
        <v>9</v>
      </c>
      <c r="C113">
        <v>13841</v>
      </c>
      <c r="D113">
        <v>-125.43</v>
      </c>
      <c r="F113" t="str">
        <f>_xlfn.XLOOKUP('Shipments 3'!A:A,'location list'!A:A,'location list'!B:B)</f>
        <v>Dulce de Leche Dunes</v>
      </c>
      <c r="G113" t="str">
        <f>_xlfn.XLOOKUP('Shipments 3'!B:B,'location list'!A:A,'location list'!B:B)</f>
        <v>Licorice Labyrinth</v>
      </c>
      <c r="H113">
        <f t="shared" si="2"/>
        <v>-9.0622064879705231E-3</v>
      </c>
    </row>
    <row r="114" spans="1:8" x14ac:dyDescent="0.35">
      <c r="A114" t="s">
        <v>4</v>
      </c>
      <c r="B114" t="s">
        <v>8</v>
      </c>
      <c r="C114">
        <v>18746</v>
      </c>
      <c r="D114">
        <v>1414.47</v>
      </c>
      <c r="F114" t="str">
        <f>_xlfn.XLOOKUP('Shipments 3'!A:A,'location list'!A:A,'location list'!B:B)</f>
        <v>Dulce de Leche Dunes</v>
      </c>
      <c r="G114" t="str">
        <f>_xlfn.XLOOKUP('Shipments 3'!B:B,'location list'!A:A,'location list'!B:B)</f>
        <v>Rock Candy Ridge</v>
      </c>
      <c r="H114">
        <f t="shared" si="2"/>
        <v>7.545449695935133E-2</v>
      </c>
    </row>
    <row r="115" spans="1:8" x14ac:dyDescent="0.35">
      <c r="A115" t="s">
        <v>4</v>
      </c>
      <c r="B115" t="s">
        <v>9</v>
      </c>
      <c r="C115">
        <v>11895</v>
      </c>
      <c r="D115">
        <v>368</v>
      </c>
      <c r="F115" t="str">
        <f>_xlfn.XLOOKUP('Shipments 3'!A:A,'location list'!A:A,'location list'!B:B)</f>
        <v>Dulce de Leche Dunes</v>
      </c>
      <c r="G115" t="str">
        <f>_xlfn.XLOOKUP('Shipments 3'!B:B,'location list'!A:A,'location list'!B:B)</f>
        <v>Licorice Labyrinth</v>
      </c>
      <c r="H115">
        <f t="shared" si="2"/>
        <v>3.0937368642286675E-2</v>
      </c>
    </row>
    <row r="116" spans="1:8" x14ac:dyDescent="0.35">
      <c r="A116" t="s">
        <v>4</v>
      </c>
      <c r="B116" t="s">
        <v>11</v>
      </c>
      <c r="C116">
        <v>18304</v>
      </c>
      <c r="D116">
        <v>-254.47</v>
      </c>
      <c r="F116" t="str">
        <f>_xlfn.XLOOKUP('Shipments 3'!A:A,'location list'!A:A,'location list'!B:B)</f>
        <v>Dulce de Leche Dunes</v>
      </c>
      <c r="G116" t="str">
        <f>_xlfn.XLOOKUP('Shipments 3'!B:B,'location list'!A:A,'location list'!B:B)</f>
        <v>Lollipop Lagoon</v>
      </c>
      <c r="H116">
        <f t="shared" si="2"/>
        <v>-1.3902425699300698E-2</v>
      </c>
    </row>
    <row r="117" spans="1:8" x14ac:dyDescent="0.35">
      <c r="A117" t="s">
        <v>4</v>
      </c>
      <c r="B117" t="s">
        <v>9</v>
      </c>
      <c r="C117">
        <v>18353</v>
      </c>
      <c r="D117">
        <v>934.86</v>
      </c>
      <c r="F117" t="str">
        <f>_xlfn.XLOOKUP('Shipments 3'!A:A,'location list'!A:A,'location list'!B:B)</f>
        <v>Dulce de Leche Dunes</v>
      </c>
      <c r="G117" t="str">
        <f>_xlfn.XLOOKUP('Shipments 3'!B:B,'location list'!A:A,'location list'!B:B)</f>
        <v>Licorice Labyrinth</v>
      </c>
      <c r="H117">
        <f t="shared" si="2"/>
        <v>5.0937721353457199E-2</v>
      </c>
    </row>
    <row r="118" spans="1:8" x14ac:dyDescent="0.35">
      <c r="A118" t="s">
        <v>4</v>
      </c>
      <c r="B118" t="s">
        <v>10</v>
      </c>
      <c r="C118">
        <v>14680</v>
      </c>
      <c r="D118">
        <v>1512.04</v>
      </c>
      <c r="F118" t="str">
        <f>_xlfn.XLOOKUP('Shipments 3'!A:A,'location list'!A:A,'location list'!B:B)</f>
        <v>Dulce de Leche Dunes</v>
      </c>
      <c r="G118" t="str">
        <f>_xlfn.XLOOKUP('Shipments 3'!B:B,'location list'!A:A,'location list'!B:B)</f>
        <v>Mallow Melt Mountains</v>
      </c>
      <c r="H118">
        <f t="shared" si="2"/>
        <v>0.10299999999999999</v>
      </c>
    </row>
    <row r="119" spans="1:8" x14ac:dyDescent="0.35">
      <c r="A119" t="s">
        <v>4</v>
      </c>
      <c r="B119" t="s">
        <v>8</v>
      </c>
      <c r="C119">
        <v>18222</v>
      </c>
      <c r="D119">
        <v>-265.05</v>
      </c>
      <c r="F119" t="str">
        <f>_xlfn.XLOOKUP('Shipments 3'!A:A,'location list'!A:A,'location list'!B:B)</f>
        <v>Dulce de Leche Dunes</v>
      </c>
      <c r="G119" t="str">
        <f>_xlfn.XLOOKUP('Shipments 3'!B:B,'location list'!A:A,'location list'!B:B)</f>
        <v>Rock Candy Ridge</v>
      </c>
      <c r="H119">
        <f t="shared" si="2"/>
        <v>-1.4545604214685546E-2</v>
      </c>
    </row>
    <row r="120" spans="1:8" x14ac:dyDescent="0.35">
      <c r="A120" t="s">
        <v>4</v>
      </c>
      <c r="B120" t="s">
        <v>7</v>
      </c>
      <c r="C120">
        <v>19023</v>
      </c>
      <c r="D120">
        <v>173.92</v>
      </c>
      <c r="F120" t="str">
        <f>_xlfn.XLOOKUP('Shipments 3'!A:A,'location list'!A:A,'location list'!B:B)</f>
        <v>Dulce de Leche Dunes</v>
      </c>
      <c r="G120" t="str">
        <f>_xlfn.XLOOKUP('Shipments 3'!B:B,'location list'!A:A,'location list'!B:B)</f>
        <v>Marshmallow Meadows</v>
      </c>
      <c r="H120">
        <f t="shared" si="2"/>
        <v>9.1426168322556907E-3</v>
      </c>
    </row>
    <row r="121" spans="1:8" x14ac:dyDescent="0.35">
      <c r="A121" t="s">
        <v>4</v>
      </c>
      <c r="B121" t="s">
        <v>11</v>
      </c>
      <c r="C121">
        <v>15545</v>
      </c>
      <c r="D121">
        <v>1493.84</v>
      </c>
      <c r="F121" t="str">
        <f>_xlfn.XLOOKUP('Shipments 3'!A:A,'location list'!A:A,'location list'!B:B)</f>
        <v>Dulce de Leche Dunes</v>
      </c>
      <c r="G121" t="str">
        <f>_xlfn.XLOOKUP('Shipments 3'!B:B,'location list'!A:A,'location list'!B:B)</f>
        <v>Lollipop Lagoon</v>
      </c>
      <c r="H121">
        <f t="shared" si="2"/>
        <v>9.6097780636860725E-2</v>
      </c>
    </row>
    <row r="122" spans="1:8" x14ac:dyDescent="0.35">
      <c r="A122" t="s">
        <v>4</v>
      </c>
      <c r="B122" t="s">
        <v>7</v>
      </c>
      <c r="C122">
        <v>14477</v>
      </c>
      <c r="D122">
        <v>1145.75</v>
      </c>
      <c r="F122" t="str">
        <f>_xlfn.XLOOKUP('Shipments 3'!A:A,'location list'!A:A,'location list'!B:B)</f>
        <v>Dulce de Leche Dunes</v>
      </c>
      <c r="G122" t="str">
        <f>_xlfn.XLOOKUP('Shipments 3'!B:B,'location list'!A:A,'location list'!B:B)</f>
        <v>Marshmallow Meadows</v>
      </c>
      <c r="H122">
        <f t="shared" si="2"/>
        <v>7.9142778199903299E-2</v>
      </c>
    </row>
    <row r="123" spans="1:8" x14ac:dyDescent="0.35">
      <c r="A123" t="s">
        <v>4</v>
      </c>
      <c r="B123" t="s">
        <v>12</v>
      </c>
      <c r="C123">
        <v>17000</v>
      </c>
      <c r="D123">
        <v>318.06</v>
      </c>
      <c r="F123" t="str">
        <f>_xlfn.XLOOKUP('Shipments 3'!A:A,'location list'!A:A,'location list'!B:B)</f>
        <v>Dulce de Leche Dunes</v>
      </c>
      <c r="G123" t="str">
        <f>_xlfn.XLOOKUP('Shipments 3'!B:B,'location list'!A:A,'location list'!B:B)</f>
        <v>Starburst Starlit Skies</v>
      </c>
      <c r="H123">
        <f t="shared" si="2"/>
        <v>1.8709411764705884E-2</v>
      </c>
    </row>
    <row r="124" spans="1:8" x14ac:dyDescent="0.35">
      <c r="A124" t="s">
        <v>4</v>
      </c>
      <c r="B124" t="s">
        <v>7</v>
      </c>
      <c r="C124">
        <v>10456</v>
      </c>
      <c r="D124">
        <v>95.6</v>
      </c>
      <c r="F124" t="str">
        <f>_xlfn.XLOOKUP('Shipments 3'!A:A,'location list'!A:A,'location list'!B:B)</f>
        <v>Dulce de Leche Dunes</v>
      </c>
      <c r="G124" t="str">
        <f>_xlfn.XLOOKUP('Shipments 3'!B:B,'location list'!A:A,'location list'!B:B)</f>
        <v>Marshmallow Meadows</v>
      </c>
      <c r="H124">
        <f t="shared" si="2"/>
        <v>9.1430757459831664E-3</v>
      </c>
    </row>
    <row r="125" spans="1:8" x14ac:dyDescent="0.35">
      <c r="A125" t="s">
        <v>4</v>
      </c>
      <c r="B125" t="s">
        <v>9</v>
      </c>
      <c r="C125">
        <v>11410</v>
      </c>
      <c r="D125">
        <v>695.3</v>
      </c>
      <c r="F125" t="str">
        <f>_xlfn.XLOOKUP('Shipments 3'!A:A,'location list'!A:A,'location list'!B:B)</f>
        <v>Dulce de Leche Dunes</v>
      </c>
      <c r="G125" t="str">
        <f>_xlfn.XLOOKUP('Shipments 3'!B:B,'location list'!A:A,'location list'!B:B)</f>
        <v>Licorice Labyrinth</v>
      </c>
      <c r="H125">
        <f t="shared" si="2"/>
        <v>6.0937773882559151E-2</v>
      </c>
    </row>
    <row r="126" spans="1:8" x14ac:dyDescent="0.35">
      <c r="A126" t="s">
        <v>4</v>
      </c>
      <c r="B126" t="s">
        <v>11</v>
      </c>
      <c r="C126">
        <v>16360</v>
      </c>
      <c r="D126">
        <v>917.76</v>
      </c>
      <c r="F126" t="str">
        <f>_xlfn.XLOOKUP('Shipments 3'!A:A,'location list'!A:A,'location list'!B:B)</f>
        <v>Dulce de Leche Dunes</v>
      </c>
      <c r="G126" t="str">
        <f>_xlfn.XLOOKUP('Shipments 3'!B:B,'location list'!A:A,'location list'!B:B)</f>
        <v>Lollipop Lagoon</v>
      </c>
      <c r="H126">
        <f t="shared" si="2"/>
        <v>5.6097799511002445E-2</v>
      </c>
    </row>
    <row r="127" spans="1:8" x14ac:dyDescent="0.35">
      <c r="A127" t="s">
        <v>4</v>
      </c>
      <c r="B127" t="s">
        <v>7</v>
      </c>
      <c r="C127">
        <v>10905</v>
      </c>
      <c r="D127">
        <v>-9.35</v>
      </c>
      <c r="F127" t="str">
        <f>_xlfn.XLOOKUP('Shipments 3'!A:A,'location list'!A:A,'location list'!B:B)</f>
        <v>Dulce de Leche Dunes</v>
      </c>
      <c r="G127" t="str">
        <f>_xlfn.XLOOKUP('Shipments 3'!B:B,'location list'!A:A,'location list'!B:B)</f>
        <v>Marshmallow Meadows</v>
      </c>
      <c r="H127">
        <f t="shared" si="2"/>
        <v>-8.574048601558918E-4</v>
      </c>
    </row>
    <row r="128" spans="1:8" x14ac:dyDescent="0.35">
      <c r="A128" t="s">
        <v>4</v>
      </c>
      <c r="B128" t="s">
        <v>10</v>
      </c>
      <c r="C128">
        <v>10121</v>
      </c>
      <c r="D128">
        <v>30.36</v>
      </c>
      <c r="F128" t="str">
        <f>_xlfn.XLOOKUP('Shipments 3'!A:A,'location list'!A:A,'location list'!B:B)</f>
        <v>Dulce de Leche Dunes</v>
      </c>
      <c r="G128" t="str">
        <f>_xlfn.XLOOKUP('Shipments 3'!B:B,'location list'!A:A,'location list'!B:B)</f>
        <v>Mallow Melt Mountains</v>
      </c>
      <c r="H128">
        <f t="shared" si="2"/>
        <v>2.9997035866021144E-3</v>
      </c>
    </row>
    <row r="129" spans="1:8" x14ac:dyDescent="0.35">
      <c r="A129" t="s">
        <v>4</v>
      </c>
      <c r="B129" t="s">
        <v>9</v>
      </c>
      <c r="C129">
        <v>12309</v>
      </c>
      <c r="D129">
        <v>750.08</v>
      </c>
      <c r="F129" t="str">
        <f>_xlfn.XLOOKUP('Shipments 3'!A:A,'location list'!A:A,'location list'!B:B)</f>
        <v>Dulce de Leche Dunes</v>
      </c>
      <c r="G129" t="str">
        <f>_xlfn.XLOOKUP('Shipments 3'!B:B,'location list'!A:A,'location list'!B:B)</f>
        <v>Licorice Labyrinth</v>
      </c>
      <c r="H129">
        <f t="shared" si="2"/>
        <v>6.0937525387927537E-2</v>
      </c>
    </row>
    <row r="130" spans="1:8" x14ac:dyDescent="0.35">
      <c r="A130" t="s">
        <v>4</v>
      </c>
      <c r="B130" t="s">
        <v>11</v>
      </c>
      <c r="C130">
        <v>12704</v>
      </c>
      <c r="D130">
        <v>5032.0200000000004</v>
      </c>
      <c r="F130" t="str">
        <f>_xlfn.XLOOKUP('Shipments 3'!A:A,'location list'!A:A,'location list'!B:B)</f>
        <v>Dulce de Leche Dunes</v>
      </c>
      <c r="G130" t="str">
        <f>_xlfn.XLOOKUP('Shipments 3'!B:B,'location list'!A:A,'location list'!B:B)</f>
        <v>Lollipop Lagoon</v>
      </c>
      <c r="H130">
        <f t="shared" si="2"/>
        <v>0.3960972921914358</v>
      </c>
    </row>
    <row r="131" spans="1:8" x14ac:dyDescent="0.35">
      <c r="A131" t="s">
        <v>4</v>
      </c>
      <c r="B131" t="s">
        <v>7</v>
      </c>
      <c r="C131">
        <v>18592</v>
      </c>
      <c r="D131">
        <v>727.74</v>
      </c>
      <c r="F131" t="str">
        <f>_xlfn.XLOOKUP('Shipments 3'!A:A,'location list'!A:A,'location list'!B:B)</f>
        <v>Dulce de Leche Dunes</v>
      </c>
      <c r="G131" t="str">
        <f>_xlfn.XLOOKUP('Shipments 3'!B:B,'location list'!A:A,'location list'!B:B)</f>
        <v>Marshmallow Meadows</v>
      </c>
      <c r="H131">
        <f t="shared" ref="H131:H194" si="3">D131/C131</f>
        <v>3.9142641996557662E-2</v>
      </c>
    </row>
    <row r="132" spans="1:8" x14ac:dyDescent="0.35">
      <c r="A132" t="s">
        <v>4</v>
      </c>
      <c r="B132" t="s">
        <v>7</v>
      </c>
      <c r="C132">
        <v>15564</v>
      </c>
      <c r="D132">
        <v>2943.82</v>
      </c>
      <c r="F132" t="str">
        <f>_xlfn.XLOOKUP('Shipments 3'!A:A,'location list'!A:A,'location list'!B:B)</f>
        <v>Dulce de Leche Dunes</v>
      </c>
      <c r="G132" t="str">
        <f>_xlfn.XLOOKUP('Shipments 3'!B:B,'location list'!A:A,'location list'!B:B)</f>
        <v>Marshmallow Meadows</v>
      </c>
      <c r="H132">
        <f t="shared" si="3"/>
        <v>0.18914289385762015</v>
      </c>
    </row>
    <row r="133" spans="1:8" x14ac:dyDescent="0.35">
      <c r="A133" t="s">
        <v>4</v>
      </c>
      <c r="B133" t="s">
        <v>11</v>
      </c>
      <c r="C133">
        <v>15685</v>
      </c>
      <c r="D133">
        <v>252.49</v>
      </c>
      <c r="F133" t="str">
        <f>_xlfn.XLOOKUP('Shipments 3'!A:A,'location list'!A:A,'location list'!B:B)</f>
        <v>Dulce de Leche Dunes</v>
      </c>
      <c r="G133" t="str">
        <f>_xlfn.XLOOKUP('Shipments 3'!B:B,'location list'!A:A,'location list'!B:B)</f>
        <v>Lollipop Lagoon</v>
      </c>
      <c r="H133">
        <f t="shared" si="3"/>
        <v>1.6097545425565827E-2</v>
      </c>
    </row>
    <row r="134" spans="1:8" x14ac:dyDescent="0.35">
      <c r="A134" t="s">
        <v>4</v>
      </c>
      <c r="B134" t="s">
        <v>7</v>
      </c>
      <c r="C134">
        <v>16909</v>
      </c>
      <c r="D134">
        <v>154.6</v>
      </c>
      <c r="F134" t="str">
        <f>_xlfn.XLOOKUP('Shipments 3'!A:A,'location list'!A:A,'location list'!B:B)</f>
        <v>Dulce de Leche Dunes</v>
      </c>
      <c r="G134" t="str">
        <f>_xlfn.XLOOKUP('Shipments 3'!B:B,'location list'!A:A,'location list'!B:B)</f>
        <v>Marshmallow Meadows</v>
      </c>
      <c r="H134">
        <f t="shared" si="3"/>
        <v>9.1430599089242417E-3</v>
      </c>
    </row>
    <row r="135" spans="1:8" x14ac:dyDescent="0.35">
      <c r="A135" t="s">
        <v>4</v>
      </c>
      <c r="B135" t="s">
        <v>10</v>
      </c>
      <c r="C135">
        <v>16373</v>
      </c>
      <c r="D135">
        <v>376.58</v>
      </c>
      <c r="F135" t="str">
        <f>_xlfn.XLOOKUP('Shipments 3'!A:A,'location list'!A:A,'location list'!B:B)</f>
        <v>Dulce de Leche Dunes</v>
      </c>
      <c r="G135" t="str">
        <f>_xlfn.XLOOKUP('Shipments 3'!B:B,'location list'!A:A,'location list'!B:B)</f>
        <v>Mallow Melt Mountains</v>
      </c>
      <c r="H135">
        <f t="shared" si="3"/>
        <v>2.3000061076161971E-2</v>
      </c>
    </row>
    <row r="136" spans="1:8" x14ac:dyDescent="0.35">
      <c r="A136" t="s">
        <v>4</v>
      </c>
      <c r="B136" t="s">
        <v>10</v>
      </c>
      <c r="C136">
        <v>17136</v>
      </c>
      <c r="D136">
        <v>1422.29</v>
      </c>
      <c r="F136" t="str">
        <f>_xlfn.XLOOKUP('Shipments 3'!A:A,'location list'!A:A,'location list'!B:B)</f>
        <v>Dulce de Leche Dunes</v>
      </c>
      <c r="G136" t="str">
        <f>_xlfn.XLOOKUP('Shipments 3'!B:B,'location list'!A:A,'location list'!B:B)</f>
        <v>Mallow Melt Mountains</v>
      </c>
      <c r="H136">
        <f t="shared" si="3"/>
        <v>8.3000116713352001E-2</v>
      </c>
    </row>
    <row r="137" spans="1:8" x14ac:dyDescent="0.35">
      <c r="A137" t="s">
        <v>4</v>
      </c>
      <c r="B137" t="s">
        <v>12</v>
      </c>
      <c r="C137">
        <v>19332</v>
      </c>
      <c r="D137">
        <v>748.34</v>
      </c>
      <c r="F137" t="str">
        <f>_xlfn.XLOOKUP('Shipments 3'!A:A,'location list'!A:A,'location list'!B:B)</f>
        <v>Dulce de Leche Dunes</v>
      </c>
      <c r="G137" t="str">
        <f>_xlfn.XLOOKUP('Shipments 3'!B:B,'location list'!A:A,'location list'!B:B)</f>
        <v>Starburst Starlit Skies</v>
      </c>
      <c r="H137">
        <f t="shared" si="3"/>
        <v>3.8709911028346783E-2</v>
      </c>
    </row>
    <row r="138" spans="1:8" x14ac:dyDescent="0.35">
      <c r="A138" t="s">
        <v>4</v>
      </c>
      <c r="B138" t="s">
        <v>7</v>
      </c>
      <c r="C138">
        <v>19255</v>
      </c>
      <c r="D138">
        <v>753.7</v>
      </c>
      <c r="F138" t="str">
        <f>_xlfn.XLOOKUP('Shipments 3'!A:A,'location list'!A:A,'location list'!B:B)</f>
        <v>Dulce de Leche Dunes</v>
      </c>
      <c r="G138" t="str">
        <f>_xlfn.XLOOKUP('Shipments 3'!B:B,'location list'!A:A,'location list'!B:B)</f>
        <v>Marshmallow Meadows</v>
      </c>
      <c r="H138">
        <f t="shared" si="3"/>
        <v>3.9143079719553366E-2</v>
      </c>
    </row>
    <row r="139" spans="1:8" x14ac:dyDescent="0.35">
      <c r="A139" t="s">
        <v>4</v>
      </c>
      <c r="B139" t="s">
        <v>11</v>
      </c>
      <c r="C139">
        <v>12879</v>
      </c>
      <c r="D139">
        <v>4199.8100000000004</v>
      </c>
      <c r="F139" t="str">
        <f>_xlfn.XLOOKUP('Shipments 3'!A:A,'location list'!A:A,'location list'!B:B)</f>
        <v>Dulce de Leche Dunes</v>
      </c>
      <c r="G139" t="str">
        <f>_xlfn.XLOOKUP('Shipments 3'!B:B,'location list'!A:A,'location list'!B:B)</f>
        <v>Lollipop Lagoon</v>
      </c>
      <c r="H139">
        <f t="shared" si="3"/>
        <v>0.32609752309961959</v>
      </c>
    </row>
    <row r="140" spans="1:8" x14ac:dyDescent="0.35">
      <c r="A140" t="s">
        <v>4</v>
      </c>
      <c r="B140" t="s">
        <v>12</v>
      </c>
      <c r="C140">
        <v>14576</v>
      </c>
      <c r="D140">
        <v>1730.31</v>
      </c>
      <c r="F140" t="str">
        <f>_xlfn.XLOOKUP('Shipments 3'!A:A,'location list'!A:A,'location list'!B:B)</f>
        <v>Dulce de Leche Dunes</v>
      </c>
      <c r="G140" t="str">
        <f>_xlfn.XLOOKUP('Shipments 3'!B:B,'location list'!A:A,'location list'!B:B)</f>
        <v>Starburst Starlit Skies</v>
      </c>
      <c r="H140">
        <f t="shared" si="3"/>
        <v>0.11870952250274423</v>
      </c>
    </row>
    <row r="141" spans="1:8" x14ac:dyDescent="0.35">
      <c r="A141" t="s">
        <v>4</v>
      </c>
      <c r="B141" t="s">
        <v>8</v>
      </c>
      <c r="C141">
        <v>16067</v>
      </c>
      <c r="D141">
        <v>-233.7</v>
      </c>
      <c r="F141" t="str">
        <f>_xlfn.XLOOKUP('Shipments 3'!A:A,'location list'!A:A,'location list'!B:B)</f>
        <v>Dulce de Leche Dunes</v>
      </c>
      <c r="G141" t="str">
        <f>_xlfn.XLOOKUP('Shipments 3'!B:B,'location list'!A:A,'location list'!B:B)</f>
        <v>Rock Candy Ridge</v>
      </c>
      <c r="H141">
        <f t="shared" si="3"/>
        <v>-1.4545341382958859E-2</v>
      </c>
    </row>
    <row r="142" spans="1:8" x14ac:dyDescent="0.35">
      <c r="A142" t="s">
        <v>4</v>
      </c>
      <c r="B142" t="s">
        <v>7</v>
      </c>
      <c r="C142">
        <v>16440</v>
      </c>
      <c r="D142">
        <v>-14.09</v>
      </c>
      <c r="F142" t="str">
        <f>_xlfn.XLOOKUP('Shipments 3'!A:A,'location list'!A:A,'location list'!B:B)</f>
        <v>Dulce de Leche Dunes</v>
      </c>
      <c r="G142" t="str">
        <f>_xlfn.XLOOKUP('Shipments 3'!B:B,'location list'!A:A,'location list'!B:B)</f>
        <v>Marshmallow Meadows</v>
      </c>
      <c r="H142">
        <f t="shared" si="3"/>
        <v>-8.5705596107055963E-4</v>
      </c>
    </row>
    <row r="143" spans="1:8" x14ac:dyDescent="0.35">
      <c r="A143" t="s">
        <v>4</v>
      </c>
      <c r="B143" t="s">
        <v>7</v>
      </c>
      <c r="C143">
        <v>13770</v>
      </c>
      <c r="D143">
        <v>-11.8</v>
      </c>
      <c r="F143" t="str">
        <f>_xlfn.XLOOKUP('Shipments 3'!A:A,'location list'!A:A,'location list'!B:B)</f>
        <v>Dulce de Leche Dunes</v>
      </c>
      <c r="G143" t="str">
        <f>_xlfn.XLOOKUP('Shipments 3'!B:B,'location list'!A:A,'location list'!B:B)</f>
        <v>Marshmallow Meadows</v>
      </c>
      <c r="H143">
        <f t="shared" si="3"/>
        <v>-8.5693536673928832E-4</v>
      </c>
    </row>
    <row r="144" spans="1:8" x14ac:dyDescent="0.35">
      <c r="A144" t="s">
        <v>4</v>
      </c>
      <c r="B144" t="s">
        <v>12</v>
      </c>
      <c r="C144">
        <v>17653</v>
      </c>
      <c r="D144">
        <v>2448.64</v>
      </c>
      <c r="F144" t="str">
        <f>_xlfn.XLOOKUP('Shipments 3'!A:A,'location list'!A:A,'location list'!B:B)</f>
        <v>Dulce de Leche Dunes</v>
      </c>
      <c r="G144" t="str">
        <f>_xlfn.XLOOKUP('Shipments 3'!B:B,'location list'!A:A,'location list'!B:B)</f>
        <v>Starburst Starlit Skies</v>
      </c>
      <c r="H144">
        <f t="shared" si="3"/>
        <v>0.13870956777884777</v>
      </c>
    </row>
    <row r="145" spans="1:8" x14ac:dyDescent="0.35">
      <c r="A145" t="s">
        <v>4</v>
      </c>
      <c r="B145" t="s">
        <v>12</v>
      </c>
      <c r="C145">
        <v>12165</v>
      </c>
      <c r="D145">
        <v>1809.05</v>
      </c>
      <c r="F145" t="str">
        <f>_xlfn.XLOOKUP('Shipments 3'!A:A,'location list'!A:A,'location list'!B:B)</f>
        <v>Dulce de Leche Dunes</v>
      </c>
      <c r="G145" t="str">
        <f>_xlfn.XLOOKUP('Shipments 3'!B:B,'location list'!A:A,'location list'!B:B)</f>
        <v>Starburst Starlit Skies</v>
      </c>
      <c r="H145">
        <f t="shared" si="3"/>
        <v>0.14870941224825318</v>
      </c>
    </row>
    <row r="146" spans="1:8" x14ac:dyDescent="0.35">
      <c r="A146" t="s">
        <v>4</v>
      </c>
      <c r="B146" t="s">
        <v>9</v>
      </c>
      <c r="C146">
        <v>13086</v>
      </c>
      <c r="D146">
        <v>2629.47</v>
      </c>
      <c r="F146" t="str">
        <f>_xlfn.XLOOKUP('Shipments 3'!A:A,'location list'!A:A,'location list'!B:B)</f>
        <v>Dulce de Leche Dunes</v>
      </c>
      <c r="G146" t="str">
        <f>_xlfn.XLOOKUP('Shipments 3'!B:B,'location list'!A:A,'location list'!B:B)</f>
        <v>Licorice Labyrinth</v>
      </c>
      <c r="H146">
        <f t="shared" si="3"/>
        <v>0.20093764328289773</v>
      </c>
    </row>
    <row r="147" spans="1:8" x14ac:dyDescent="0.35">
      <c r="A147" t="s">
        <v>4</v>
      </c>
      <c r="B147" t="s">
        <v>12</v>
      </c>
      <c r="C147">
        <v>16788</v>
      </c>
      <c r="D147">
        <v>649.86</v>
      </c>
      <c r="F147" t="str">
        <f>_xlfn.XLOOKUP('Shipments 3'!A:A,'location list'!A:A,'location list'!B:B)</f>
        <v>Dulce de Leche Dunes</v>
      </c>
      <c r="G147" t="str">
        <f>_xlfn.XLOOKUP('Shipments 3'!B:B,'location list'!A:A,'location list'!B:B)</f>
        <v>Starburst Starlit Skies</v>
      </c>
      <c r="H147">
        <f t="shared" si="3"/>
        <v>3.8709792709077914E-2</v>
      </c>
    </row>
    <row r="148" spans="1:8" x14ac:dyDescent="0.35">
      <c r="A148" t="s">
        <v>4</v>
      </c>
      <c r="B148" t="s">
        <v>8</v>
      </c>
      <c r="C148">
        <v>15093</v>
      </c>
      <c r="D148">
        <v>384.19</v>
      </c>
      <c r="F148" t="str">
        <f>_xlfn.XLOOKUP('Shipments 3'!A:A,'location list'!A:A,'location list'!B:B)</f>
        <v>Dulce de Leche Dunes</v>
      </c>
      <c r="G148" t="str">
        <f>_xlfn.XLOOKUP('Shipments 3'!B:B,'location list'!A:A,'location list'!B:B)</f>
        <v>Rock Candy Ridge</v>
      </c>
      <c r="H148">
        <f t="shared" si="3"/>
        <v>2.5454846617637316E-2</v>
      </c>
    </row>
    <row r="149" spans="1:8" x14ac:dyDescent="0.35">
      <c r="A149" t="s">
        <v>4</v>
      </c>
      <c r="B149" t="s">
        <v>11</v>
      </c>
      <c r="C149">
        <v>17133</v>
      </c>
      <c r="D149">
        <v>1303.78</v>
      </c>
      <c r="F149" t="str">
        <f>_xlfn.XLOOKUP('Shipments 3'!A:A,'location list'!A:A,'location list'!B:B)</f>
        <v>Dulce de Leche Dunes</v>
      </c>
      <c r="G149" t="str">
        <f>_xlfn.XLOOKUP('Shipments 3'!B:B,'location list'!A:A,'location list'!B:B)</f>
        <v>Lollipop Lagoon</v>
      </c>
      <c r="H149">
        <f t="shared" si="3"/>
        <v>7.609758944726551E-2</v>
      </c>
    </row>
    <row r="150" spans="1:8" x14ac:dyDescent="0.35">
      <c r="A150" t="s">
        <v>4</v>
      </c>
      <c r="B150" t="s">
        <v>10</v>
      </c>
      <c r="C150">
        <v>18376</v>
      </c>
      <c r="D150">
        <v>1341.45</v>
      </c>
      <c r="F150" t="str">
        <f>_xlfn.XLOOKUP('Shipments 3'!A:A,'location list'!A:A,'location list'!B:B)</f>
        <v>Dulce de Leche Dunes</v>
      </c>
      <c r="G150" t="str">
        <f>_xlfn.XLOOKUP('Shipments 3'!B:B,'location list'!A:A,'location list'!B:B)</f>
        <v>Mallow Melt Mountains</v>
      </c>
      <c r="H150">
        <f t="shared" si="3"/>
        <v>7.3000108837614278E-2</v>
      </c>
    </row>
    <row r="151" spans="1:8" x14ac:dyDescent="0.35">
      <c r="A151" t="s">
        <v>4</v>
      </c>
      <c r="B151" t="s">
        <v>10</v>
      </c>
      <c r="C151">
        <v>15762</v>
      </c>
      <c r="D151">
        <v>835.39</v>
      </c>
      <c r="F151" t="str">
        <f>_xlfn.XLOOKUP('Shipments 3'!A:A,'location list'!A:A,'location list'!B:B)</f>
        <v>Dulce de Leche Dunes</v>
      </c>
      <c r="G151" t="str">
        <f>_xlfn.XLOOKUP('Shipments 3'!B:B,'location list'!A:A,'location list'!B:B)</f>
        <v>Mallow Melt Mountains</v>
      </c>
      <c r="H151">
        <f t="shared" si="3"/>
        <v>5.3000253774901661E-2</v>
      </c>
    </row>
    <row r="152" spans="1:8" x14ac:dyDescent="0.35">
      <c r="A152" t="s">
        <v>4</v>
      </c>
      <c r="B152" t="s">
        <v>11</v>
      </c>
      <c r="C152">
        <v>14879</v>
      </c>
      <c r="D152">
        <v>1132.26</v>
      </c>
      <c r="F152" t="str">
        <f>_xlfn.XLOOKUP('Shipments 3'!A:A,'location list'!A:A,'location list'!B:B)</f>
        <v>Dulce de Leche Dunes</v>
      </c>
      <c r="G152" t="str">
        <f>_xlfn.XLOOKUP('Shipments 3'!B:B,'location list'!A:A,'location list'!B:B)</f>
        <v>Lollipop Lagoon</v>
      </c>
      <c r="H152">
        <f t="shared" si="3"/>
        <v>7.6097856038712275E-2</v>
      </c>
    </row>
    <row r="153" spans="1:8" x14ac:dyDescent="0.35">
      <c r="A153" t="s">
        <v>4</v>
      </c>
      <c r="B153" t="s">
        <v>11</v>
      </c>
      <c r="C153">
        <v>14701</v>
      </c>
      <c r="D153">
        <v>383.66</v>
      </c>
      <c r="F153" t="str">
        <f>_xlfn.XLOOKUP('Shipments 3'!A:A,'location list'!A:A,'location list'!B:B)</f>
        <v>Dulce de Leche Dunes</v>
      </c>
      <c r="G153" t="str">
        <f>_xlfn.XLOOKUP('Shipments 3'!B:B,'location list'!A:A,'location list'!B:B)</f>
        <v>Lollipop Lagoon</v>
      </c>
      <c r="H153">
        <f t="shared" si="3"/>
        <v>2.6097544384735733E-2</v>
      </c>
    </row>
    <row r="154" spans="1:8" x14ac:dyDescent="0.35">
      <c r="A154" t="s">
        <v>4</v>
      </c>
      <c r="B154" t="s">
        <v>8</v>
      </c>
      <c r="C154">
        <v>18417</v>
      </c>
      <c r="D154">
        <v>7098.92</v>
      </c>
      <c r="F154" t="str">
        <f>_xlfn.XLOOKUP('Shipments 3'!A:A,'location list'!A:A,'location list'!B:B)</f>
        <v>Dulce de Leche Dunes</v>
      </c>
      <c r="G154" t="str">
        <f>_xlfn.XLOOKUP('Shipments 3'!B:B,'location list'!A:A,'location list'!B:B)</f>
        <v>Rock Candy Ridge</v>
      </c>
      <c r="H154">
        <f t="shared" si="3"/>
        <v>0.38545474290058102</v>
      </c>
    </row>
    <row r="155" spans="1:8" x14ac:dyDescent="0.35">
      <c r="A155" t="s">
        <v>4</v>
      </c>
      <c r="B155" t="s">
        <v>7</v>
      </c>
      <c r="C155">
        <v>11561</v>
      </c>
      <c r="D155">
        <v>221.31</v>
      </c>
      <c r="F155" t="str">
        <f>_xlfn.XLOOKUP('Shipments 3'!A:A,'location list'!A:A,'location list'!B:B)</f>
        <v>Dulce de Leche Dunes</v>
      </c>
      <c r="G155" t="str">
        <f>_xlfn.XLOOKUP('Shipments 3'!B:B,'location list'!A:A,'location list'!B:B)</f>
        <v>Marshmallow Meadows</v>
      </c>
      <c r="H155">
        <f t="shared" si="3"/>
        <v>1.9142807715595535E-2</v>
      </c>
    </row>
    <row r="156" spans="1:8" x14ac:dyDescent="0.35">
      <c r="A156" t="s">
        <v>4</v>
      </c>
      <c r="B156" t="s">
        <v>7</v>
      </c>
      <c r="C156">
        <v>10969</v>
      </c>
      <c r="D156">
        <v>209.98</v>
      </c>
      <c r="F156" t="str">
        <f>_xlfn.XLOOKUP('Shipments 3'!A:A,'location list'!A:A,'location list'!B:B)</f>
        <v>Dulce de Leche Dunes</v>
      </c>
      <c r="G156" t="str">
        <f>_xlfn.XLOOKUP('Shipments 3'!B:B,'location list'!A:A,'location list'!B:B)</f>
        <v>Marshmallow Meadows</v>
      </c>
      <c r="H156">
        <f t="shared" si="3"/>
        <v>1.9143039474883761E-2</v>
      </c>
    </row>
    <row r="157" spans="1:8" x14ac:dyDescent="0.35">
      <c r="A157" t="s">
        <v>4</v>
      </c>
      <c r="B157" t="s">
        <v>7</v>
      </c>
      <c r="C157">
        <v>11774</v>
      </c>
      <c r="D157">
        <v>460.87</v>
      </c>
      <c r="F157" t="str">
        <f>_xlfn.XLOOKUP('Shipments 3'!A:A,'location list'!A:A,'location list'!B:B)</f>
        <v>Dulce de Leche Dunes</v>
      </c>
      <c r="G157" t="str">
        <f>_xlfn.XLOOKUP('Shipments 3'!B:B,'location list'!A:A,'location list'!B:B)</f>
        <v>Marshmallow Meadows</v>
      </c>
      <c r="H157">
        <f t="shared" si="3"/>
        <v>3.9143027008663157E-2</v>
      </c>
    </row>
    <row r="158" spans="1:8" x14ac:dyDescent="0.35">
      <c r="A158" t="s">
        <v>4</v>
      </c>
      <c r="B158" t="s">
        <v>7</v>
      </c>
      <c r="C158">
        <v>17162</v>
      </c>
      <c r="D158">
        <v>1701.49</v>
      </c>
      <c r="F158" t="str">
        <f>_xlfn.XLOOKUP('Shipments 3'!A:A,'location list'!A:A,'location list'!B:B)</f>
        <v>Dulce de Leche Dunes</v>
      </c>
      <c r="G158" t="str">
        <f>_xlfn.XLOOKUP('Shipments 3'!B:B,'location list'!A:A,'location list'!B:B)</f>
        <v>Marshmallow Meadows</v>
      </c>
      <c r="H158">
        <f t="shared" si="3"/>
        <v>9.9142873790933464E-2</v>
      </c>
    </row>
    <row r="159" spans="1:8" x14ac:dyDescent="0.35">
      <c r="A159" t="s">
        <v>4</v>
      </c>
      <c r="B159" t="s">
        <v>8</v>
      </c>
      <c r="C159">
        <v>14218</v>
      </c>
      <c r="D159">
        <v>2068.0700000000002</v>
      </c>
      <c r="F159" t="str">
        <f>_xlfn.XLOOKUP('Shipments 3'!A:A,'location list'!A:A,'location list'!B:B)</f>
        <v>Dulce de Leche Dunes</v>
      </c>
      <c r="G159" t="str">
        <f>_xlfn.XLOOKUP('Shipments 3'!B:B,'location list'!A:A,'location list'!B:B)</f>
        <v>Rock Candy Ridge</v>
      </c>
      <c r="H159">
        <f t="shared" si="3"/>
        <v>0.14545435363623577</v>
      </c>
    </row>
    <row r="160" spans="1:8" x14ac:dyDescent="0.35">
      <c r="A160" t="s">
        <v>4</v>
      </c>
      <c r="B160" t="s">
        <v>9</v>
      </c>
      <c r="C160">
        <v>10694</v>
      </c>
      <c r="D160">
        <v>1828.01</v>
      </c>
      <c r="F160" t="str">
        <f>_xlfn.XLOOKUP('Shipments 3'!A:A,'location list'!A:A,'location list'!B:B)</f>
        <v>Dulce de Leche Dunes</v>
      </c>
      <c r="G160" t="str">
        <f>_xlfn.XLOOKUP('Shipments 3'!B:B,'location list'!A:A,'location list'!B:B)</f>
        <v>Licorice Labyrinth</v>
      </c>
      <c r="H160">
        <f t="shared" si="3"/>
        <v>0.17093790910791098</v>
      </c>
    </row>
    <row r="161" spans="1:8" x14ac:dyDescent="0.35">
      <c r="A161" t="s">
        <v>4</v>
      </c>
      <c r="B161" t="s">
        <v>8</v>
      </c>
      <c r="C161">
        <v>15978</v>
      </c>
      <c r="D161">
        <v>1045.83</v>
      </c>
      <c r="F161" t="str">
        <f>_xlfn.XLOOKUP('Shipments 3'!A:A,'location list'!A:A,'location list'!B:B)</f>
        <v>Dulce de Leche Dunes</v>
      </c>
      <c r="G161" t="str">
        <f>_xlfn.XLOOKUP('Shipments 3'!B:B,'location list'!A:A,'location list'!B:B)</f>
        <v>Rock Candy Ridge</v>
      </c>
      <c r="H161">
        <f t="shared" si="3"/>
        <v>6.5454374765302289E-2</v>
      </c>
    </row>
    <row r="162" spans="1:8" x14ac:dyDescent="0.35">
      <c r="A162" t="s">
        <v>4</v>
      </c>
      <c r="B162" t="s">
        <v>11</v>
      </c>
      <c r="C162">
        <v>16976</v>
      </c>
      <c r="D162">
        <v>273.27</v>
      </c>
      <c r="F162" t="str">
        <f>_xlfn.XLOOKUP('Shipments 3'!A:A,'location list'!A:A,'location list'!B:B)</f>
        <v>Dulce de Leche Dunes</v>
      </c>
      <c r="G162" t="str">
        <f>_xlfn.XLOOKUP('Shipments 3'!B:B,'location list'!A:A,'location list'!B:B)</f>
        <v>Lollipop Lagoon</v>
      </c>
      <c r="H162">
        <f t="shared" si="3"/>
        <v>1.6097431668237509E-2</v>
      </c>
    </row>
    <row r="163" spans="1:8" x14ac:dyDescent="0.35">
      <c r="A163" t="s">
        <v>4</v>
      </c>
      <c r="B163" t="s">
        <v>12</v>
      </c>
      <c r="C163">
        <v>10883</v>
      </c>
      <c r="D163">
        <v>94.79</v>
      </c>
      <c r="F163" t="str">
        <f>_xlfn.XLOOKUP('Shipments 3'!A:A,'location list'!A:A,'location list'!B:B)</f>
        <v>Dulce de Leche Dunes</v>
      </c>
      <c r="G163" t="str">
        <f>_xlfn.XLOOKUP('Shipments 3'!B:B,'location list'!A:A,'location list'!B:B)</f>
        <v>Starburst Starlit Skies</v>
      </c>
      <c r="H163">
        <f t="shared" si="3"/>
        <v>8.709914545621613E-3</v>
      </c>
    </row>
    <row r="164" spans="1:8" x14ac:dyDescent="0.35">
      <c r="A164" t="s">
        <v>4</v>
      </c>
      <c r="B164" t="s">
        <v>7</v>
      </c>
      <c r="C164">
        <v>17251</v>
      </c>
      <c r="D164">
        <v>1020.27</v>
      </c>
      <c r="F164" t="str">
        <f>_xlfn.XLOOKUP('Shipments 3'!A:A,'location list'!A:A,'location list'!B:B)</f>
        <v>Dulce de Leche Dunes</v>
      </c>
      <c r="G164" t="str">
        <f>_xlfn.XLOOKUP('Shipments 3'!B:B,'location list'!A:A,'location list'!B:B)</f>
        <v>Marshmallow Meadows</v>
      </c>
      <c r="H164">
        <f t="shared" si="3"/>
        <v>5.9142658396614686E-2</v>
      </c>
    </row>
    <row r="165" spans="1:8" x14ac:dyDescent="0.35">
      <c r="A165" t="s">
        <v>4</v>
      </c>
      <c r="B165" t="s">
        <v>10</v>
      </c>
      <c r="C165">
        <v>17703</v>
      </c>
      <c r="D165">
        <v>230.14</v>
      </c>
      <c r="F165" t="str">
        <f>_xlfn.XLOOKUP('Shipments 3'!A:A,'location list'!A:A,'location list'!B:B)</f>
        <v>Dulce de Leche Dunes</v>
      </c>
      <c r="G165" t="str">
        <f>_xlfn.XLOOKUP('Shipments 3'!B:B,'location list'!A:A,'location list'!B:B)</f>
        <v>Mallow Melt Mountains</v>
      </c>
      <c r="H165">
        <f t="shared" si="3"/>
        <v>1.3000056487600971E-2</v>
      </c>
    </row>
    <row r="166" spans="1:8" x14ac:dyDescent="0.35">
      <c r="A166" t="s">
        <v>4</v>
      </c>
      <c r="B166" t="s">
        <v>9</v>
      </c>
      <c r="C166">
        <v>12719</v>
      </c>
      <c r="D166">
        <v>3446.05</v>
      </c>
      <c r="F166" t="str">
        <f>_xlfn.XLOOKUP('Shipments 3'!A:A,'location list'!A:A,'location list'!B:B)</f>
        <v>Dulce de Leche Dunes</v>
      </c>
      <c r="G166" t="str">
        <f>_xlfn.XLOOKUP('Shipments 3'!B:B,'location list'!A:A,'location list'!B:B)</f>
        <v>Licorice Labyrinth</v>
      </c>
      <c r="H166">
        <f t="shared" si="3"/>
        <v>0.27093718059595884</v>
      </c>
    </row>
    <row r="167" spans="1:8" x14ac:dyDescent="0.35">
      <c r="A167" t="s">
        <v>4</v>
      </c>
      <c r="B167" t="s">
        <v>11</v>
      </c>
      <c r="C167">
        <v>10756</v>
      </c>
      <c r="D167">
        <v>4260.43</v>
      </c>
      <c r="F167" t="str">
        <f>_xlfn.XLOOKUP('Shipments 3'!A:A,'location list'!A:A,'location list'!B:B)</f>
        <v>Dulce de Leche Dunes</v>
      </c>
      <c r="G167" t="str">
        <f>_xlfn.XLOOKUP('Shipments 3'!B:B,'location list'!A:A,'location list'!B:B)</f>
        <v>Lollipop Lagoon</v>
      </c>
      <c r="H167">
        <f t="shared" si="3"/>
        <v>0.3960979918185199</v>
      </c>
    </row>
    <row r="168" spans="1:8" x14ac:dyDescent="0.35">
      <c r="A168" t="s">
        <v>4</v>
      </c>
      <c r="B168" t="s">
        <v>9</v>
      </c>
      <c r="C168">
        <v>11635</v>
      </c>
      <c r="D168">
        <v>1174.4100000000001</v>
      </c>
      <c r="F168" t="str">
        <f>_xlfn.XLOOKUP('Shipments 3'!A:A,'location list'!A:A,'location list'!B:B)</f>
        <v>Dulce de Leche Dunes</v>
      </c>
      <c r="G168" t="str">
        <f>_xlfn.XLOOKUP('Shipments 3'!B:B,'location list'!A:A,'location list'!B:B)</f>
        <v>Licorice Labyrinth</v>
      </c>
      <c r="H168">
        <f t="shared" si="3"/>
        <v>0.10093768801031372</v>
      </c>
    </row>
    <row r="169" spans="1:8" x14ac:dyDescent="0.35">
      <c r="A169" t="s">
        <v>4</v>
      </c>
      <c r="B169" t="s">
        <v>10</v>
      </c>
      <c r="C169">
        <v>10318</v>
      </c>
      <c r="D169">
        <v>30.95</v>
      </c>
      <c r="F169" t="str">
        <f>_xlfn.XLOOKUP('Shipments 3'!A:A,'location list'!A:A,'location list'!B:B)</f>
        <v>Dulce de Leche Dunes</v>
      </c>
      <c r="G169" t="str">
        <f>_xlfn.XLOOKUP('Shipments 3'!B:B,'location list'!A:A,'location list'!B:B)</f>
        <v>Mallow Melt Mountains</v>
      </c>
      <c r="H169">
        <f t="shared" si="3"/>
        <v>2.999612327970537E-3</v>
      </c>
    </row>
    <row r="170" spans="1:8" x14ac:dyDescent="0.35">
      <c r="A170" t="s">
        <v>4</v>
      </c>
      <c r="B170" t="s">
        <v>11</v>
      </c>
      <c r="C170">
        <v>14075</v>
      </c>
      <c r="D170">
        <v>648.82000000000005</v>
      </c>
      <c r="F170" t="str">
        <f>_xlfn.XLOOKUP('Shipments 3'!A:A,'location list'!A:A,'location list'!B:B)</f>
        <v>Dulce de Leche Dunes</v>
      </c>
      <c r="G170" t="str">
        <f>_xlfn.XLOOKUP('Shipments 3'!B:B,'location list'!A:A,'location list'!B:B)</f>
        <v>Lollipop Lagoon</v>
      </c>
      <c r="H170">
        <f t="shared" si="3"/>
        <v>4.6097335701598581E-2</v>
      </c>
    </row>
    <row r="171" spans="1:8" x14ac:dyDescent="0.35">
      <c r="A171" t="s">
        <v>4</v>
      </c>
      <c r="B171" t="s">
        <v>8</v>
      </c>
      <c r="C171">
        <v>18044</v>
      </c>
      <c r="D171">
        <v>1722.38</v>
      </c>
      <c r="F171" t="str">
        <f>_xlfn.XLOOKUP('Shipments 3'!A:A,'location list'!A:A,'location list'!B:B)</f>
        <v>Dulce de Leche Dunes</v>
      </c>
      <c r="G171" t="str">
        <f>_xlfn.XLOOKUP('Shipments 3'!B:B,'location list'!A:A,'location list'!B:B)</f>
        <v>Rock Candy Ridge</v>
      </c>
      <c r="H171">
        <f t="shared" si="3"/>
        <v>9.5454444690755938E-2</v>
      </c>
    </row>
    <row r="172" spans="1:8" x14ac:dyDescent="0.35">
      <c r="A172" t="s">
        <v>4</v>
      </c>
      <c r="B172" t="s">
        <v>8</v>
      </c>
      <c r="C172">
        <v>19029</v>
      </c>
      <c r="D172">
        <v>674.66</v>
      </c>
      <c r="F172" t="str">
        <f>_xlfn.XLOOKUP('Shipments 3'!A:A,'location list'!A:A,'location list'!B:B)</f>
        <v>Dulce de Leche Dunes</v>
      </c>
      <c r="G172" t="str">
        <f>_xlfn.XLOOKUP('Shipments 3'!B:B,'location list'!A:A,'location list'!B:B)</f>
        <v>Rock Candy Ridge</v>
      </c>
      <c r="H172">
        <f t="shared" si="3"/>
        <v>3.5454306584686526E-2</v>
      </c>
    </row>
    <row r="173" spans="1:8" x14ac:dyDescent="0.35">
      <c r="A173" t="s">
        <v>4</v>
      </c>
      <c r="B173" t="s">
        <v>11</v>
      </c>
      <c r="C173">
        <v>11936</v>
      </c>
      <c r="D173">
        <v>4011.66</v>
      </c>
      <c r="F173" t="str">
        <f>_xlfn.XLOOKUP('Shipments 3'!A:A,'location list'!A:A,'location list'!B:B)</f>
        <v>Dulce de Leche Dunes</v>
      </c>
      <c r="G173" t="str">
        <f>_xlfn.XLOOKUP('Shipments 3'!B:B,'location list'!A:A,'location list'!B:B)</f>
        <v>Lollipop Lagoon</v>
      </c>
      <c r="H173">
        <f t="shared" si="3"/>
        <v>0.33609752010723859</v>
      </c>
    </row>
    <row r="174" spans="1:8" x14ac:dyDescent="0.35">
      <c r="A174" t="s">
        <v>4</v>
      </c>
      <c r="B174" t="s">
        <v>7</v>
      </c>
      <c r="C174">
        <v>16993</v>
      </c>
      <c r="D174">
        <v>155.36000000000001</v>
      </c>
      <c r="F174" t="str">
        <f>_xlfn.XLOOKUP('Shipments 3'!A:A,'location list'!A:A,'location list'!B:B)</f>
        <v>Dulce de Leche Dunes</v>
      </c>
      <c r="G174" t="str">
        <f>_xlfn.XLOOKUP('Shipments 3'!B:B,'location list'!A:A,'location list'!B:B)</f>
        <v>Marshmallow Meadows</v>
      </c>
      <c r="H174">
        <f t="shared" si="3"/>
        <v>9.1425881245218634E-3</v>
      </c>
    </row>
    <row r="175" spans="1:8" x14ac:dyDescent="0.35">
      <c r="A175" t="s">
        <v>4</v>
      </c>
      <c r="B175" t="s">
        <v>12</v>
      </c>
      <c r="C175">
        <v>14041</v>
      </c>
      <c r="D175">
        <v>5177.05</v>
      </c>
      <c r="F175" t="str">
        <f>_xlfn.XLOOKUP('Shipments 3'!A:A,'location list'!A:A,'location list'!B:B)</f>
        <v>Dulce de Leche Dunes</v>
      </c>
      <c r="G175" t="str">
        <f>_xlfn.XLOOKUP('Shipments 3'!B:B,'location list'!A:A,'location list'!B:B)</f>
        <v>Starburst Starlit Skies</v>
      </c>
      <c r="H175">
        <f t="shared" si="3"/>
        <v>0.36870949362581013</v>
      </c>
    </row>
    <row r="176" spans="1:8" x14ac:dyDescent="0.35">
      <c r="A176" t="s">
        <v>4</v>
      </c>
      <c r="B176" t="s">
        <v>12</v>
      </c>
      <c r="C176">
        <v>15444</v>
      </c>
      <c r="D176">
        <v>2296.67</v>
      </c>
      <c r="F176" t="str">
        <f>_xlfn.XLOOKUP('Shipments 3'!A:A,'location list'!A:A,'location list'!B:B)</f>
        <v>Dulce de Leche Dunes</v>
      </c>
      <c r="G176" t="str">
        <f>_xlfn.XLOOKUP('Shipments 3'!B:B,'location list'!A:A,'location list'!B:B)</f>
        <v>Starburst Starlit Skies</v>
      </c>
      <c r="H176">
        <f t="shared" si="3"/>
        <v>0.1487095312095312</v>
      </c>
    </row>
    <row r="177" spans="1:8" x14ac:dyDescent="0.35">
      <c r="A177" t="s">
        <v>4</v>
      </c>
      <c r="B177" t="s">
        <v>9</v>
      </c>
      <c r="C177">
        <v>11580</v>
      </c>
      <c r="D177">
        <v>589.86</v>
      </c>
      <c r="F177" t="str">
        <f>_xlfn.XLOOKUP('Shipments 3'!A:A,'location list'!A:A,'location list'!B:B)</f>
        <v>Dulce de Leche Dunes</v>
      </c>
      <c r="G177" t="str">
        <f>_xlfn.XLOOKUP('Shipments 3'!B:B,'location list'!A:A,'location list'!B:B)</f>
        <v>Licorice Labyrinth</v>
      </c>
      <c r="H177">
        <f t="shared" si="3"/>
        <v>5.0937823834196892E-2</v>
      </c>
    </row>
    <row r="178" spans="1:8" x14ac:dyDescent="0.35">
      <c r="A178" t="s">
        <v>4</v>
      </c>
      <c r="B178" t="s">
        <v>9</v>
      </c>
      <c r="C178">
        <v>10522</v>
      </c>
      <c r="D178">
        <v>851.62</v>
      </c>
      <c r="F178" t="str">
        <f>_xlfn.XLOOKUP('Shipments 3'!A:A,'location list'!A:A,'location list'!B:B)</f>
        <v>Dulce de Leche Dunes</v>
      </c>
      <c r="G178" t="str">
        <f>_xlfn.XLOOKUP('Shipments 3'!B:B,'location list'!A:A,'location list'!B:B)</f>
        <v>Licorice Labyrinth</v>
      </c>
      <c r="H178">
        <f t="shared" si="3"/>
        <v>8.0937084204523849E-2</v>
      </c>
    </row>
    <row r="179" spans="1:8" x14ac:dyDescent="0.35">
      <c r="A179" t="s">
        <v>4</v>
      </c>
      <c r="B179" t="s">
        <v>11</v>
      </c>
      <c r="C179">
        <v>10117</v>
      </c>
      <c r="D179">
        <v>1275.73</v>
      </c>
      <c r="F179" t="str">
        <f>_xlfn.XLOOKUP('Shipments 3'!A:A,'location list'!A:A,'location list'!B:B)</f>
        <v>Dulce de Leche Dunes</v>
      </c>
      <c r="G179" t="str">
        <f>_xlfn.XLOOKUP('Shipments 3'!B:B,'location list'!A:A,'location list'!B:B)</f>
        <v>Lollipop Lagoon</v>
      </c>
      <c r="H179">
        <f t="shared" si="3"/>
        <v>0.12609765740832263</v>
      </c>
    </row>
    <row r="180" spans="1:8" x14ac:dyDescent="0.35">
      <c r="A180" t="s">
        <v>4</v>
      </c>
      <c r="B180" t="s">
        <v>8</v>
      </c>
      <c r="C180">
        <v>19467</v>
      </c>
      <c r="D180">
        <v>495.52</v>
      </c>
      <c r="F180" t="str">
        <f>_xlfn.XLOOKUP('Shipments 3'!A:A,'location list'!A:A,'location list'!B:B)</f>
        <v>Dulce de Leche Dunes</v>
      </c>
      <c r="G180" t="str">
        <f>_xlfn.XLOOKUP('Shipments 3'!B:B,'location list'!A:A,'location list'!B:B)</f>
        <v>Rock Candy Ridge</v>
      </c>
      <c r="H180">
        <f t="shared" si="3"/>
        <v>2.5454358658242152E-2</v>
      </c>
    </row>
    <row r="181" spans="1:8" x14ac:dyDescent="0.35">
      <c r="A181" t="s">
        <v>4</v>
      </c>
      <c r="B181" t="s">
        <v>9</v>
      </c>
      <c r="C181">
        <v>12374</v>
      </c>
      <c r="D181">
        <v>754.04</v>
      </c>
      <c r="F181" t="str">
        <f>_xlfn.XLOOKUP('Shipments 3'!A:A,'location list'!A:A,'location list'!B:B)</f>
        <v>Dulce de Leche Dunes</v>
      </c>
      <c r="G181" t="str">
        <f>_xlfn.XLOOKUP('Shipments 3'!B:B,'location list'!A:A,'location list'!B:B)</f>
        <v>Licorice Labyrinth</v>
      </c>
      <c r="H181">
        <f t="shared" si="3"/>
        <v>6.0937449490867948E-2</v>
      </c>
    </row>
    <row r="182" spans="1:8" x14ac:dyDescent="0.35">
      <c r="A182" t="s">
        <v>4</v>
      </c>
      <c r="B182" t="s">
        <v>11</v>
      </c>
      <c r="C182">
        <v>16756</v>
      </c>
      <c r="D182">
        <v>2112.89</v>
      </c>
      <c r="F182" t="str">
        <f>_xlfn.XLOOKUP('Shipments 3'!A:A,'location list'!A:A,'location list'!B:B)</f>
        <v>Dulce de Leche Dunes</v>
      </c>
      <c r="G182" t="str">
        <f>_xlfn.XLOOKUP('Shipments 3'!B:B,'location list'!A:A,'location list'!B:B)</f>
        <v>Lollipop Lagoon</v>
      </c>
      <c r="H182">
        <f t="shared" si="3"/>
        <v>0.12609751730723323</v>
      </c>
    </row>
    <row r="183" spans="1:8" x14ac:dyDescent="0.35">
      <c r="A183" t="s">
        <v>4</v>
      </c>
      <c r="B183" t="s">
        <v>10</v>
      </c>
      <c r="C183">
        <v>15625</v>
      </c>
      <c r="D183">
        <v>515.62</v>
      </c>
      <c r="F183" t="str">
        <f>_xlfn.XLOOKUP('Shipments 3'!A:A,'location list'!A:A,'location list'!B:B)</f>
        <v>Dulce de Leche Dunes</v>
      </c>
      <c r="G183" t="str">
        <f>_xlfn.XLOOKUP('Shipments 3'!B:B,'location list'!A:A,'location list'!B:B)</f>
        <v>Mallow Melt Mountains</v>
      </c>
      <c r="H183">
        <f t="shared" si="3"/>
        <v>3.2999680000000003E-2</v>
      </c>
    </row>
    <row r="184" spans="1:8" x14ac:dyDescent="0.35">
      <c r="A184" t="s">
        <v>4</v>
      </c>
      <c r="B184" t="s">
        <v>12</v>
      </c>
      <c r="C184">
        <v>12639</v>
      </c>
      <c r="D184">
        <v>8325.43</v>
      </c>
      <c r="F184" t="str">
        <f>_xlfn.XLOOKUP('Shipments 3'!A:A,'location list'!A:A,'location list'!B:B)</f>
        <v>Dulce de Leche Dunes</v>
      </c>
      <c r="G184" t="str">
        <f>_xlfn.XLOOKUP('Shipments 3'!B:B,'location list'!A:A,'location list'!B:B)</f>
        <v>Starburst Starlit Skies</v>
      </c>
      <c r="H184">
        <f t="shared" si="3"/>
        <v>0.65870954980615559</v>
      </c>
    </row>
    <row r="185" spans="1:8" x14ac:dyDescent="0.35">
      <c r="A185" t="s">
        <v>4</v>
      </c>
      <c r="B185" t="s">
        <v>7</v>
      </c>
      <c r="C185">
        <v>16009</v>
      </c>
      <c r="D185">
        <v>146.37</v>
      </c>
      <c r="F185" t="str">
        <f>_xlfn.XLOOKUP('Shipments 3'!A:A,'location list'!A:A,'location list'!B:B)</f>
        <v>Dulce de Leche Dunes</v>
      </c>
      <c r="G185" t="str">
        <f>_xlfn.XLOOKUP('Shipments 3'!B:B,'location list'!A:A,'location list'!B:B)</f>
        <v>Marshmallow Meadows</v>
      </c>
      <c r="H185">
        <f t="shared" si="3"/>
        <v>9.1429820725841722E-3</v>
      </c>
    </row>
    <row r="186" spans="1:8" x14ac:dyDescent="0.35">
      <c r="A186" t="s">
        <v>4</v>
      </c>
      <c r="B186" t="s">
        <v>8</v>
      </c>
      <c r="C186">
        <v>12924</v>
      </c>
      <c r="D186">
        <v>-58.75</v>
      </c>
      <c r="F186" t="str">
        <f>_xlfn.XLOOKUP('Shipments 3'!A:A,'location list'!A:A,'location list'!B:B)</f>
        <v>Dulce de Leche Dunes</v>
      </c>
      <c r="G186" t="str">
        <f>_xlfn.XLOOKUP('Shipments 3'!B:B,'location list'!A:A,'location list'!B:B)</f>
        <v>Rock Candy Ridge</v>
      </c>
      <c r="H186">
        <f t="shared" si="3"/>
        <v>-4.545806251934386E-3</v>
      </c>
    </row>
    <row r="187" spans="1:8" x14ac:dyDescent="0.35">
      <c r="A187" t="s">
        <v>4</v>
      </c>
      <c r="B187" t="s">
        <v>9</v>
      </c>
      <c r="C187">
        <v>11246</v>
      </c>
      <c r="D187">
        <v>235.46</v>
      </c>
      <c r="F187" t="str">
        <f>_xlfn.XLOOKUP('Shipments 3'!A:A,'location list'!A:A,'location list'!B:B)</f>
        <v>Dulce de Leche Dunes</v>
      </c>
      <c r="G187" t="str">
        <f>_xlfn.XLOOKUP('Shipments 3'!B:B,'location list'!A:A,'location list'!B:B)</f>
        <v>Licorice Labyrinth</v>
      </c>
      <c r="H187">
        <f t="shared" si="3"/>
        <v>2.093722212342166E-2</v>
      </c>
    </row>
    <row r="188" spans="1:8" x14ac:dyDescent="0.35">
      <c r="A188" t="s">
        <v>4</v>
      </c>
      <c r="B188" t="s">
        <v>11</v>
      </c>
      <c r="C188">
        <v>18927</v>
      </c>
      <c r="D188">
        <v>2008.11</v>
      </c>
      <c r="F188" t="str">
        <f>_xlfn.XLOOKUP('Shipments 3'!A:A,'location list'!A:A,'location list'!B:B)</f>
        <v>Dulce de Leche Dunes</v>
      </c>
      <c r="G188" t="str">
        <f>_xlfn.XLOOKUP('Shipments 3'!B:B,'location list'!A:A,'location list'!B:B)</f>
        <v>Lollipop Lagoon</v>
      </c>
      <c r="H188">
        <f t="shared" si="3"/>
        <v>0.10609763829449992</v>
      </c>
    </row>
    <row r="189" spans="1:8" x14ac:dyDescent="0.35">
      <c r="A189" t="s">
        <v>4</v>
      </c>
      <c r="B189" t="s">
        <v>11</v>
      </c>
      <c r="C189">
        <v>18839</v>
      </c>
      <c r="D189">
        <v>680.04</v>
      </c>
      <c r="F189" t="str">
        <f>_xlfn.XLOOKUP('Shipments 3'!A:A,'location list'!A:A,'location list'!B:B)</f>
        <v>Dulce de Leche Dunes</v>
      </c>
      <c r="G189" t="str">
        <f>_xlfn.XLOOKUP('Shipments 3'!B:B,'location list'!A:A,'location list'!B:B)</f>
        <v>Lollipop Lagoon</v>
      </c>
      <c r="H189">
        <f t="shared" si="3"/>
        <v>3.6097457402197566E-2</v>
      </c>
    </row>
    <row r="190" spans="1:8" x14ac:dyDescent="0.35">
      <c r="A190" t="s">
        <v>4</v>
      </c>
      <c r="B190" t="s">
        <v>12</v>
      </c>
      <c r="C190">
        <v>16384</v>
      </c>
      <c r="D190">
        <v>4730.22</v>
      </c>
      <c r="F190" t="str">
        <f>_xlfn.XLOOKUP('Shipments 3'!A:A,'location list'!A:A,'location list'!B:B)</f>
        <v>Dulce de Leche Dunes</v>
      </c>
      <c r="G190" t="str">
        <f>_xlfn.XLOOKUP('Shipments 3'!B:B,'location list'!A:A,'location list'!B:B)</f>
        <v>Starburst Starlit Skies</v>
      </c>
      <c r="H190">
        <f t="shared" si="3"/>
        <v>0.28870971679687502</v>
      </c>
    </row>
    <row r="191" spans="1:8" x14ac:dyDescent="0.35">
      <c r="A191" t="s">
        <v>4</v>
      </c>
      <c r="B191" t="s">
        <v>10</v>
      </c>
      <c r="C191">
        <v>18253</v>
      </c>
      <c r="D191">
        <v>784.88</v>
      </c>
      <c r="F191" t="str">
        <f>_xlfn.XLOOKUP('Shipments 3'!A:A,'location list'!A:A,'location list'!B:B)</f>
        <v>Dulce de Leche Dunes</v>
      </c>
      <c r="G191" t="str">
        <f>_xlfn.XLOOKUP('Shipments 3'!B:B,'location list'!A:A,'location list'!B:B)</f>
        <v>Mallow Melt Mountains</v>
      </c>
      <c r="H191">
        <f t="shared" si="3"/>
        <v>4.3000054785514712E-2</v>
      </c>
    </row>
    <row r="192" spans="1:8" x14ac:dyDescent="0.35">
      <c r="A192" t="s">
        <v>4</v>
      </c>
      <c r="B192" t="s">
        <v>7</v>
      </c>
      <c r="C192">
        <v>15900</v>
      </c>
      <c r="D192">
        <v>781.37</v>
      </c>
      <c r="F192" t="str">
        <f>_xlfn.XLOOKUP('Shipments 3'!A:A,'location list'!A:A,'location list'!B:B)</f>
        <v>Dulce de Leche Dunes</v>
      </c>
      <c r="G192" t="str">
        <f>_xlfn.XLOOKUP('Shipments 3'!B:B,'location list'!A:A,'location list'!B:B)</f>
        <v>Marshmallow Meadows</v>
      </c>
      <c r="H192">
        <f t="shared" si="3"/>
        <v>4.9142767295597488E-2</v>
      </c>
    </row>
    <row r="193" spans="1:8" x14ac:dyDescent="0.35">
      <c r="A193" t="s">
        <v>4</v>
      </c>
      <c r="B193" t="s">
        <v>11</v>
      </c>
      <c r="C193">
        <v>16338</v>
      </c>
      <c r="D193">
        <v>2713.7</v>
      </c>
      <c r="F193" t="str">
        <f>_xlfn.XLOOKUP('Shipments 3'!A:A,'location list'!A:A,'location list'!B:B)</f>
        <v>Dulce de Leche Dunes</v>
      </c>
      <c r="G193" t="str">
        <f>_xlfn.XLOOKUP('Shipments 3'!B:B,'location list'!A:A,'location list'!B:B)</f>
        <v>Lollipop Lagoon</v>
      </c>
      <c r="H193">
        <f t="shared" si="3"/>
        <v>0.16609744154731301</v>
      </c>
    </row>
    <row r="194" spans="1:8" x14ac:dyDescent="0.35">
      <c r="A194" t="s">
        <v>4</v>
      </c>
      <c r="B194" t="s">
        <v>9</v>
      </c>
      <c r="C194">
        <v>12045</v>
      </c>
      <c r="D194">
        <v>1336.24</v>
      </c>
      <c r="F194" t="str">
        <f>_xlfn.XLOOKUP('Shipments 3'!A:A,'location list'!A:A,'location list'!B:B)</f>
        <v>Dulce de Leche Dunes</v>
      </c>
      <c r="G194" t="str">
        <f>_xlfn.XLOOKUP('Shipments 3'!B:B,'location list'!A:A,'location list'!B:B)</f>
        <v>Licorice Labyrinth</v>
      </c>
      <c r="H194">
        <f t="shared" si="3"/>
        <v>0.11093731838937318</v>
      </c>
    </row>
    <row r="195" spans="1:8" x14ac:dyDescent="0.35">
      <c r="A195" t="s">
        <v>4</v>
      </c>
      <c r="B195" t="s">
        <v>12</v>
      </c>
      <c r="C195">
        <v>13963</v>
      </c>
      <c r="D195">
        <v>15201.65</v>
      </c>
      <c r="F195" t="str">
        <f>_xlfn.XLOOKUP('Shipments 3'!A:A,'location list'!A:A,'location list'!B:B)</f>
        <v>Dulce de Leche Dunes</v>
      </c>
      <c r="G195" t="str">
        <f>_xlfn.XLOOKUP('Shipments 3'!B:B,'location list'!A:A,'location list'!B:B)</f>
        <v>Starburst Starlit Skies</v>
      </c>
      <c r="H195">
        <f t="shared" ref="H195:H203" si="4">D195/C195</f>
        <v>1.0887094463940414</v>
      </c>
    </row>
    <row r="196" spans="1:8" x14ac:dyDescent="0.35">
      <c r="A196" t="s">
        <v>4</v>
      </c>
      <c r="B196" t="s">
        <v>7</v>
      </c>
      <c r="C196">
        <v>12940</v>
      </c>
      <c r="D196">
        <v>506.51</v>
      </c>
      <c r="F196" t="str">
        <f>_xlfn.XLOOKUP('Shipments 3'!A:A,'location list'!A:A,'location list'!B:B)</f>
        <v>Dulce de Leche Dunes</v>
      </c>
      <c r="G196" t="str">
        <f>_xlfn.XLOOKUP('Shipments 3'!B:B,'location list'!A:A,'location list'!B:B)</f>
        <v>Marshmallow Meadows</v>
      </c>
      <c r="H196">
        <f t="shared" si="4"/>
        <v>3.9142967542503862E-2</v>
      </c>
    </row>
    <row r="197" spans="1:8" x14ac:dyDescent="0.35">
      <c r="A197" t="s">
        <v>4</v>
      </c>
      <c r="B197" t="s">
        <v>11</v>
      </c>
      <c r="C197">
        <v>12771</v>
      </c>
      <c r="D197">
        <v>4420.01</v>
      </c>
      <c r="F197" t="str">
        <f>_xlfn.XLOOKUP('Shipments 3'!A:A,'location list'!A:A,'location list'!B:B)</f>
        <v>Dulce de Leche Dunes</v>
      </c>
      <c r="G197" t="str">
        <f>_xlfn.XLOOKUP('Shipments 3'!B:B,'location list'!A:A,'location list'!B:B)</f>
        <v>Lollipop Lagoon</v>
      </c>
      <c r="H197">
        <f t="shared" si="4"/>
        <v>0.34609740819043144</v>
      </c>
    </row>
    <row r="198" spans="1:8" x14ac:dyDescent="0.35">
      <c r="A198" t="s">
        <v>4</v>
      </c>
      <c r="B198" t="s">
        <v>8</v>
      </c>
      <c r="C198">
        <v>17324</v>
      </c>
      <c r="D198">
        <v>-251.99</v>
      </c>
      <c r="F198" t="str">
        <f>_xlfn.XLOOKUP('Shipments 3'!A:A,'location list'!A:A,'location list'!B:B)</f>
        <v>Dulce de Leche Dunes</v>
      </c>
      <c r="G198" t="str">
        <f>_xlfn.XLOOKUP('Shipments 3'!B:B,'location list'!A:A,'location list'!B:B)</f>
        <v>Rock Candy Ridge</v>
      </c>
      <c r="H198">
        <f t="shared" si="4"/>
        <v>-1.4545716924497807E-2</v>
      </c>
    </row>
    <row r="199" spans="1:8" x14ac:dyDescent="0.35">
      <c r="A199" t="s">
        <v>4</v>
      </c>
      <c r="B199" t="s">
        <v>12</v>
      </c>
      <c r="C199">
        <v>18272</v>
      </c>
      <c r="D199">
        <v>1255.46</v>
      </c>
      <c r="F199" t="str">
        <f>_xlfn.XLOOKUP('Shipments 3'!A:A,'location list'!A:A,'location list'!B:B)</f>
        <v>Dulce de Leche Dunes</v>
      </c>
      <c r="G199" t="str">
        <f>_xlfn.XLOOKUP('Shipments 3'!B:B,'location list'!A:A,'location list'!B:B)</f>
        <v>Starburst Starlit Skies</v>
      </c>
      <c r="H199">
        <f t="shared" si="4"/>
        <v>6.8709500875656748E-2</v>
      </c>
    </row>
    <row r="200" spans="1:8" x14ac:dyDescent="0.35">
      <c r="A200" t="s">
        <v>4</v>
      </c>
      <c r="B200" t="s">
        <v>10</v>
      </c>
      <c r="C200">
        <v>11119</v>
      </c>
      <c r="D200">
        <v>144.55000000000001</v>
      </c>
      <c r="F200" t="str">
        <f>_xlfn.XLOOKUP('Shipments 3'!A:A,'location list'!A:A,'location list'!B:B)</f>
        <v>Dulce de Leche Dunes</v>
      </c>
      <c r="G200" t="str">
        <f>_xlfn.XLOOKUP('Shipments 3'!B:B,'location list'!A:A,'location list'!B:B)</f>
        <v>Mallow Melt Mountains</v>
      </c>
      <c r="H200">
        <f t="shared" si="4"/>
        <v>1.3000269808436011E-2</v>
      </c>
    </row>
    <row r="201" spans="1:8" x14ac:dyDescent="0.35">
      <c r="A201" t="s">
        <v>4</v>
      </c>
      <c r="B201" t="s">
        <v>8</v>
      </c>
      <c r="C201">
        <v>16559</v>
      </c>
      <c r="D201">
        <v>-75.27</v>
      </c>
      <c r="F201" t="str">
        <f>_xlfn.XLOOKUP('Shipments 3'!A:A,'location list'!A:A,'location list'!B:B)</f>
        <v>Dulce de Leche Dunes</v>
      </c>
      <c r="G201" t="str">
        <f>_xlfn.XLOOKUP('Shipments 3'!B:B,'location list'!A:A,'location list'!B:B)</f>
        <v>Rock Candy Ridge</v>
      </c>
      <c r="H201">
        <f t="shared" si="4"/>
        <v>-4.5455643456730477E-3</v>
      </c>
    </row>
    <row r="202" spans="1:8" x14ac:dyDescent="0.35">
      <c r="A202" t="s">
        <v>4</v>
      </c>
      <c r="B202" t="s">
        <v>12</v>
      </c>
      <c r="C202">
        <v>15206</v>
      </c>
      <c r="D202">
        <v>1805.1</v>
      </c>
      <c r="F202" t="str">
        <f>_xlfn.XLOOKUP('Shipments 3'!A:A,'location list'!A:A,'location list'!B:B)</f>
        <v>Dulce de Leche Dunes</v>
      </c>
      <c r="G202" t="str">
        <f>_xlfn.XLOOKUP('Shipments 3'!B:B,'location list'!A:A,'location list'!B:B)</f>
        <v>Starburst Starlit Skies</v>
      </c>
      <c r="H202">
        <f t="shared" si="4"/>
        <v>0.11870971984742865</v>
      </c>
    </row>
    <row r="203" spans="1:8" x14ac:dyDescent="0.35">
      <c r="A203" t="s">
        <v>4</v>
      </c>
      <c r="B203" t="s">
        <v>8</v>
      </c>
      <c r="C203">
        <v>17529</v>
      </c>
      <c r="D203">
        <v>4477.8599999999997</v>
      </c>
      <c r="F203" t="str">
        <f>_xlfn.XLOOKUP('Shipments 3'!A:A,'location list'!A:A,'location list'!B:B)</f>
        <v>Dulce de Leche Dunes</v>
      </c>
      <c r="G203" t="str">
        <f>_xlfn.XLOOKUP('Shipments 3'!B:B,'location list'!A:A,'location list'!B:B)</f>
        <v>Rock Candy Ridge</v>
      </c>
      <c r="H203">
        <f t="shared" si="4"/>
        <v>0.25545438986821839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4F23-C4AA-4155-B4C7-9149F207E3A6}">
  <dimension ref="A1:L247"/>
  <sheetViews>
    <sheetView workbookViewId="0">
      <selection activeCell="L2" sqref="L2:L7"/>
    </sheetView>
  </sheetViews>
  <sheetFormatPr defaultRowHeight="14.5" x14ac:dyDescent="0.35"/>
  <cols>
    <col min="6" max="6" width="15.08984375" customWidth="1"/>
    <col min="7" max="7" width="18.26953125" customWidth="1"/>
    <col min="10" max="10" width="14.90625" customWidth="1"/>
    <col min="11" max="11" width="19.54296875" customWidth="1"/>
  </cols>
  <sheetData>
    <row r="1" spans="1:12" x14ac:dyDescent="0.35">
      <c r="A1" t="s">
        <v>24</v>
      </c>
      <c r="B1" t="s">
        <v>25</v>
      </c>
      <c r="C1" t="s">
        <v>26</v>
      </c>
      <c r="D1" t="s">
        <v>27</v>
      </c>
      <c r="F1" t="s">
        <v>28</v>
      </c>
      <c r="G1" t="s">
        <v>29</v>
      </c>
      <c r="H1" t="s">
        <v>34</v>
      </c>
      <c r="J1" t="s">
        <v>28</v>
      </c>
      <c r="K1" t="s">
        <v>37</v>
      </c>
      <c r="L1" t="s">
        <v>33</v>
      </c>
    </row>
    <row r="2" spans="1:12" x14ac:dyDescent="0.35">
      <c r="A2" t="s">
        <v>3</v>
      </c>
      <c r="B2" t="s">
        <v>12</v>
      </c>
      <c r="C2">
        <v>15049</v>
      </c>
      <c r="D2">
        <v>370.98</v>
      </c>
      <c r="F2" t="str">
        <f>_xlfn.XLOOKUP('Shipments 4'!A:A,'location list'!A:A,'location list'!B:B)</f>
        <v>Candy Button Bay</v>
      </c>
      <c r="G2" t="str">
        <f>_xlfn.XLOOKUP(B:B,'location list'!A:A,'location list'!B:B)</f>
        <v>Starburst Starlit Skies</v>
      </c>
      <c r="H2" s="9">
        <f>D2/C2</f>
        <v>2.4651471858595255E-2</v>
      </c>
      <c r="J2" t="str">
        <f>F2</f>
        <v>Candy Button Bay</v>
      </c>
      <c r="K2" t="s">
        <v>21</v>
      </c>
      <c r="L2">
        <f>AVERAGEIF(G:G,K2,H:H)</f>
        <v>6.9999988161466603E-2</v>
      </c>
    </row>
    <row r="3" spans="1:12" x14ac:dyDescent="0.35">
      <c r="A3" t="s">
        <v>3</v>
      </c>
      <c r="B3" t="s">
        <v>12</v>
      </c>
      <c r="C3">
        <v>19284</v>
      </c>
      <c r="D3">
        <v>1246.73</v>
      </c>
      <c r="F3" t="str">
        <f>_xlfn.XLOOKUP('Shipments 4'!A:A,'location list'!A:A,'location list'!B:B)</f>
        <v>Candy Button Bay</v>
      </c>
      <c r="G3" t="str">
        <f>_xlfn.XLOOKUP(B:B,'location list'!A:A,'location list'!B:B)</f>
        <v>Starburst Starlit Skies</v>
      </c>
      <c r="H3" s="9">
        <f t="shared" ref="H3:H66" si="0">D3/C3</f>
        <v>6.465100601534951E-2</v>
      </c>
      <c r="J3" t="str">
        <f t="shared" ref="J3:J7" si="1">F3</f>
        <v>Candy Button Bay</v>
      </c>
      <c r="K3" t="s">
        <v>32</v>
      </c>
      <c r="L3">
        <f t="shared" ref="L3:L7" si="2">AVERAGEIF(G:G,K3,H:H)</f>
        <v>6.9999979122669947E-2</v>
      </c>
    </row>
    <row r="4" spans="1:12" x14ac:dyDescent="0.35">
      <c r="A4" t="s">
        <v>3</v>
      </c>
      <c r="B4" t="s">
        <v>12</v>
      </c>
      <c r="C4">
        <v>18972</v>
      </c>
      <c r="D4">
        <v>3123.76</v>
      </c>
      <c r="F4" t="str">
        <f>_xlfn.XLOOKUP('Shipments 4'!A:A,'location list'!A:A,'location list'!B:B)</f>
        <v>Candy Button Bay</v>
      </c>
      <c r="G4" t="str">
        <f>_xlfn.XLOOKUP(B:B,'location list'!A:A,'location list'!B:B)</f>
        <v>Starburst Starlit Skies</v>
      </c>
      <c r="H4" s="9">
        <f t="shared" si="0"/>
        <v>0.16465106472696606</v>
      </c>
      <c r="J4" t="str">
        <f t="shared" si="1"/>
        <v>Candy Button Bay</v>
      </c>
      <c r="K4" t="s">
        <v>22</v>
      </c>
      <c r="L4">
        <f t="shared" si="2"/>
        <v>0.16000001040590303</v>
      </c>
    </row>
    <row r="5" spans="1:12" x14ac:dyDescent="0.35">
      <c r="A5" t="s">
        <v>3</v>
      </c>
      <c r="B5" t="s">
        <v>12</v>
      </c>
      <c r="C5">
        <v>14682</v>
      </c>
      <c r="D5">
        <v>1976.95</v>
      </c>
      <c r="F5" t="str">
        <f>_xlfn.XLOOKUP('Shipments 4'!A:A,'location list'!A:A,'location list'!B:B)</f>
        <v>Candy Button Bay</v>
      </c>
      <c r="G5" t="str">
        <f>_xlfn.XLOOKUP(B:B,'location list'!A:A,'location list'!B:B)</f>
        <v>Starburst Starlit Skies</v>
      </c>
      <c r="H5" s="9">
        <f t="shared" si="0"/>
        <v>0.13465127366843754</v>
      </c>
      <c r="J5" t="str">
        <f t="shared" si="1"/>
        <v>Candy Button Bay</v>
      </c>
      <c r="K5" t="s">
        <v>23</v>
      </c>
      <c r="L5">
        <f t="shared" si="2"/>
        <v>0.10999996356370748</v>
      </c>
    </row>
    <row r="6" spans="1:12" x14ac:dyDescent="0.35">
      <c r="A6" t="s">
        <v>3</v>
      </c>
      <c r="B6" t="s">
        <v>8</v>
      </c>
      <c r="C6">
        <v>14077</v>
      </c>
      <c r="D6">
        <v>1270.54</v>
      </c>
      <c r="F6" t="str">
        <f>_xlfn.XLOOKUP('Shipments 4'!A:A,'location list'!A:A,'location list'!B:B)</f>
        <v>Candy Button Bay</v>
      </c>
      <c r="G6" t="str">
        <f>_xlfn.XLOOKUP(B:B,'location list'!A:A,'location list'!B:B)</f>
        <v>Rock Candy Ridge</v>
      </c>
      <c r="H6" s="9">
        <f t="shared" si="0"/>
        <v>9.025644668608368E-2</v>
      </c>
      <c r="J6" t="str">
        <f t="shared" si="1"/>
        <v>Candy Button Bay</v>
      </c>
      <c r="K6" t="s">
        <v>19</v>
      </c>
      <c r="L6">
        <f t="shared" si="2"/>
        <v>0.13999997123568306</v>
      </c>
    </row>
    <row r="7" spans="1:12" x14ac:dyDescent="0.35">
      <c r="A7" t="s">
        <v>3</v>
      </c>
      <c r="B7" t="s">
        <v>8</v>
      </c>
      <c r="C7">
        <v>13707</v>
      </c>
      <c r="D7">
        <v>1237.1400000000001</v>
      </c>
      <c r="F7" t="str">
        <f>_xlfn.XLOOKUP('Shipments 4'!A:A,'location list'!A:A,'location list'!B:B)</f>
        <v>Candy Button Bay</v>
      </c>
      <c r="G7" t="str">
        <f>_xlfn.XLOOKUP(B:B,'location list'!A:A,'location list'!B:B)</f>
        <v>Rock Candy Ridge</v>
      </c>
      <c r="H7" s="9">
        <f t="shared" si="0"/>
        <v>9.0256073539067644E-2</v>
      </c>
      <c r="J7" t="str">
        <f t="shared" si="1"/>
        <v>Candy Button Bay</v>
      </c>
      <c r="K7" t="s">
        <v>18</v>
      </c>
      <c r="L7">
        <f t="shared" si="2"/>
        <v>0.15999997057254886</v>
      </c>
    </row>
    <row r="8" spans="1:12" x14ac:dyDescent="0.35">
      <c r="A8" t="s">
        <v>3</v>
      </c>
      <c r="B8" t="s">
        <v>12</v>
      </c>
      <c r="C8">
        <v>17735</v>
      </c>
      <c r="D8">
        <v>437.19</v>
      </c>
      <c r="F8" t="str">
        <f>_xlfn.XLOOKUP('Shipments 4'!A:A,'location list'!A:A,'location list'!B:B)</f>
        <v>Candy Button Bay</v>
      </c>
      <c r="G8" t="str">
        <f>_xlfn.XLOOKUP(B:B,'location list'!A:A,'location list'!B:B)</f>
        <v>Starburst Starlit Skies</v>
      </c>
      <c r="H8" s="9">
        <f t="shared" si="0"/>
        <v>2.4651254581336341E-2</v>
      </c>
    </row>
    <row r="9" spans="1:12" x14ac:dyDescent="0.35">
      <c r="A9" t="s">
        <v>3</v>
      </c>
      <c r="B9" t="s">
        <v>9</v>
      </c>
      <c r="C9">
        <v>19843</v>
      </c>
      <c r="D9">
        <v>151.18</v>
      </c>
      <c r="F9" t="str">
        <f>_xlfn.XLOOKUP('Shipments 4'!A:A,'location list'!A:A,'location list'!B:B)</f>
        <v>Candy Button Bay</v>
      </c>
      <c r="G9" t="str">
        <f>_xlfn.XLOOKUP(B:B,'location list'!A:A,'location list'!B:B)</f>
        <v>Licorice Labyrinth</v>
      </c>
      <c r="H9" s="9">
        <f t="shared" si="0"/>
        <v>7.6188076399737945E-3</v>
      </c>
    </row>
    <row r="10" spans="1:12" x14ac:dyDescent="0.35">
      <c r="A10" t="s">
        <v>3</v>
      </c>
      <c r="B10" t="s">
        <v>11</v>
      </c>
      <c r="C10">
        <v>12524</v>
      </c>
      <c r="D10">
        <v>693.9</v>
      </c>
      <c r="F10" t="str">
        <f>_xlfn.XLOOKUP('Shipments 4'!A:A,'location list'!A:A,'location list'!B:B)</f>
        <v>Candy Button Bay</v>
      </c>
      <c r="G10" t="str">
        <f>_xlfn.XLOOKUP(B:B,'location list'!A:A,'location list'!B:B)</f>
        <v>Lollipop Lagoon</v>
      </c>
      <c r="H10" s="9">
        <f t="shared" si="0"/>
        <v>5.540562120728202E-2</v>
      </c>
    </row>
    <row r="11" spans="1:12" x14ac:dyDescent="0.35">
      <c r="A11" t="s">
        <v>3</v>
      </c>
      <c r="B11" t="s">
        <v>7</v>
      </c>
      <c r="C11">
        <v>16459</v>
      </c>
      <c r="D11">
        <v>1829.19</v>
      </c>
      <c r="F11" t="str">
        <f>_xlfn.XLOOKUP('Shipments 4'!A:A,'location list'!A:A,'location list'!B:B)</f>
        <v>Candy Button Bay</v>
      </c>
      <c r="G11" t="str">
        <f>_xlfn.XLOOKUP(B:B,'location list'!A:A,'location list'!B:B)</f>
        <v>Marshmallow Meadows</v>
      </c>
      <c r="H11" s="9">
        <f t="shared" si="0"/>
        <v>0.11113615651011605</v>
      </c>
    </row>
    <row r="12" spans="1:12" x14ac:dyDescent="0.35">
      <c r="A12" t="s">
        <v>3</v>
      </c>
      <c r="B12" t="s">
        <v>11</v>
      </c>
      <c r="C12">
        <v>19345</v>
      </c>
      <c r="D12">
        <v>4167.0200000000004</v>
      </c>
      <c r="F12" t="str">
        <f>_xlfn.XLOOKUP('Shipments 4'!A:A,'location list'!A:A,'location list'!B:B)</f>
        <v>Candy Button Bay</v>
      </c>
      <c r="G12" t="str">
        <f>_xlfn.XLOOKUP(B:B,'location list'!A:A,'location list'!B:B)</f>
        <v>Lollipop Lagoon</v>
      </c>
      <c r="H12" s="9">
        <f t="shared" si="0"/>
        <v>0.21540553114499872</v>
      </c>
    </row>
    <row r="13" spans="1:12" x14ac:dyDescent="0.35">
      <c r="A13" t="s">
        <v>3</v>
      </c>
      <c r="B13" t="s">
        <v>10</v>
      </c>
      <c r="C13">
        <v>17749</v>
      </c>
      <c r="D13">
        <v>666.67</v>
      </c>
      <c r="F13" t="str">
        <f>_xlfn.XLOOKUP('Shipments 4'!A:A,'location list'!A:A,'location list'!B:B)</f>
        <v>Candy Button Bay</v>
      </c>
      <c r="G13" t="str">
        <f>_xlfn.XLOOKUP(B:B,'location list'!A:A,'location list'!B:B)</f>
        <v>Mallow Melt Mountains</v>
      </c>
      <c r="H13" s="9">
        <f t="shared" si="0"/>
        <v>3.7560989351512759E-2</v>
      </c>
    </row>
    <row r="14" spans="1:12" x14ac:dyDescent="0.35">
      <c r="A14" t="s">
        <v>3</v>
      </c>
      <c r="B14" t="s">
        <v>9</v>
      </c>
      <c r="C14">
        <v>10531</v>
      </c>
      <c r="D14">
        <v>396.17</v>
      </c>
      <c r="F14" t="str">
        <f>_xlfn.XLOOKUP('Shipments 4'!A:A,'location list'!A:A,'location list'!B:B)</f>
        <v>Candy Button Bay</v>
      </c>
      <c r="G14" t="str">
        <f>_xlfn.XLOOKUP(B:B,'location list'!A:A,'location list'!B:B)</f>
        <v>Licorice Labyrinth</v>
      </c>
      <c r="H14" s="9">
        <f t="shared" si="0"/>
        <v>3.761940936283354E-2</v>
      </c>
    </row>
    <row r="15" spans="1:12" x14ac:dyDescent="0.35">
      <c r="A15" t="s">
        <v>3</v>
      </c>
      <c r="B15" t="s">
        <v>8</v>
      </c>
      <c r="C15">
        <v>11052</v>
      </c>
      <c r="D15">
        <v>1550.11</v>
      </c>
      <c r="F15" t="str">
        <f>_xlfn.XLOOKUP('Shipments 4'!A:A,'location list'!A:A,'location list'!B:B)</f>
        <v>Candy Button Bay</v>
      </c>
      <c r="G15" t="str">
        <f>_xlfn.XLOOKUP(B:B,'location list'!A:A,'location list'!B:B)</f>
        <v>Rock Candy Ridge</v>
      </c>
      <c r="H15" s="9">
        <f t="shared" si="0"/>
        <v>0.14025606225117626</v>
      </c>
    </row>
    <row r="16" spans="1:12" x14ac:dyDescent="0.35">
      <c r="A16" t="s">
        <v>3</v>
      </c>
      <c r="B16" t="s">
        <v>9</v>
      </c>
      <c r="C16">
        <v>19914</v>
      </c>
      <c r="D16">
        <v>948.29</v>
      </c>
      <c r="F16" t="str">
        <f>_xlfn.XLOOKUP('Shipments 4'!A:A,'location list'!A:A,'location list'!B:B)</f>
        <v>Candy Button Bay</v>
      </c>
      <c r="G16" t="str">
        <f>_xlfn.XLOOKUP(B:B,'location list'!A:A,'location list'!B:B)</f>
        <v>Licorice Labyrinth</v>
      </c>
      <c r="H16" s="9">
        <f t="shared" si="0"/>
        <v>4.7619262830169727E-2</v>
      </c>
    </row>
    <row r="17" spans="1:8" x14ac:dyDescent="0.35">
      <c r="A17" t="s">
        <v>3</v>
      </c>
      <c r="B17" t="s">
        <v>11</v>
      </c>
      <c r="C17">
        <v>19004</v>
      </c>
      <c r="D17">
        <v>9414.68</v>
      </c>
      <c r="F17" t="str">
        <f>_xlfn.XLOOKUP('Shipments 4'!A:A,'location list'!A:A,'location list'!B:B)</f>
        <v>Candy Button Bay</v>
      </c>
      <c r="G17" t="str">
        <f>_xlfn.XLOOKUP(B:B,'location list'!A:A,'location list'!B:B)</f>
        <v>Lollipop Lagoon</v>
      </c>
      <c r="H17" s="9">
        <f t="shared" si="0"/>
        <v>0.49540517785729321</v>
      </c>
    </row>
    <row r="18" spans="1:8" x14ac:dyDescent="0.35">
      <c r="A18" t="s">
        <v>3</v>
      </c>
      <c r="B18" t="s">
        <v>7</v>
      </c>
      <c r="C18">
        <v>19948</v>
      </c>
      <c r="D18">
        <v>1419.03</v>
      </c>
      <c r="F18" t="str">
        <f>_xlfn.XLOOKUP('Shipments 4'!A:A,'location list'!A:A,'location list'!B:B)</f>
        <v>Candy Button Bay</v>
      </c>
      <c r="G18" t="str">
        <f>_xlfn.XLOOKUP(B:B,'location list'!A:A,'location list'!B:B)</f>
        <v>Marshmallow Meadows</v>
      </c>
      <c r="H18" s="9">
        <f t="shared" si="0"/>
        <v>7.1136454782434327E-2</v>
      </c>
    </row>
    <row r="19" spans="1:8" x14ac:dyDescent="0.35">
      <c r="A19" t="s">
        <v>3</v>
      </c>
      <c r="B19" t="s">
        <v>9</v>
      </c>
      <c r="C19">
        <v>17661</v>
      </c>
      <c r="D19">
        <v>1724.05</v>
      </c>
      <c r="F19" t="str">
        <f>_xlfn.XLOOKUP('Shipments 4'!A:A,'location list'!A:A,'location list'!B:B)</f>
        <v>Candy Button Bay</v>
      </c>
      <c r="G19" t="str">
        <f>_xlfn.XLOOKUP(B:B,'location list'!A:A,'location list'!B:B)</f>
        <v>Licorice Labyrinth</v>
      </c>
      <c r="H19" s="9">
        <f t="shared" si="0"/>
        <v>9.7619047619047619E-2</v>
      </c>
    </row>
    <row r="20" spans="1:8" x14ac:dyDescent="0.35">
      <c r="A20" t="s">
        <v>3</v>
      </c>
      <c r="B20" t="s">
        <v>9</v>
      </c>
      <c r="C20">
        <v>13080</v>
      </c>
      <c r="D20">
        <v>-31.14</v>
      </c>
      <c r="F20" t="str">
        <f>_xlfn.XLOOKUP('Shipments 4'!A:A,'location list'!A:A,'location list'!B:B)</f>
        <v>Candy Button Bay</v>
      </c>
      <c r="G20" t="str">
        <f>_xlfn.XLOOKUP(B:B,'location list'!A:A,'location list'!B:B)</f>
        <v>Licorice Labyrinth</v>
      </c>
      <c r="H20" s="9">
        <f t="shared" si="0"/>
        <v>-2.3807339449541283E-3</v>
      </c>
    </row>
    <row r="21" spans="1:8" x14ac:dyDescent="0.35">
      <c r="A21" t="s">
        <v>3</v>
      </c>
      <c r="B21" t="s">
        <v>11</v>
      </c>
      <c r="C21">
        <v>17186</v>
      </c>
      <c r="D21">
        <v>608.48</v>
      </c>
      <c r="F21" t="str">
        <f>_xlfn.XLOOKUP('Shipments 4'!A:A,'location list'!A:A,'location list'!B:B)</f>
        <v>Candy Button Bay</v>
      </c>
      <c r="G21" t="str">
        <f>_xlfn.XLOOKUP(B:B,'location list'!A:A,'location list'!B:B)</f>
        <v>Lollipop Lagoon</v>
      </c>
      <c r="H21" s="9">
        <f t="shared" si="0"/>
        <v>3.5405562667287331E-2</v>
      </c>
    </row>
    <row r="22" spans="1:8" x14ac:dyDescent="0.35">
      <c r="A22" t="s">
        <v>3</v>
      </c>
      <c r="B22" t="s">
        <v>10</v>
      </c>
      <c r="C22">
        <v>13869</v>
      </c>
      <c r="D22">
        <v>1907.83</v>
      </c>
      <c r="F22" t="str">
        <f>_xlfn.XLOOKUP('Shipments 4'!A:A,'location list'!A:A,'location list'!B:B)</f>
        <v>Candy Button Bay</v>
      </c>
      <c r="G22" t="str">
        <f>_xlfn.XLOOKUP(B:B,'location list'!A:A,'location list'!B:B)</f>
        <v>Mallow Melt Mountains</v>
      </c>
      <c r="H22" s="9">
        <f t="shared" si="0"/>
        <v>0.13756074698968923</v>
      </c>
    </row>
    <row r="23" spans="1:8" x14ac:dyDescent="0.35">
      <c r="A23" t="s">
        <v>3</v>
      </c>
      <c r="B23" t="s">
        <v>11</v>
      </c>
      <c r="C23">
        <v>13251</v>
      </c>
      <c r="D23">
        <v>336.65</v>
      </c>
      <c r="F23" t="str">
        <f>_xlfn.XLOOKUP('Shipments 4'!A:A,'location list'!A:A,'location list'!B:B)</f>
        <v>Candy Button Bay</v>
      </c>
      <c r="G23" t="str">
        <f>_xlfn.XLOOKUP(B:B,'location list'!A:A,'location list'!B:B)</f>
        <v>Lollipop Lagoon</v>
      </c>
      <c r="H23" s="9">
        <f t="shared" si="0"/>
        <v>2.5405629763791411E-2</v>
      </c>
    </row>
    <row r="24" spans="1:8" x14ac:dyDescent="0.35">
      <c r="A24" t="s">
        <v>3</v>
      </c>
      <c r="B24" t="s">
        <v>8</v>
      </c>
      <c r="C24">
        <v>17265</v>
      </c>
      <c r="D24">
        <v>349.73</v>
      </c>
      <c r="F24" t="str">
        <f>_xlfn.XLOOKUP('Shipments 4'!A:A,'location list'!A:A,'location list'!B:B)</f>
        <v>Candy Button Bay</v>
      </c>
      <c r="G24" t="str">
        <f>_xlfn.XLOOKUP(B:B,'location list'!A:A,'location list'!B:B)</f>
        <v>Rock Candy Ridge</v>
      </c>
      <c r="H24" s="9">
        <f t="shared" si="0"/>
        <v>2.0256588473790908E-2</v>
      </c>
    </row>
    <row r="25" spans="1:8" x14ac:dyDescent="0.35">
      <c r="A25" t="s">
        <v>3</v>
      </c>
      <c r="B25" t="s">
        <v>11</v>
      </c>
      <c r="C25">
        <v>14944</v>
      </c>
      <c r="D25">
        <v>1874.06</v>
      </c>
      <c r="F25" t="str">
        <f>_xlfn.XLOOKUP('Shipments 4'!A:A,'location list'!A:A,'location list'!B:B)</f>
        <v>Candy Button Bay</v>
      </c>
      <c r="G25" t="str">
        <f>_xlfn.XLOOKUP(B:B,'location list'!A:A,'location list'!B:B)</f>
        <v>Lollipop Lagoon</v>
      </c>
      <c r="H25" s="9">
        <f t="shared" si="0"/>
        <v>0.12540551391862956</v>
      </c>
    </row>
    <row r="26" spans="1:8" x14ac:dyDescent="0.35">
      <c r="A26" t="s">
        <v>3</v>
      </c>
      <c r="B26" t="s">
        <v>11</v>
      </c>
      <c r="C26">
        <v>17405</v>
      </c>
      <c r="D26">
        <v>616.23</v>
      </c>
      <c r="F26" t="str">
        <f>_xlfn.XLOOKUP('Shipments 4'!A:A,'location list'!A:A,'location list'!B:B)</f>
        <v>Candy Button Bay</v>
      </c>
      <c r="G26" t="str">
        <f>_xlfn.XLOOKUP(B:B,'location list'!A:A,'location list'!B:B)</f>
        <v>Lollipop Lagoon</v>
      </c>
      <c r="H26" s="9">
        <f t="shared" si="0"/>
        <v>3.5405343292157429E-2</v>
      </c>
    </row>
    <row r="27" spans="1:8" x14ac:dyDescent="0.35">
      <c r="A27" t="s">
        <v>3</v>
      </c>
      <c r="B27" t="s">
        <v>7</v>
      </c>
      <c r="C27">
        <v>19222</v>
      </c>
      <c r="D27">
        <v>1559.6</v>
      </c>
      <c r="F27" t="str">
        <f>_xlfn.XLOOKUP('Shipments 4'!A:A,'location list'!A:A,'location list'!B:B)</f>
        <v>Candy Button Bay</v>
      </c>
      <c r="G27" t="str">
        <f>_xlfn.XLOOKUP(B:B,'location list'!A:A,'location list'!B:B)</f>
        <v>Marshmallow Meadows</v>
      </c>
      <c r="H27" s="9">
        <f t="shared" si="0"/>
        <v>8.1136198106336488E-2</v>
      </c>
    </row>
    <row r="28" spans="1:8" x14ac:dyDescent="0.35">
      <c r="A28" t="s">
        <v>3</v>
      </c>
      <c r="B28" t="s">
        <v>10</v>
      </c>
      <c r="C28">
        <v>10270</v>
      </c>
      <c r="D28">
        <v>899.25</v>
      </c>
      <c r="F28" t="str">
        <f>_xlfn.XLOOKUP('Shipments 4'!A:A,'location list'!A:A,'location list'!B:B)</f>
        <v>Candy Button Bay</v>
      </c>
      <c r="G28" t="str">
        <f>_xlfn.XLOOKUP(B:B,'location list'!A:A,'location list'!B:B)</f>
        <v>Mallow Melt Mountains</v>
      </c>
      <c r="H28" s="9">
        <f t="shared" si="0"/>
        <v>8.7560856864654327E-2</v>
      </c>
    </row>
    <row r="29" spans="1:8" x14ac:dyDescent="0.35">
      <c r="A29" t="s">
        <v>3</v>
      </c>
      <c r="B29" t="s">
        <v>8</v>
      </c>
      <c r="C29">
        <v>19489</v>
      </c>
      <c r="D29">
        <v>1759.01</v>
      </c>
      <c r="F29" t="str">
        <f>_xlfn.XLOOKUP('Shipments 4'!A:A,'location list'!A:A,'location list'!B:B)</f>
        <v>Candy Button Bay</v>
      </c>
      <c r="G29" t="str">
        <f>_xlfn.XLOOKUP(B:B,'location list'!A:A,'location list'!B:B)</f>
        <v>Rock Candy Ridge</v>
      </c>
      <c r="H29" s="9">
        <f t="shared" si="0"/>
        <v>9.0256554979732159E-2</v>
      </c>
    </row>
    <row r="30" spans="1:8" x14ac:dyDescent="0.35">
      <c r="A30" t="s">
        <v>3</v>
      </c>
      <c r="B30" t="s">
        <v>7</v>
      </c>
      <c r="C30">
        <v>11451</v>
      </c>
      <c r="D30">
        <v>585.55999999999995</v>
      </c>
      <c r="F30" t="str">
        <f>_xlfn.XLOOKUP('Shipments 4'!A:A,'location list'!A:A,'location list'!B:B)</f>
        <v>Candy Button Bay</v>
      </c>
      <c r="G30" t="str">
        <f>_xlfn.XLOOKUP(B:B,'location list'!A:A,'location list'!B:B)</f>
        <v>Marshmallow Meadows</v>
      </c>
      <c r="H30" s="9">
        <f t="shared" si="0"/>
        <v>5.1136145314819664E-2</v>
      </c>
    </row>
    <row r="31" spans="1:8" x14ac:dyDescent="0.35">
      <c r="A31" t="s">
        <v>3</v>
      </c>
      <c r="B31" t="s">
        <v>11</v>
      </c>
      <c r="C31">
        <v>16788</v>
      </c>
      <c r="D31">
        <v>258.63</v>
      </c>
      <c r="F31" t="str">
        <f>_xlfn.XLOOKUP('Shipments 4'!A:A,'location list'!A:A,'location list'!B:B)</f>
        <v>Candy Button Bay</v>
      </c>
      <c r="G31" t="str">
        <f>_xlfn.XLOOKUP(B:B,'location list'!A:A,'location list'!B:B)</f>
        <v>Lollipop Lagoon</v>
      </c>
      <c r="H31" s="9">
        <f t="shared" si="0"/>
        <v>1.5405646890636169E-2</v>
      </c>
    </row>
    <row r="32" spans="1:8" x14ac:dyDescent="0.35">
      <c r="A32" t="s">
        <v>3</v>
      </c>
      <c r="B32" t="s">
        <v>10</v>
      </c>
      <c r="C32">
        <v>13527</v>
      </c>
      <c r="D32">
        <v>102.28</v>
      </c>
      <c r="F32" t="str">
        <f>_xlfn.XLOOKUP('Shipments 4'!A:A,'location list'!A:A,'location list'!B:B)</f>
        <v>Candy Button Bay</v>
      </c>
      <c r="G32" t="str">
        <f>_xlfn.XLOOKUP(B:B,'location list'!A:A,'location list'!B:B)</f>
        <v>Mallow Melt Mountains</v>
      </c>
      <c r="H32" s="9">
        <f t="shared" si="0"/>
        <v>7.561173948399497E-3</v>
      </c>
    </row>
    <row r="33" spans="1:8" x14ac:dyDescent="0.35">
      <c r="A33" t="s">
        <v>3</v>
      </c>
      <c r="B33" t="s">
        <v>9</v>
      </c>
      <c r="C33">
        <v>15451</v>
      </c>
      <c r="D33">
        <v>117.72</v>
      </c>
      <c r="F33" t="str">
        <f>_xlfn.XLOOKUP('Shipments 4'!A:A,'location list'!A:A,'location list'!B:B)</f>
        <v>Candy Button Bay</v>
      </c>
      <c r="G33" t="str">
        <f>_xlfn.XLOOKUP(B:B,'location list'!A:A,'location list'!B:B)</f>
        <v>Licorice Labyrinth</v>
      </c>
      <c r="H33" s="9">
        <f t="shared" si="0"/>
        <v>7.618924341466572E-3</v>
      </c>
    </row>
    <row r="34" spans="1:8" x14ac:dyDescent="0.35">
      <c r="A34" t="s">
        <v>3</v>
      </c>
      <c r="B34" t="s">
        <v>12</v>
      </c>
      <c r="C34">
        <v>13337</v>
      </c>
      <c r="D34">
        <v>1395.73</v>
      </c>
      <c r="F34" t="str">
        <f>_xlfn.XLOOKUP('Shipments 4'!A:A,'location list'!A:A,'location list'!B:B)</f>
        <v>Candy Button Bay</v>
      </c>
      <c r="G34" t="str">
        <f>_xlfn.XLOOKUP(B:B,'location list'!A:A,'location list'!B:B)</f>
        <v>Starburst Starlit Skies</v>
      </c>
      <c r="H34" s="9">
        <f t="shared" si="0"/>
        <v>0.10465097098297968</v>
      </c>
    </row>
    <row r="35" spans="1:8" x14ac:dyDescent="0.35">
      <c r="A35" t="s">
        <v>3</v>
      </c>
      <c r="B35" t="s">
        <v>7</v>
      </c>
      <c r="C35">
        <v>10449</v>
      </c>
      <c r="D35">
        <v>1265.75</v>
      </c>
      <c r="F35" t="str">
        <f>_xlfn.XLOOKUP('Shipments 4'!A:A,'location list'!A:A,'location list'!B:B)</f>
        <v>Candy Button Bay</v>
      </c>
      <c r="G35" t="str">
        <f>_xlfn.XLOOKUP(B:B,'location list'!A:A,'location list'!B:B)</f>
        <v>Marshmallow Meadows</v>
      </c>
      <c r="H35" s="9">
        <f t="shared" si="0"/>
        <v>0.12113599387501196</v>
      </c>
    </row>
    <row r="36" spans="1:8" x14ac:dyDescent="0.35">
      <c r="A36" t="s">
        <v>3</v>
      </c>
      <c r="B36" t="s">
        <v>10</v>
      </c>
      <c r="C36">
        <v>19670</v>
      </c>
      <c r="D36">
        <v>2902.52</v>
      </c>
      <c r="F36" t="str">
        <f>_xlfn.XLOOKUP('Shipments 4'!A:A,'location list'!A:A,'location list'!B:B)</f>
        <v>Candy Button Bay</v>
      </c>
      <c r="G36" t="str">
        <f>_xlfn.XLOOKUP(B:B,'location list'!A:A,'location list'!B:B)</f>
        <v>Mallow Melt Mountains</v>
      </c>
      <c r="H36" s="9">
        <f t="shared" si="0"/>
        <v>0.14756075241484495</v>
      </c>
    </row>
    <row r="37" spans="1:8" x14ac:dyDescent="0.35">
      <c r="A37" t="s">
        <v>3</v>
      </c>
      <c r="B37" t="s">
        <v>10</v>
      </c>
      <c r="C37">
        <v>18394</v>
      </c>
      <c r="D37">
        <v>2162.42</v>
      </c>
      <c r="F37" t="str">
        <f>_xlfn.XLOOKUP('Shipments 4'!A:A,'location list'!A:A,'location list'!B:B)</f>
        <v>Candy Button Bay</v>
      </c>
      <c r="G37" t="str">
        <f>_xlfn.XLOOKUP(B:B,'location list'!A:A,'location list'!B:B)</f>
        <v>Mallow Melt Mountains</v>
      </c>
      <c r="H37" s="9">
        <f t="shared" si="0"/>
        <v>0.11756116124823313</v>
      </c>
    </row>
    <row r="38" spans="1:8" x14ac:dyDescent="0.35">
      <c r="A38" t="s">
        <v>3</v>
      </c>
      <c r="B38" t="s">
        <v>12</v>
      </c>
      <c r="C38">
        <v>14400</v>
      </c>
      <c r="D38">
        <v>66.98</v>
      </c>
      <c r="F38" t="str">
        <f>_xlfn.XLOOKUP('Shipments 4'!A:A,'location list'!A:A,'location list'!B:B)</f>
        <v>Candy Button Bay</v>
      </c>
      <c r="G38" t="str">
        <f>_xlfn.XLOOKUP(B:B,'location list'!A:A,'location list'!B:B)</f>
        <v>Starburst Starlit Skies</v>
      </c>
      <c r="H38" s="9">
        <f t="shared" si="0"/>
        <v>4.6513888888888889E-3</v>
      </c>
    </row>
    <row r="39" spans="1:8" x14ac:dyDescent="0.35">
      <c r="A39" t="s">
        <v>3</v>
      </c>
      <c r="B39" t="s">
        <v>8</v>
      </c>
      <c r="C39">
        <v>11886</v>
      </c>
      <c r="D39">
        <v>3331.13</v>
      </c>
      <c r="F39" t="str">
        <f>_xlfn.XLOOKUP('Shipments 4'!A:A,'location list'!A:A,'location list'!B:B)</f>
        <v>Candy Button Bay</v>
      </c>
      <c r="G39" t="str">
        <f>_xlfn.XLOOKUP(B:B,'location list'!A:A,'location list'!B:B)</f>
        <v>Rock Candy Ridge</v>
      </c>
      <c r="H39" s="9">
        <f t="shared" si="0"/>
        <v>0.28025660440854788</v>
      </c>
    </row>
    <row r="40" spans="1:8" x14ac:dyDescent="0.35">
      <c r="A40" t="s">
        <v>3</v>
      </c>
      <c r="B40" t="s">
        <v>12</v>
      </c>
      <c r="C40">
        <v>15270</v>
      </c>
      <c r="D40">
        <v>529.12</v>
      </c>
      <c r="F40" t="str">
        <f>_xlfn.XLOOKUP('Shipments 4'!A:A,'location list'!A:A,'location list'!B:B)</f>
        <v>Candy Button Bay</v>
      </c>
      <c r="G40" t="str">
        <f>_xlfn.XLOOKUP(B:B,'location list'!A:A,'location list'!B:B)</f>
        <v>Starburst Starlit Skies</v>
      </c>
      <c r="H40" s="9">
        <f t="shared" si="0"/>
        <v>3.4650949574328752E-2</v>
      </c>
    </row>
    <row r="41" spans="1:8" x14ac:dyDescent="0.35">
      <c r="A41" t="s">
        <v>3</v>
      </c>
      <c r="B41" t="s">
        <v>8</v>
      </c>
      <c r="C41">
        <v>18886</v>
      </c>
      <c r="D41">
        <v>949.14</v>
      </c>
      <c r="F41" t="str">
        <f>_xlfn.XLOOKUP('Shipments 4'!A:A,'location list'!A:A,'location list'!B:B)</f>
        <v>Candy Button Bay</v>
      </c>
      <c r="G41" t="str">
        <f>_xlfn.XLOOKUP(B:B,'location list'!A:A,'location list'!B:B)</f>
        <v>Rock Candy Ridge</v>
      </c>
      <c r="H41" s="9">
        <f t="shared" si="0"/>
        <v>5.02562744890395E-2</v>
      </c>
    </row>
    <row r="42" spans="1:8" x14ac:dyDescent="0.35">
      <c r="A42" t="s">
        <v>3</v>
      </c>
      <c r="B42" t="s">
        <v>9</v>
      </c>
      <c r="C42">
        <v>13844</v>
      </c>
      <c r="D42">
        <v>-32.96</v>
      </c>
      <c r="F42" t="str">
        <f>_xlfn.XLOOKUP('Shipments 4'!A:A,'location list'!A:A,'location list'!B:B)</f>
        <v>Candy Button Bay</v>
      </c>
      <c r="G42" t="str">
        <f>_xlfn.XLOOKUP(B:B,'location list'!A:A,'location list'!B:B)</f>
        <v>Licorice Labyrinth</v>
      </c>
      <c r="H42" s="9">
        <f t="shared" si="0"/>
        <v>-2.3808147934123087E-3</v>
      </c>
    </row>
    <row r="43" spans="1:8" x14ac:dyDescent="0.35">
      <c r="A43" t="s">
        <v>3</v>
      </c>
      <c r="B43" t="s">
        <v>8</v>
      </c>
      <c r="C43">
        <v>18228</v>
      </c>
      <c r="D43">
        <v>1827.47</v>
      </c>
      <c r="F43" t="str">
        <f>_xlfn.XLOOKUP('Shipments 4'!A:A,'location list'!A:A,'location list'!B:B)</f>
        <v>Candy Button Bay</v>
      </c>
      <c r="G43" t="str">
        <f>_xlfn.XLOOKUP(B:B,'location list'!A:A,'location list'!B:B)</f>
        <v>Rock Candy Ridge</v>
      </c>
      <c r="H43" s="9">
        <f t="shared" si="0"/>
        <v>0.1002561992538951</v>
      </c>
    </row>
    <row r="44" spans="1:8" x14ac:dyDescent="0.35">
      <c r="A44" t="s">
        <v>3</v>
      </c>
      <c r="B44" t="s">
        <v>12</v>
      </c>
      <c r="C44">
        <v>13870</v>
      </c>
      <c r="D44">
        <v>341.91</v>
      </c>
      <c r="F44" t="str">
        <f>_xlfn.XLOOKUP('Shipments 4'!A:A,'location list'!A:A,'location list'!B:B)</f>
        <v>Candy Button Bay</v>
      </c>
      <c r="G44" t="str">
        <f>_xlfn.XLOOKUP(B:B,'location list'!A:A,'location list'!B:B)</f>
        <v>Starburst Starlit Skies</v>
      </c>
      <c r="H44" s="9">
        <f t="shared" si="0"/>
        <v>2.4651045421773612E-2</v>
      </c>
    </row>
    <row r="45" spans="1:8" x14ac:dyDescent="0.35">
      <c r="A45" t="s">
        <v>3</v>
      </c>
      <c r="B45" t="s">
        <v>9</v>
      </c>
      <c r="C45">
        <v>13124</v>
      </c>
      <c r="D45">
        <v>887.43</v>
      </c>
      <c r="F45" t="str">
        <f>_xlfn.XLOOKUP('Shipments 4'!A:A,'location list'!A:A,'location list'!B:B)</f>
        <v>Candy Button Bay</v>
      </c>
      <c r="G45" t="str">
        <f>_xlfn.XLOOKUP(B:B,'location list'!A:A,'location list'!B:B)</f>
        <v>Licorice Labyrinth</v>
      </c>
      <c r="H45" s="9">
        <f t="shared" si="0"/>
        <v>6.7618866199329469E-2</v>
      </c>
    </row>
    <row r="46" spans="1:8" x14ac:dyDescent="0.35">
      <c r="A46" t="s">
        <v>3</v>
      </c>
      <c r="B46" t="s">
        <v>8</v>
      </c>
      <c r="C46">
        <v>16603</v>
      </c>
      <c r="D46">
        <v>1166.47</v>
      </c>
      <c r="F46" t="str">
        <f>_xlfn.XLOOKUP('Shipments 4'!A:A,'location list'!A:A,'location list'!B:B)</f>
        <v>Candy Button Bay</v>
      </c>
      <c r="G46" t="str">
        <f>_xlfn.XLOOKUP(B:B,'location list'!A:A,'location list'!B:B)</f>
        <v>Rock Candy Ridge</v>
      </c>
      <c r="H46" s="9">
        <f t="shared" si="0"/>
        <v>7.0256580136119975E-2</v>
      </c>
    </row>
    <row r="47" spans="1:8" x14ac:dyDescent="0.35">
      <c r="A47" t="s">
        <v>3</v>
      </c>
      <c r="B47" t="s">
        <v>7</v>
      </c>
      <c r="C47">
        <v>19617</v>
      </c>
      <c r="D47">
        <v>7672.92</v>
      </c>
      <c r="F47" t="str">
        <f>_xlfn.XLOOKUP('Shipments 4'!A:A,'location list'!A:A,'location list'!B:B)</f>
        <v>Candy Button Bay</v>
      </c>
      <c r="G47" t="str">
        <f>_xlfn.XLOOKUP(B:B,'location list'!A:A,'location list'!B:B)</f>
        <v>Marshmallow Meadows</v>
      </c>
      <c r="H47" s="9">
        <f t="shared" si="0"/>
        <v>0.39113625936687568</v>
      </c>
    </row>
    <row r="48" spans="1:8" x14ac:dyDescent="0.35">
      <c r="A48" t="s">
        <v>3</v>
      </c>
      <c r="B48" t="s">
        <v>9</v>
      </c>
      <c r="C48">
        <v>18792</v>
      </c>
      <c r="D48">
        <v>519.02</v>
      </c>
      <c r="F48" t="str">
        <f>_xlfn.XLOOKUP('Shipments 4'!A:A,'location list'!A:A,'location list'!B:B)</f>
        <v>Candy Button Bay</v>
      </c>
      <c r="G48" t="str">
        <f>_xlfn.XLOOKUP(B:B,'location list'!A:A,'location list'!B:B)</f>
        <v>Licorice Labyrinth</v>
      </c>
      <c r="H48" s="9">
        <f t="shared" si="0"/>
        <v>2.7619199659429543E-2</v>
      </c>
    </row>
    <row r="49" spans="1:8" x14ac:dyDescent="0.35">
      <c r="A49" t="s">
        <v>3</v>
      </c>
      <c r="B49" t="s">
        <v>7</v>
      </c>
      <c r="C49">
        <v>18229</v>
      </c>
      <c r="D49">
        <v>1479.03</v>
      </c>
      <c r="F49" t="str">
        <f>_xlfn.XLOOKUP('Shipments 4'!A:A,'location list'!A:A,'location list'!B:B)</f>
        <v>Candy Button Bay</v>
      </c>
      <c r="G49" t="str">
        <f>_xlfn.XLOOKUP(B:B,'location list'!A:A,'location list'!B:B)</f>
        <v>Marshmallow Meadows</v>
      </c>
      <c r="H49" s="9">
        <f t="shared" si="0"/>
        <v>8.1136101815788023E-2</v>
      </c>
    </row>
    <row r="50" spans="1:8" x14ac:dyDescent="0.35">
      <c r="A50" t="s">
        <v>3</v>
      </c>
      <c r="B50" t="s">
        <v>7</v>
      </c>
      <c r="C50">
        <v>14612</v>
      </c>
      <c r="D50">
        <v>1331.68</v>
      </c>
      <c r="F50" t="str">
        <f>_xlfn.XLOOKUP('Shipments 4'!A:A,'location list'!A:A,'location list'!B:B)</f>
        <v>Candy Button Bay</v>
      </c>
      <c r="G50" t="str">
        <f>_xlfn.XLOOKUP(B:B,'location list'!A:A,'location list'!B:B)</f>
        <v>Marshmallow Meadows</v>
      </c>
      <c r="H50" s="9">
        <f t="shared" si="0"/>
        <v>9.1136052559540104E-2</v>
      </c>
    </row>
    <row r="51" spans="1:8" x14ac:dyDescent="0.35">
      <c r="A51" t="s">
        <v>3</v>
      </c>
      <c r="B51" t="s">
        <v>10</v>
      </c>
      <c r="C51">
        <v>13636</v>
      </c>
      <c r="D51">
        <v>1057.6199999999999</v>
      </c>
      <c r="F51" t="str">
        <f>_xlfn.XLOOKUP('Shipments 4'!A:A,'location list'!A:A,'location list'!B:B)</f>
        <v>Candy Button Bay</v>
      </c>
      <c r="G51" t="str">
        <f>_xlfn.XLOOKUP(B:B,'location list'!A:A,'location list'!B:B)</f>
        <v>Mallow Melt Mountains</v>
      </c>
      <c r="H51" s="9">
        <f t="shared" si="0"/>
        <v>7.7560868289821047E-2</v>
      </c>
    </row>
    <row r="52" spans="1:8" x14ac:dyDescent="0.35">
      <c r="A52" t="s">
        <v>3</v>
      </c>
      <c r="B52" t="s">
        <v>11</v>
      </c>
      <c r="C52">
        <v>12516</v>
      </c>
      <c r="D52">
        <v>1569.57</v>
      </c>
      <c r="F52" t="str">
        <f>_xlfn.XLOOKUP('Shipments 4'!A:A,'location list'!A:A,'location list'!B:B)</f>
        <v>Candy Button Bay</v>
      </c>
      <c r="G52" t="str">
        <f>_xlfn.XLOOKUP(B:B,'location list'!A:A,'location list'!B:B)</f>
        <v>Lollipop Lagoon</v>
      </c>
      <c r="H52" s="9">
        <f t="shared" si="0"/>
        <v>0.12540508149568552</v>
      </c>
    </row>
    <row r="53" spans="1:8" x14ac:dyDescent="0.35">
      <c r="A53" t="s">
        <v>3</v>
      </c>
      <c r="B53" t="s">
        <v>12</v>
      </c>
      <c r="C53">
        <v>11161</v>
      </c>
      <c r="D53">
        <v>2395.7199999999998</v>
      </c>
      <c r="F53" t="str">
        <f>_xlfn.XLOOKUP('Shipments 4'!A:A,'location list'!A:A,'location list'!B:B)</f>
        <v>Candy Button Bay</v>
      </c>
      <c r="G53" t="str">
        <f>_xlfn.XLOOKUP(B:B,'location list'!A:A,'location list'!B:B)</f>
        <v>Starburst Starlit Skies</v>
      </c>
      <c r="H53" s="9">
        <f t="shared" si="0"/>
        <v>0.21465101693396646</v>
      </c>
    </row>
    <row r="54" spans="1:8" x14ac:dyDescent="0.35">
      <c r="A54" t="s">
        <v>3</v>
      </c>
      <c r="B54" t="s">
        <v>10</v>
      </c>
      <c r="C54">
        <v>11113</v>
      </c>
      <c r="D54">
        <v>195.16</v>
      </c>
      <c r="F54" t="str">
        <f>_xlfn.XLOOKUP('Shipments 4'!A:A,'location list'!A:A,'location list'!B:B)</f>
        <v>Candy Button Bay</v>
      </c>
      <c r="G54" t="str">
        <f>_xlfn.XLOOKUP(B:B,'location list'!A:A,'location list'!B:B)</f>
        <v>Mallow Melt Mountains</v>
      </c>
      <c r="H54" s="9">
        <f t="shared" si="0"/>
        <v>1.7561414559524882E-2</v>
      </c>
    </row>
    <row r="55" spans="1:8" x14ac:dyDescent="0.35">
      <c r="A55" t="s">
        <v>3</v>
      </c>
      <c r="B55" t="s">
        <v>11</v>
      </c>
      <c r="C55">
        <v>14400</v>
      </c>
      <c r="D55">
        <v>5405.84</v>
      </c>
      <c r="F55" t="str">
        <f>_xlfn.XLOOKUP('Shipments 4'!A:A,'location list'!A:A,'location list'!B:B)</f>
        <v>Candy Button Bay</v>
      </c>
      <c r="G55" t="str">
        <f>_xlfn.XLOOKUP(B:B,'location list'!A:A,'location list'!B:B)</f>
        <v>Lollipop Lagoon</v>
      </c>
      <c r="H55" s="9">
        <f t="shared" si="0"/>
        <v>0.37540555555555555</v>
      </c>
    </row>
    <row r="56" spans="1:8" x14ac:dyDescent="0.35">
      <c r="A56" t="s">
        <v>3</v>
      </c>
      <c r="B56" t="s">
        <v>12</v>
      </c>
      <c r="C56">
        <v>10290</v>
      </c>
      <c r="D56">
        <v>768.16</v>
      </c>
      <c r="F56" t="str">
        <f>_xlfn.XLOOKUP('Shipments 4'!A:A,'location list'!A:A,'location list'!B:B)</f>
        <v>Candy Button Bay</v>
      </c>
      <c r="G56" t="str">
        <f>_xlfn.XLOOKUP(B:B,'location list'!A:A,'location list'!B:B)</f>
        <v>Starburst Starlit Skies</v>
      </c>
      <c r="H56" s="9">
        <f t="shared" si="0"/>
        <v>7.4651117589893096E-2</v>
      </c>
    </row>
    <row r="57" spans="1:8" x14ac:dyDescent="0.35">
      <c r="A57" t="s">
        <v>3</v>
      </c>
      <c r="B57" t="s">
        <v>9</v>
      </c>
      <c r="C57">
        <v>15309</v>
      </c>
      <c r="D57">
        <v>575.91</v>
      </c>
      <c r="F57" t="str">
        <f>_xlfn.XLOOKUP('Shipments 4'!A:A,'location list'!A:A,'location list'!B:B)</f>
        <v>Candy Button Bay</v>
      </c>
      <c r="G57" t="str">
        <f>_xlfn.XLOOKUP(B:B,'location list'!A:A,'location list'!B:B)</f>
        <v>Licorice Labyrinth</v>
      </c>
      <c r="H57" s="9">
        <f t="shared" si="0"/>
        <v>3.7619047619047614E-2</v>
      </c>
    </row>
    <row r="58" spans="1:8" x14ac:dyDescent="0.35">
      <c r="A58" t="s">
        <v>3</v>
      </c>
      <c r="B58" t="s">
        <v>10</v>
      </c>
      <c r="C58">
        <v>17852</v>
      </c>
      <c r="D58">
        <v>492.02</v>
      </c>
      <c r="F58" t="str">
        <f>_xlfn.XLOOKUP('Shipments 4'!A:A,'location list'!A:A,'location list'!B:B)</f>
        <v>Candy Button Bay</v>
      </c>
      <c r="G58" t="str">
        <f>_xlfn.XLOOKUP(B:B,'location list'!A:A,'location list'!B:B)</f>
        <v>Mallow Melt Mountains</v>
      </c>
      <c r="H58" s="9">
        <f t="shared" si="0"/>
        <v>2.756105758458436E-2</v>
      </c>
    </row>
    <row r="59" spans="1:8" x14ac:dyDescent="0.35">
      <c r="A59" t="s">
        <v>3</v>
      </c>
      <c r="B59" t="s">
        <v>12</v>
      </c>
      <c r="C59">
        <v>12076</v>
      </c>
      <c r="D59">
        <v>418.45</v>
      </c>
      <c r="F59" t="str">
        <f>_xlfn.XLOOKUP('Shipments 4'!A:A,'location list'!A:A,'location list'!B:B)</f>
        <v>Candy Button Bay</v>
      </c>
      <c r="G59" t="str">
        <f>_xlfn.XLOOKUP(B:B,'location list'!A:A,'location list'!B:B)</f>
        <v>Starburst Starlit Skies</v>
      </c>
      <c r="H59" s="9">
        <f t="shared" si="0"/>
        <v>3.4651374627360051E-2</v>
      </c>
    </row>
    <row r="60" spans="1:8" x14ac:dyDescent="0.35">
      <c r="A60" t="s">
        <v>3</v>
      </c>
      <c r="B60" t="s">
        <v>9</v>
      </c>
      <c r="C60">
        <v>12149</v>
      </c>
      <c r="D60">
        <v>-28.93</v>
      </c>
      <c r="F60" t="str">
        <f>_xlfn.XLOOKUP('Shipments 4'!A:A,'location list'!A:A,'location list'!B:B)</f>
        <v>Candy Button Bay</v>
      </c>
      <c r="G60" t="str">
        <f>_xlfn.XLOOKUP(B:B,'location list'!A:A,'location list'!B:B)</f>
        <v>Licorice Labyrinth</v>
      </c>
      <c r="H60" s="9">
        <f t="shared" si="0"/>
        <v>-2.381265947814635E-3</v>
      </c>
    </row>
    <row r="61" spans="1:8" x14ac:dyDescent="0.35">
      <c r="A61" t="s">
        <v>3</v>
      </c>
      <c r="B61" t="s">
        <v>12</v>
      </c>
      <c r="C61">
        <v>17192</v>
      </c>
      <c r="D61">
        <v>4721.8</v>
      </c>
      <c r="F61" t="str">
        <f>_xlfn.XLOOKUP('Shipments 4'!A:A,'location list'!A:A,'location list'!B:B)</f>
        <v>Candy Button Bay</v>
      </c>
      <c r="G61" t="str">
        <f>_xlfn.XLOOKUP(B:B,'location list'!A:A,'location list'!B:B)</f>
        <v>Starburst Starlit Skies</v>
      </c>
      <c r="H61" s="9">
        <f t="shared" si="0"/>
        <v>0.27465100046533275</v>
      </c>
    </row>
    <row r="62" spans="1:8" x14ac:dyDescent="0.35">
      <c r="A62" t="s">
        <v>3</v>
      </c>
      <c r="B62" t="s">
        <v>12</v>
      </c>
      <c r="C62">
        <v>10838</v>
      </c>
      <c r="D62">
        <v>375.55</v>
      </c>
      <c r="F62" t="str">
        <f>_xlfn.XLOOKUP('Shipments 4'!A:A,'location list'!A:A,'location list'!B:B)</f>
        <v>Candy Button Bay</v>
      </c>
      <c r="G62" t="str">
        <f>_xlfn.XLOOKUP(B:B,'location list'!A:A,'location list'!B:B)</f>
        <v>Starburst Starlit Skies</v>
      </c>
      <c r="H62" s="9">
        <f t="shared" si="0"/>
        <v>3.4651227163683337E-2</v>
      </c>
    </row>
    <row r="63" spans="1:8" x14ac:dyDescent="0.35">
      <c r="A63" t="s">
        <v>3</v>
      </c>
      <c r="B63" t="s">
        <v>7</v>
      </c>
      <c r="C63">
        <v>16060</v>
      </c>
      <c r="D63">
        <v>821.25</v>
      </c>
      <c r="F63" t="str">
        <f>_xlfn.XLOOKUP('Shipments 4'!A:A,'location list'!A:A,'location list'!B:B)</f>
        <v>Candy Button Bay</v>
      </c>
      <c r="G63" t="str">
        <f>_xlfn.XLOOKUP(B:B,'location list'!A:A,'location list'!B:B)</f>
        <v>Marshmallow Meadows</v>
      </c>
      <c r="H63" s="9">
        <f t="shared" si="0"/>
        <v>5.113636363636364E-2</v>
      </c>
    </row>
    <row r="64" spans="1:8" x14ac:dyDescent="0.35">
      <c r="A64" t="s">
        <v>3</v>
      </c>
      <c r="B64" t="s">
        <v>9</v>
      </c>
      <c r="C64">
        <v>10069</v>
      </c>
      <c r="D64">
        <v>-23.97</v>
      </c>
      <c r="F64" t="str">
        <f>_xlfn.XLOOKUP('Shipments 4'!A:A,'location list'!A:A,'location list'!B:B)</f>
        <v>Candy Button Bay</v>
      </c>
      <c r="G64" t="str">
        <f>_xlfn.XLOOKUP(B:B,'location list'!A:A,'location list'!B:B)</f>
        <v>Licorice Labyrinth</v>
      </c>
      <c r="H64" s="9">
        <f t="shared" si="0"/>
        <v>-2.3805740391300029E-3</v>
      </c>
    </row>
    <row r="65" spans="1:8" x14ac:dyDescent="0.35">
      <c r="A65" t="s">
        <v>3</v>
      </c>
      <c r="B65" t="s">
        <v>11</v>
      </c>
      <c r="C65">
        <v>16684</v>
      </c>
      <c r="D65">
        <v>7931.66</v>
      </c>
      <c r="F65" t="str">
        <f>_xlfn.XLOOKUP('Shipments 4'!A:A,'location list'!A:A,'location list'!B:B)</f>
        <v>Candy Button Bay</v>
      </c>
      <c r="G65" t="str">
        <f>_xlfn.XLOOKUP(B:B,'location list'!A:A,'location list'!B:B)</f>
        <v>Lollipop Lagoon</v>
      </c>
      <c r="H65" s="9">
        <f t="shared" si="0"/>
        <v>0.4754051786142412</v>
      </c>
    </row>
    <row r="66" spans="1:8" x14ac:dyDescent="0.35">
      <c r="A66" t="s">
        <v>3</v>
      </c>
      <c r="B66" t="s">
        <v>11</v>
      </c>
      <c r="C66">
        <v>11573</v>
      </c>
      <c r="D66">
        <v>1335.59</v>
      </c>
      <c r="F66" t="str">
        <f>_xlfn.XLOOKUP('Shipments 4'!A:A,'location list'!A:A,'location list'!B:B)</f>
        <v>Candy Button Bay</v>
      </c>
      <c r="G66" t="str">
        <f>_xlfn.XLOOKUP(B:B,'location list'!A:A,'location list'!B:B)</f>
        <v>Lollipop Lagoon</v>
      </c>
      <c r="H66" s="9">
        <f t="shared" si="0"/>
        <v>0.1154056856476281</v>
      </c>
    </row>
    <row r="67" spans="1:8" x14ac:dyDescent="0.35">
      <c r="A67" t="s">
        <v>3</v>
      </c>
      <c r="B67" t="s">
        <v>9</v>
      </c>
      <c r="C67">
        <v>11305</v>
      </c>
      <c r="D67">
        <v>199.18</v>
      </c>
      <c r="F67" t="str">
        <f>_xlfn.XLOOKUP('Shipments 4'!A:A,'location list'!A:A,'location list'!B:B)</f>
        <v>Candy Button Bay</v>
      </c>
      <c r="G67" t="str">
        <f>_xlfn.XLOOKUP(B:B,'location list'!A:A,'location list'!B:B)</f>
        <v>Licorice Labyrinth</v>
      </c>
      <c r="H67" s="9">
        <f t="shared" ref="H67:H130" si="3">D67/C67</f>
        <v>1.7618752764263602E-2</v>
      </c>
    </row>
    <row r="68" spans="1:8" x14ac:dyDescent="0.35">
      <c r="A68" t="s">
        <v>3</v>
      </c>
      <c r="B68" t="s">
        <v>7</v>
      </c>
      <c r="C68">
        <v>12309</v>
      </c>
      <c r="D68">
        <v>752.53</v>
      </c>
      <c r="F68" t="str">
        <f>_xlfn.XLOOKUP('Shipments 4'!A:A,'location list'!A:A,'location list'!B:B)</f>
        <v>Candy Button Bay</v>
      </c>
      <c r="G68" t="str">
        <f>_xlfn.XLOOKUP(B:B,'location list'!A:A,'location list'!B:B)</f>
        <v>Marshmallow Meadows</v>
      </c>
      <c r="H68" s="9">
        <f t="shared" si="3"/>
        <v>6.1136566739783897E-2</v>
      </c>
    </row>
    <row r="69" spans="1:8" x14ac:dyDescent="0.35">
      <c r="A69" t="s">
        <v>3</v>
      </c>
      <c r="B69" t="s">
        <v>8</v>
      </c>
      <c r="C69">
        <v>15104</v>
      </c>
      <c r="D69">
        <v>1061.1500000000001</v>
      </c>
      <c r="F69" t="str">
        <f>_xlfn.XLOOKUP('Shipments 4'!A:A,'location list'!A:A,'location list'!B:B)</f>
        <v>Candy Button Bay</v>
      </c>
      <c r="G69" t="str">
        <f>_xlfn.XLOOKUP(B:B,'location list'!A:A,'location list'!B:B)</f>
        <v>Rock Candy Ridge</v>
      </c>
      <c r="H69" s="9">
        <f t="shared" si="3"/>
        <v>7.0256223516949157E-2</v>
      </c>
    </row>
    <row r="70" spans="1:8" x14ac:dyDescent="0.35">
      <c r="A70" t="s">
        <v>3</v>
      </c>
      <c r="B70" t="s">
        <v>7</v>
      </c>
      <c r="C70">
        <v>12314</v>
      </c>
      <c r="D70">
        <v>1861.09</v>
      </c>
      <c r="F70" t="str">
        <f>_xlfn.XLOOKUP('Shipments 4'!A:A,'location list'!A:A,'location list'!B:B)</f>
        <v>Candy Button Bay</v>
      </c>
      <c r="G70" t="str">
        <f>_xlfn.XLOOKUP(B:B,'location list'!A:A,'location list'!B:B)</f>
        <v>Marshmallow Meadows</v>
      </c>
      <c r="H70" s="9">
        <f t="shared" si="3"/>
        <v>0.15113610524606139</v>
      </c>
    </row>
    <row r="71" spans="1:8" x14ac:dyDescent="0.35">
      <c r="A71" t="s">
        <v>3</v>
      </c>
      <c r="B71" t="s">
        <v>11</v>
      </c>
      <c r="C71">
        <v>18762</v>
      </c>
      <c r="D71">
        <v>2540.48</v>
      </c>
      <c r="F71" t="str">
        <f>_xlfn.XLOOKUP('Shipments 4'!A:A,'location list'!A:A,'location list'!B:B)</f>
        <v>Candy Button Bay</v>
      </c>
      <c r="G71" t="str">
        <f>_xlfn.XLOOKUP(B:B,'location list'!A:A,'location list'!B:B)</f>
        <v>Lollipop Lagoon</v>
      </c>
      <c r="H71" s="9">
        <f t="shared" si="3"/>
        <v>0.13540560707813665</v>
      </c>
    </row>
    <row r="72" spans="1:8" x14ac:dyDescent="0.35">
      <c r="A72" t="s">
        <v>3</v>
      </c>
      <c r="B72" t="s">
        <v>12</v>
      </c>
      <c r="C72">
        <v>14987</v>
      </c>
      <c r="D72">
        <v>369.45</v>
      </c>
      <c r="F72" t="str">
        <f>_xlfn.XLOOKUP('Shipments 4'!A:A,'location list'!A:A,'location list'!B:B)</f>
        <v>Candy Button Bay</v>
      </c>
      <c r="G72" t="str">
        <f>_xlfn.XLOOKUP(B:B,'location list'!A:A,'location list'!B:B)</f>
        <v>Starburst Starlit Skies</v>
      </c>
      <c r="H72" s="9">
        <f t="shared" si="3"/>
        <v>2.4651364515913793E-2</v>
      </c>
    </row>
    <row r="73" spans="1:8" x14ac:dyDescent="0.35">
      <c r="A73" t="s">
        <v>3</v>
      </c>
      <c r="B73" t="s">
        <v>8</v>
      </c>
      <c r="C73">
        <v>18153</v>
      </c>
      <c r="D73">
        <v>1093.83</v>
      </c>
      <c r="F73" t="str">
        <f>_xlfn.XLOOKUP('Shipments 4'!A:A,'location list'!A:A,'location list'!B:B)</f>
        <v>Candy Button Bay</v>
      </c>
      <c r="G73" t="str">
        <f>_xlfn.XLOOKUP(B:B,'location list'!A:A,'location list'!B:B)</f>
        <v>Rock Candy Ridge</v>
      </c>
      <c r="H73" s="9">
        <f t="shared" si="3"/>
        <v>6.0256156007271522E-2</v>
      </c>
    </row>
    <row r="74" spans="1:8" x14ac:dyDescent="0.35">
      <c r="A74" t="s">
        <v>3</v>
      </c>
      <c r="B74" t="s">
        <v>10</v>
      </c>
      <c r="C74">
        <v>14350</v>
      </c>
      <c r="D74">
        <v>-35</v>
      </c>
      <c r="F74" t="str">
        <f>_xlfn.XLOOKUP('Shipments 4'!A:A,'location list'!A:A,'location list'!B:B)</f>
        <v>Candy Button Bay</v>
      </c>
      <c r="G74" t="str">
        <f>_xlfn.XLOOKUP(B:B,'location list'!A:A,'location list'!B:B)</f>
        <v>Mallow Melt Mountains</v>
      </c>
      <c r="H74" s="9">
        <f t="shared" si="3"/>
        <v>-2.4390243902439024E-3</v>
      </c>
    </row>
    <row r="75" spans="1:8" x14ac:dyDescent="0.35">
      <c r="A75" t="s">
        <v>3</v>
      </c>
      <c r="B75" t="s">
        <v>11</v>
      </c>
      <c r="C75">
        <v>10672</v>
      </c>
      <c r="D75">
        <v>698.01</v>
      </c>
      <c r="F75" t="str">
        <f>_xlfn.XLOOKUP('Shipments 4'!A:A,'location list'!A:A,'location list'!B:B)</f>
        <v>Candy Button Bay</v>
      </c>
      <c r="G75" t="str">
        <f>_xlfn.XLOOKUP(B:B,'location list'!A:A,'location list'!B:B)</f>
        <v>Lollipop Lagoon</v>
      </c>
      <c r="H75" s="9">
        <f t="shared" si="3"/>
        <v>6.5405734632683662E-2</v>
      </c>
    </row>
    <row r="76" spans="1:8" x14ac:dyDescent="0.35">
      <c r="A76" t="s">
        <v>3</v>
      </c>
      <c r="B76" t="s">
        <v>7</v>
      </c>
      <c r="C76">
        <v>10526</v>
      </c>
      <c r="D76">
        <v>748.78</v>
      </c>
      <c r="F76" t="str">
        <f>_xlfn.XLOOKUP('Shipments 4'!A:A,'location list'!A:A,'location list'!B:B)</f>
        <v>Candy Button Bay</v>
      </c>
      <c r="G76" t="str">
        <f>_xlfn.XLOOKUP(B:B,'location list'!A:A,'location list'!B:B)</f>
        <v>Marshmallow Meadows</v>
      </c>
      <c r="H76" s="9">
        <f t="shared" si="3"/>
        <v>7.1136234087022604E-2</v>
      </c>
    </row>
    <row r="77" spans="1:8" x14ac:dyDescent="0.35">
      <c r="A77" t="s">
        <v>3</v>
      </c>
      <c r="B77" t="s">
        <v>11</v>
      </c>
      <c r="C77">
        <v>10207</v>
      </c>
      <c r="D77">
        <v>871.73</v>
      </c>
      <c r="F77" t="str">
        <f>_xlfn.XLOOKUP('Shipments 4'!A:A,'location list'!A:A,'location list'!B:B)</f>
        <v>Candy Button Bay</v>
      </c>
      <c r="G77" t="str">
        <f>_xlfn.XLOOKUP(B:B,'location list'!A:A,'location list'!B:B)</f>
        <v>Lollipop Lagoon</v>
      </c>
      <c r="H77" s="9">
        <f t="shared" si="3"/>
        <v>8.5405114137356714E-2</v>
      </c>
    </row>
    <row r="78" spans="1:8" x14ac:dyDescent="0.35">
      <c r="A78" t="s">
        <v>3</v>
      </c>
      <c r="B78" t="s">
        <v>11</v>
      </c>
      <c r="C78">
        <v>11999</v>
      </c>
      <c r="D78">
        <v>3784.55</v>
      </c>
      <c r="F78" t="str">
        <f>_xlfn.XLOOKUP('Shipments 4'!A:A,'location list'!A:A,'location list'!B:B)</f>
        <v>Candy Button Bay</v>
      </c>
      <c r="G78" t="str">
        <f>_xlfn.XLOOKUP(B:B,'location list'!A:A,'location list'!B:B)</f>
        <v>Lollipop Lagoon</v>
      </c>
      <c r="H78" s="9">
        <f t="shared" si="3"/>
        <v>0.31540545045420454</v>
      </c>
    </row>
    <row r="79" spans="1:8" x14ac:dyDescent="0.35">
      <c r="A79" t="s">
        <v>3</v>
      </c>
      <c r="B79" t="s">
        <v>10</v>
      </c>
      <c r="C79">
        <v>11247</v>
      </c>
      <c r="D79">
        <v>197.51</v>
      </c>
      <c r="F79" t="str">
        <f>_xlfn.XLOOKUP('Shipments 4'!A:A,'location list'!A:A,'location list'!B:B)</f>
        <v>Candy Button Bay</v>
      </c>
      <c r="G79" t="str">
        <f>_xlfn.XLOOKUP(B:B,'location list'!A:A,'location list'!B:B)</f>
        <v>Mallow Melt Mountains</v>
      </c>
      <c r="H79" s="9">
        <f t="shared" si="3"/>
        <v>1.7561127411754245E-2</v>
      </c>
    </row>
    <row r="80" spans="1:8" x14ac:dyDescent="0.35">
      <c r="A80" t="s">
        <v>3</v>
      </c>
      <c r="B80" t="s">
        <v>12</v>
      </c>
      <c r="C80">
        <v>11836</v>
      </c>
      <c r="D80">
        <v>1593.73</v>
      </c>
      <c r="F80" t="str">
        <f>_xlfn.XLOOKUP('Shipments 4'!A:A,'location list'!A:A,'location list'!B:B)</f>
        <v>Candy Button Bay</v>
      </c>
      <c r="G80" t="str">
        <f>_xlfn.XLOOKUP(B:B,'location list'!A:A,'location list'!B:B)</f>
        <v>Starburst Starlit Skies</v>
      </c>
      <c r="H80" s="9">
        <f t="shared" si="3"/>
        <v>0.13465106454883408</v>
      </c>
    </row>
    <row r="81" spans="1:8" x14ac:dyDescent="0.35">
      <c r="A81" t="s">
        <v>3</v>
      </c>
      <c r="B81" t="s">
        <v>7</v>
      </c>
      <c r="C81">
        <v>14389</v>
      </c>
      <c r="D81">
        <v>2174.6999999999998</v>
      </c>
      <c r="F81" t="str">
        <f>_xlfn.XLOOKUP('Shipments 4'!A:A,'location list'!A:A,'location list'!B:B)</f>
        <v>Candy Button Bay</v>
      </c>
      <c r="G81" t="str">
        <f>_xlfn.XLOOKUP(B:B,'location list'!A:A,'location list'!B:B)</f>
        <v>Marshmallow Meadows</v>
      </c>
      <c r="H81" s="9">
        <f t="shared" si="3"/>
        <v>0.15113628466189449</v>
      </c>
    </row>
    <row r="82" spans="1:8" x14ac:dyDescent="0.35">
      <c r="A82" t="s">
        <v>3</v>
      </c>
      <c r="B82" t="s">
        <v>9</v>
      </c>
      <c r="C82">
        <v>16539</v>
      </c>
      <c r="D82">
        <v>787.57</v>
      </c>
      <c r="F82" t="str">
        <f>_xlfn.XLOOKUP('Shipments 4'!A:A,'location list'!A:A,'location list'!B:B)</f>
        <v>Candy Button Bay</v>
      </c>
      <c r="G82" t="str">
        <f>_xlfn.XLOOKUP(B:B,'location list'!A:A,'location list'!B:B)</f>
        <v>Licorice Labyrinth</v>
      </c>
      <c r="H82" s="9">
        <f t="shared" si="3"/>
        <v>4.7618961243122322E-2</v>
      </c>
    </row>
    <row r="83" spans="1:8" x14ac:dyDescent="0.35">
      <c r="A83" t="s">
        <v>3</v>
      </c>
      <c r="B83" t="s">
        <v>12</v>
      </c>
      <c r="C83">
        <v>14292</v>
      </c>
      <c r="D83">
        <v>1352.75</v>
      </c>
      <c r="F83" t="str">
        <f>_xlfn.XLOOKUP('Shipments 4'!A:A,'location list'!A:A,'location list'!B:B)</f>
        <v>Candy Button Bay</v>
      </c>
      <c r="G83" t="str">
        <f>_xlfn.XLOOKUP(B:B,'location list'!A:A,'location list'!B:B)</f>
        <v>Starburst Starlit Skies</v>
      </c>
      <c r="H83" s="9">
        <f t="shared" si="3"/>
        <v>9.4650853624405257E-2</v>
      </c>
    </row>
    <row r="84" spans="1:8" x14ac:dyDescent="0.35">
      <c r="A84" t="s">
        <v>3</v>
      </c>
      <c r="B84" t="s">
        <v>10</v>
      </c>
      <c r="C84">
        <v>16467</v>
      </c>
      <c r="D84">
        <v>783.19</v>
      </c>
      <c r="F84" t="str">
        <f>_xlfn.XLOOKUP('Shipments 4'!A:A,'location list'!A:A,'location list'!B:B)</f>
        <v>Candy Button Bay</v>
      </c>
      <c r="G84" t="str">
        <f>_xlfn.XLOOKUP(B:B,'location list'!A:A,'location list'!B:B)</f>
        <v>Mallow Melt Mountains</v>
      </c>
      <c r="H84" s="9">
        <f t="shared" si="3"/>
        <v>4.7561182972004616E-2</v>
      </c>
    </row>
    <row r="85" spans="1:8" x14ac:dyDescent="0.35">
      <c r="A85" t="s">
        <v>3</v>
      </c>
      <c r="B85" t="s">
        <v>9</v>
      </c>
      <c r="C85">
        <v>16488</v>
      </c>
      <c r="D85">
        <v>290.5</v>
      </c>
      <c r="F85" t="str">
        <f>_xlfn.XLOOKUP('Shipments 4'!A:A,'location list'!A:A,'location list'!B:B)</f>
        <v>Candy Button Bay</v>
      </c>
      <c r="G85" t="str">
        <f>_xlfn.XLOOKUP(B:B,'location list'!A:A,'location list'!B:B)</f>
        <v>Licorice Labyrinth</v>
      </c>
      <c r="H85" s="9">
        <f t="shared" si="3"/>
        <v>1.7618874332848131E-2</v>
      </c>
    </row>
    <row r="86" spans="1:8" x14ac:dyDescent="0.35">
      <c r="A86" t="s">
        <v>3</v>
      </c>
      <c r="B86" t="s">
        <v>12</v>
      </c>
      <c r="C86">
        <v>11167</v>
      </c>
      <c r="D86">
        <v>833.63</v>
      </c>
      <c r="F86" t="str">
        <f>_xlfn.XLOOKUP('Shipments 4'!A:A,'location list'!A:A,'location list'!B:B)</f>
        <v>Candy Button Bay</v>
      </c>
      <c r="G86" t="str">
        <f>_xlfn.XLOOKUP(B:B,'location list'!A:A,'location list'!B:B)</f>
        <v>Starburst Starlit Skies</v>
      </c>
      <c r="H86" s="9">
        <f t="shared" si="3"/>
        <v>7.4651204441658459E-2</v>
      </c>
    </row>
    <row r="87" spans="1:8" x14ac:dyDescent="0.35">
      <c r="A87" t="s">
        <v>3</v>
      </c>
      <c r="B87" t="s">
        <v>9</v>
      </c>
      <c r="C87">
        <v>17959</v>
      </c>
      <c r="D87">
        <v>855.19</v>
      </c>
      <c r="F87" t="str">
        <f>_xlfn.XLOOKUP('Shipments 4'!A:A,'location list'!A:A,'location list'!B:B)</f>
        <v>Candy Button Bay</v>
      </c>
      <c r="G87" t="str">
        <f>_xlfn.XLOOKUP(B:B,'location list'!A:A,'location list'!B:B)</f>
        <v>Licorice Labyrinth</v>
      </c>
      <c r="H87" s="9">
        <f t="shared" si="3"/>
        <v>4.7619021103624926E-2</v>
      </c>
    </row>
    <row r="88" spans="1:8" x14ac:dyDescent="0.35">
      <c r="A88" t="s">
        <v>3</v>
      </c>
      <c r="B88" t="s">
        <v>12</v>
      </c>
      <c r="C88">
        <v>16998</v>
      </c>
      <c r="D88">
        <v>3308.68</v>
      </c>
      <c r="F88" t="str">
        <f>_xlfn.XLOOKUP('Shipments 4'!A:A,'location list'!A:A,'location list'!B:B)</f>
        <v>Candy Button Bay</v>
      </c>
      <c r="G88" t="str">
        <f>_xlfn.XLOOKUP(B:B,'location list'!A:A,'location list'!B:B)</f>
        <v>Starburst Starlit Skies</v>
      </c>
      <c r="H88" s="9">
        <f t="shared" si="3"/>
        <v>0.19465113542769735</v>
      </c>
    </row>
    <row r="89" spans="1:8" x14ac:dyDescent="0.35">
      <c r="A89" t="s">
        <v>3</v>
      </c>
      <c r="B89" t="s">
        <v>9</v>
      </c>
      <c r="C89">
        <v>16803</v>
      </c>
      <c r="D89">
        <v>3320.59</v>
      </c>
      <c r="F89" t="str">
        <f>_xlfn.XLOOKUP('Shipments 4'!A:A,'location list'!A:A,'location list'!B:B)</f>
        <v>Candy Button Bay</v>
      </c>
      <c r="G89" t="str">
        <f>_xlfn.XLOOKUP(B:B,'location list'!A:A,'location list'!B:B)</f>
        <v>Licorice Labyrinth</v>
      </c>
      <c r="H89" s="9">
        <f t="shared" si="3"/>
        <v>0.19761887758138427</v>
      </c>
    </row>
    <row r="90" spans="1:8" x14ac:dyDescent="0.35">
      <c r="A90" t="s">
        <v>3</v>
      </c>
      <c r="B90" t="s">
        <v>12</v>
      </c>
      <c r="C90">
        <v>11196</v>
      </c>
      <c r="D90">
        <v>387.95</v>
      </c>
      <c r="F90" t="str">
        <f>_xlfn.XLOOKUP('Shipments 4'!A:A,'location list'!A:A,'location list'!B:B)</f>
        <v>Candy Button Bay</v>
      </c>
      <c r="G90" t="str">
        <f>_xlfn.XLOOKUP(B:B,'location list'!A:A,'location list'!B:B)</f>
        <v>Starburst Starlit Skies</v>
      </c>
      <c r="H90" s="9">
        <f t="shared" si="3"/>
        <v>3.4650768131475523E-2</v>
      </c>
    </row>
    <row r="91" spans="1:8" x14ac:dyDescent="0.35">
      <c r="A91" t="s">
        <v>3</v>
      </c>
      <c r="B91" t="s">
        <v>12</v>
      </c>
      <c r="C91">
        <v>13932</v>
      </c>
      <c r="D91">
        <v>6334.2</v>
      </c>
      <c r="F91" t="str">
        <f>_xlfn.XLOOKUP('Shipments 4'!A:A,'location list'!A:A,'location list'!B:B)</f>
        <v>Candy Button Bay</v>
      </c>
      <c r="G91" t="str">
        <f>_xlfn.XLOOKUP(B:B,'location list'!A:A,'location list'!B:B)</f>
        <v>Starburst Starlit Skies</v>
      </c>
      <c r="H91" s="9">
        <f t="shared" si="3"/>
        <v>0.45465116279069767</v>
      </c>
    </row>
    <row r="92" spans="1:8" x14ac:dyDescent="0.35">
      <c r="A92" t="s">
        <v>3</v>
      </c>
      <c r="B92" t="s">
        <v>12</v>
      </c>
      <c r="C92">
        <v>12143</v>
      </c>
      <c r="D92">
        <v>4185.1000000000004</v>
      </c>
      <c r="F92" t="str">
        <f>_xlfn.XLOOKUP('Shipments 4'!A:A,'location list'!A:A,'location list'!B:B)</f>
        <v>Candy Button Bay</v>
      </c>
      <c r="G92" t="str">
        <f>_xlfn.XLOOKUP(B:B,'location list'!A:A,'location list'!B:B)</f>
        <v>Starburst Starlit Skies</v>
      </c>
      <c r="H92" s="9">
        <f t="shared" si="3"/>
        <v>0.34465123939718362</v>
      </c>
    </row>
    <row r="93" spans="1:8" x14ac:dyDescent="0.35">
      <c r="A93" t="s">
        <v>3</v>
      </c>
      <c r="B93" t="s">
        <v>10</v>
      </c>
      <c r="C93">
        <v>10818</v>
      </c>
      <c r="D93">
        <v>189.97</v>
      </c>
      <c r="F93" t="str">
        <f>_xlfn.XLOOKUP('Shipments 4'!A:A,'location list'!A:A,'location list'!B:B)</f>
        <v>Candy Button Bay</v>
      </c>
      <c r="G93" t="str">
        <f>_xlfn.XLOOKUP(B:B,'location list'!A:A,'location list'!B:B)</f>
        <v>Mallow Melt Mountains</v>
      </c>
      <c r="H93" s="9">
        <f t="shared" si="3"/>
        <v>1.7560547236088003E-2</v>
      </c>
    </row>
    <row r="94" spans="1:8" x14ac:dyDescent="0.35">
      <c r="A94" t="s">
        <v>3</v>
      </c>
      <c r="B94" t="s">
        <v>8</v>
      </c>
      <c r="C94">
        <v>13782</v>
      </c>
      <c r="D94">
        <v>416.99</v>
      </c>
      <c r="F94" t="str">
        <f>_xlfn.XLOOKUP('Shipments 4'!A:A,'location list'!A:A,'location list'!B:B)</f>
        <v>Candy Button Bay</v>
      </c>
      <c r="G94" t="str">
        <f>_xlfn.XLOOKUP(B:B,'location list'!A:A,'location list'!B:B)</f>
        <v>Rock Candy Ridge</v>
      </c>
      <c r="H94" s="9">
        <f t="shared" si="3"/>
        <v>3.0256131185604412E-2</v>
      </c>
    </row>
    <row r="95" spans="1:8" x14ac:dyDescent="0.35">
      <c r="A95" t="s">
        <v>3</v>
      </c>
      <c r="B95" t="s">
        <v>10</v>
      </c>
      <c r="C95">
        <v>15774</v>
      </c>
      <c r="D95">
        <v>1223.45</v>
      </c>
      <c r="F95" t="str">
        <f>_xlfn.XLOOKUP('Shipments 4'!A:A,'location list'!A:A,'location list'!B:B)</f>
        <v>Candy Button Bay</v>
      </c>
      <c r="G95" t="str">
        <f>_xlfn.XLOOKUP(B:B,'location list'!A:A,'location list'!B:B)</f>
        <v>Mallow Melt Mountains</v>
      </c>
      <c r="H95" s="9">
        <f t="shared" si="3"/>
        <v>7.7561176619754035E-2</v>
      </c>
    </row>
    <row r="96" spans="1:8" x14ac:dyDescent="0.35">
      <c r="A96" t="s">
        <v>3</v>
      </c>
      <c r="B96" t="s">
        <v>7</v>
      </c>
      <c r="C96">
        <v>16784</v>
      </c>
      <c r="D96">
        <v>2200.9899999999998</v>
      </c>
      <c r="F96" t="str">
        <f>_xlfn.XLOOKUP('Shipments 4'!A:A,'location list'!A:A,'location list'!B:B)</f>
        <v>Candy Button Bay</v>
      </c>
      <c r="G96" t="str">
        <f>_xlfn.XLOOKUP(B:B,'location list'!A:A,'location list'!B:B)</f>
        <v>Marshmallow Meadows</v>
      </c>
      <c r="H96" s="9">
        <f t="shared" si="3"/>
        <v>0.13113620114394661</v>
      </c>
    </row>
    <row r="97" spans="1:8" x14ac:dyDescent="0.35">
      <c r="A97" t="s">
        <v>3</v>
      </c>
      <c r="B97" t="s">
        <v>7</v>
      </c>
      <c r="C97">
        <v>11563</v>
      </c>
      <c r="D97">
        <v>1169.44</v>
      </c>
      <c r="F97" t="str">
        <f>_xlfn.XLOOKUP('Shipments 4'!A:A,'location list'!A:A,'location list'!B:B)</f>
        <v>Candy Button Bay</v>
      </c>
      <c r="G97" t="str">
        <f>_xlfn.XLOOKUP(B:B,'location list'!A:A,'location list'!B:B)</f>
        <v>Marshmallow Meadows</v>
      </c>
      <c r="H97" s="9">
        <f t="shared" si="3"/>
        <v>0.10113638329153335</v>
      </c>
    </row>
    <row r="98" spans="1:8" x14ac:dyDescent="0.35">
      <c r="A98" t="s">
        <v>3</v>
      </c>
      <c r="B98" t="s">
        <v>8</v>
      </c>
      <c r="C98">
        <v>19597</v>
      </c>
      <c r="D98">
        <v>4120.3900000000003</v>
      </c>
      <c r="F98" t="str">
        <f>_xlfn.XLOOKUP('Shipments 4'!A:A,'location list'!A:A,'location list'!B:B)</f>
        <v>Candy Button Bay</v>
      </c>
      <c r="G98" t="str">
        <f>_xlfn.XLOOKUP(B:B,'location list'!A:A,'location list'!B:B)</f>
        <v>Rock Candy Ridge</v>
      </c>
      <c r="H98" s="9">
        <f t="shared" si="3"/>
        <v>0.21025616165739655</v>
      </c>
    </row>
    <row r="99" spans="1:8" x14ac:dyDescent="0.35">
      <c r="A99" t="s">
        <v>3</v>
      </c>
      <c r="B99" t="s">
        <v>12</v>
      </c>
      <c r="C99">
        <v>18706</v>
      </c>
      <c r="D99">
        <v>1396.42</v>
      </c>
      <c r="F99" t="str">
        <f>_xlfn.XLOOKUP('Shipments 4'!A:A,'location list'!A:A,'location list'!B:B)</f>
        <v>Candy Button Bay</v>
      </c>
      <c r="G99" t="str">
        <f>_xlfn.XLOOKUP(B:B,'location list'!A:A,'location list'!B:B)</f>
        <v>Starburst Starlit Skies</v>
      </c>
      <c r="H99" s="9">
        <f t="shared" si="3"/>
        <v>7.4650914145194064E-2</v>
      </c>
    </row>
    <row r="100" spans="1:8" x14ac:dyDescent="0.35">
      <c r="A100" t="s">
        <v>3</v>
      </c>
      <c r="B100" t="s">
        <v>10</v>
      </c>
      <c r="C100">
        <v>13859</v>
      </c>
      <c r="D100">
        <v>797.74</v>
      </c>
      <c r="F100" t="str">
        <f>_xlfn.XLOOKUP('Shipments 4'!A:A,'location list'!A:A,'location list'!B:B)</f>
        <v>Candy Button Bay</v>
      </c>
      <c r="G100" t="str">
        <f>_xlfn.XLOOKUP(B:B,'location list'!A:A,'location list'!B:B)</f>
        <v>Mallow Melt Mountains</v>
      </c>
      <c r="H100" s="9">
        <f t="shared" si="3"/>
        <v>5.7561151598239414E-2</v>
      </c>
    </row>
    <row r="101" spans="1:8" x14ac:dyDescent="0.35">
      <c r="A101" t="s">
        <v>3</v>
      </c>
      <c r="B101" t="s">
        <v>9</v>
      </c>
      <c r="C101">
        <v>12582</v>
      </c>
      <c r="D101">
        <v>1102.42</v>
      </c>
      <c r="F101" t="str">
        <f>_xlfn.XLOOKUP('Shipments 4'!A:A,'location list'!A:A,'location list'!B:B)</f>
        <v>Candy Button Bay</v>
      </c>
      <c r="G101" t="str">
        <f>_xlfn.XLOOKUP(B:B,'location list'!A:A,'location list'!B:B)</f>
        <v>Licorice Labyrinth</v>
      </c>
      <c r="H101" s="9">
        <f t="shared" si="3"/>
        <v>8.7618820537275474E-2</v>
      </c>
    </row>
    <row r="102" spans="1:8" x14ac:dyDescent="0.35">
      <c r="A102" t="s">
        <v>3</v>
      </c>
      <c r="B102" t="s">
        <v>9</v>
      </c>
      <c r="C102">
        <v>18218</v>
      </c>
      <c r="D102">
        <v>503.16</v>
      </c>
      <c r="F102" t="str">
        <f>_xlfn.XLOOKUP('Shipments 4'!A:A,'location list'!A:A,'location list'!B:B)</f>
        <v>Candy Button Bay</v>
      </c>
      <c r="G102" t="str">
        <f>_xlfn.XLOOKUP(B:B,'location list'!A:A,'location list'!B:B)</f>
        <v>Licorice Labyrinth</v>
      </c>
      <c r="H102" s="9">
        <f t="shared" si="3"/>
        <v>2.761883851136239E-2</v>
      </c>
    </row>
    <row r="103" spans="1:8" x14ac:dyDescent="0.35">
      <c r="A103" t="s">
        <v>3</v>
      </c>
      <c r="B103" t="s">
        <v>7</v>
      </c>
      <c r="C103">
        <v>17510</v>
      </c>
      <c r="D103">
        <v>5623.1</v>
      </c>
      <c r="F103" t="str">
        <f>_xlfn.XLOOKUP('Shipments 4'!A:A,'location list'!A:A,'location list'!B:B)</f>
        <v>Candy Button Bay</v>
      </c>
      <c r="G103" t="str">
        <f>_xlfn.XLOOKUP(B:B,'location list'!A:A,'location list'!B:B)</f>
        <v>Marshmallow Meadows</v>
      </c>
      <c r="H103" s="9">
        <f t="shared" si="3"/>
        <v>0.32113649343232442</v>
      </c>
    </row>
    <row r="104" spans="1:8" x14ac:dyDescent="0.35">
      <c r="A104" t="s">
        <v>3</v>
      </c>
      <c r="B104" t="s">
        <v>9</v>
      </c>
      <c r="C104">
        <v>17429</v>
      </c>
      <c r="D104">
        <v>1178.53</v>
      </c>
      <c r="F104" t="str">
        <f>_xlfn.XLOOKUP('Shipments 4'!A:A,'location list'!A:A,'location list'!B:B)</f>
        <v>Candy Button Bay</v>
      </c>
      <c r="G104" t="str">
        <f>_xlfn.XLOOKUP(B:B,'location list'!A:A,'location list'!B:B)</f>
        <v>Licorice Labyrinth</v>
      </c>
      <c r="H104" s="9">
        <f t="shared" si="3"/>
        <v>6.7618911010384988E-2</v>
      </c>
    </row>
    <row r="105" spans="1:8" x14ac:dyDescent="0.35">
      <c r="A105" t="s">
        <v>3</v>
      </c>
      <c r="B105" t="s">
        <v>11</v>
      </c>
      <c r="C105">
        <v>19131</v>
      </c>
      <c r="D105">
        <v>1251.27</v>
      </c>
      <c r="F105" t="str">
        <f>_xlfn.XLOOKUP('Shipments 4'!A:A,'location list'!A:A,'location list'!B:B)</f>
        <v>Candy Button Bay</v>
      </c>
      <c r="G105" t="str">
        <f>_xlfn.XLOOKUP(B:B,'location list'!A:A,'location list'!B:B)</f>
        <v>Lollipop Lagoon</v>
      </c>
      <c r="H105" s="9">
        <f t="shared" si="3"/>
        <v>6.5405363023365221E-2</v>
      </c>
    </row>
    <row r="106" spans="1:8" x14ac:dyDescent="0.35">
      <c r="A106" t="s">
        <v>3</v>
      </c>
      <c r="B106" t="s">
        <v>7</v>
      </c>
      <c r="C106">
        <v>16490</v>
      </c>
      <c r="D106">
        <v>5460.44</v>
      </c>
      <c r="F106" t="str">
        <f>_xlfn.XLOOKUP('Shipments 4'!A:A,'location list'!A:A,'location list'!B:B)</f>
        <v>Candy Button Bay</v>
      </c>
      <c r="G106" t="str">
        <f>_xlfn.XLOOKUP(B:B,'location list'!A:A,'location list'!B:B)</f>
        <v>Marshmallow Meadows</v>
      </c>
      <c r="H106" s="9">
        <f t="shared" si="3"/>
        <v>0.33113644633110972</v>
      </c>
    </row>
    <row r="107" spans="1:8" x14ac:dyDescent="0.35">
      <c r="A107" t="s">
        <v>3</v>
      </c>
      <c r="B107" t="s">
        <v>10</v>
      </c>
      <c r="C107">
        <v>16080</v>
      </c>
      <c r="D107">
        <v>4784.78</v>
      </c>
      <c r="F107" t="str">
        <f>_xlfn.XLOOKUP('Shipments 4'!A:A,'location list'!A:A,'location list'!B:B)</f>
        <v>Candy Button Bay</v>
      </c>
      <c r="G107" t="str">
        <f>_xlfn.XLOOKUP(B:B,'location list'!A:A,'location list'!B:B)</f>
        <v>Mallow Melt Mountains</v>
      </c>
      <c r="H107" s="9">
        <f t="shared" si="3"/>
        <v>0.29756094527363181</v>
      </c>
    </row>
    <row r="108" spans="1:8" x14ac:dyDescent="0.35">
      <c r="A108" t="s">
        <v>3</v>
      </c>
      <c r="B108" t="s">
        <v>8</v>
      </c>
      <c r="C108">
        <v>14089</v>
      </c>
      <c r="D108">
        <v>848.95</v>
      </c>
      <c r="F108" t="str">
        <f>_xlfn.XLOOKUP('Shipments 4'!A:A,'location list'!A:A,'location list'!B:B)</f>
        <v>Candy Button Bay</v>
      </c>
      <c r="G108" t="str">
        <f>_xlfn.XLOOKUP(B:B,'location list'!A:A,'location list'!B:B)</f>
        <v>Rock Candy Ridge</v>
      </c>
      <c r="H108" s="9">
        <f t="shared" si="3"/>
        <v>6.0256228263184046E-2</v>
      </c>
    </row>
    <row r="109" spans="1:8" x14ac:dyDescent="0.35">
      <c r="A109" t="s">
        <v>3</v>
      </c>
      <c r="B109" t="s">
        <v>7</v>
      </c>
      <c r="C109">
        <v>19096</v>
      </c>
      <c r="D109">
        <v>1167.46</v>
      </c>
      <c r="F109" t="str">
        <f>_xlfn.XLOOKUP('Shipments 4'!A:A,'location list'!A:A,'location list'!B:B)</f>
        <v>Candy Button Bay</v>
      </c>
      <c r="G109" t="str">
        <f>_xlfn.XLOOKUP(B:B,'location list'!A:A,'location list'!B:B)</f>
        <v>Marshmallow Meadows</v>
      </c>
      <c r="H109" s="9">
        <f t="shared" si="3"/>
        <v>6.1136363636363641E-2</v>
      </c>
    </row>
    <row r="110" spans="1:8" x14ac:dyDescent="0.35">
      <c r="A110" t="s">
        <v>3</v>
      </c>
      <c r="B110" t="s">
        <v>9</v>
      </c>
      <c r="C110">
        <v>17257</v>
      </c>
      <c r="D110">
        <v>304.05</v>
      </c>
      <c r="F110" t="str">
        <f>_xlfn.XLOOKUP('Shipments 4'!A:A,'location list'!A:A,'location list'!B:B)</f>
        <v>Candy Button Bay</v>
      </c>
      <c r="G110" t="str">
        <f>_xlfn.XLOOKUP(B:B,'location list'!A:A,'location list'!B:B)</f>
        <v>Licorice Labyrinth</v>
      </c>
      <c r="H110" s="9">
        <f t="shared" si="3"/>
        <v>1.7618937242857971E-2</v>
      </c>
    </row>
    <row r="111" spans="1:8" x14ac:dyDescent="0.35">
      <c r="A111" t="s">
        <v>3</v>
      </c>
      <c r="B111" t="s">
        <v>10</v>
      </c>
      <c r="C111">
        <v>19039</v>
      </c>
      <c r="D111">
        <v>334.34</v>
      </c>
      <c r="F111" t="str">
        <f>_xlfn.XLOOKUP('Shipments 4'!A:A,'location list'!A:A,'location list'!B:B)</f>
        <v>Candy Button Bay</v>
      </c>
      <c r="G111" t="str">
        <f>_xlfn.XLOOKUP(B:B,'location list'!A:A,'location list'!B:B)</f>
        <v>Mallow Melt Mountains</v>
      </c>
      <c r="H111" s="9">
        <f t="shared" si="3"/>
        <v>1.7560796260307789E-2</v>
      </c>
    </row>
    <row r="112" spans="1:8" x14ac:dyDescent="0.35">
      <c r="A112" t="s">
        <v>3</v>
      </c>
      <c r="B112" t="s">
        <v>10</v>
      </c>
      <c r="C112">
        <v>10130</v>
      </c>
      <c r="D112">
        <v>279.19</v>
      </c>
      <c r="F112" t="str">
        <f>_xlfn.XLOOKUP('Shipments 4'!A:A,'location list'!A:A,'location list'!B:B)</f>
        <v>Candy Button Bay</v>
      </c>
      <c r="G112" t="str">
        <f>_xlfn.XLOOKUP(B:B,'location list'!A:A,'location list'!B:B)</f>
        <v>Mallow Melt Mountains</v>
      </c>
      <c r="H112" s="9">
        <f t="shared" si="3"/>
        <v>2.756071076011846E-2</v>
      </c>
    </row>
    <row r="113" spans="1:8" x14ac:dyDescent="0.35">
      <c r="A113" t="s">
        <v>3</v>
      </c>
      <c r="B113" t="s">
        <v>9</v>
      </c>
      <c r="C113">
        <v>16549</v>
      </c>
      <c r="D113">
        <v>622.55999999999995</v>
      </c>
      <c r="F113" t="str">
        <f>_xlfn.XLOOKUP('Shipments 4'!A:A,'location list'!A:A,'location list'!B:B)</f>
        <v>Candy Button Bay</v>
      </c>
      <c r="G113" t="str">
        <f>_xlfn.XLOOKUP(B:B,'location list'!A:A,'location list'!B:B)</f>
        <v>Licorice Labyrinth</v>
      </c>
      <c r="H113" s="9">
        <f t="shared" si="3"/>
        <v>3.7619191491933046E-2</v>
      </c>
    </row>
    <row r="114" spans="1:8" x14ac:dyDescent="0.35">
      <c r="A114" t="s">
        <v>3</v>
      </c>
      <c r="B114" t="s">
        <v>9</v>
      </c>
      <c r="C114">
        <v>19915</v>
      </c>
      <c r="D114">
        <v>2143.23</v>
      </c>
      <c r="F114" t="str">
        <f>_xlfn.XLOOKUP('Shipments 4'!A:A,'location list'!A:A,'location list'!B:B)</f>
        <v>Candy Button Bay</v>
      </c>
      <c r="G114" t="str">
        <f>_xlfn.XLOOKUP(B:B,'location list'!A:A,'location list'!B:B)</f>
        <v>Licorice Labyrinth</v>
      </c>
      <c r="H114" s="9">
        <f t="shared" si="3"/>
        <v>0.10761888024102435</v>
      </c>
    </row>
    <row r="115" spans="1:8" x14ac:dyDescent="0.35">
      <c r="A115" t="s">
        <v>3</v>
      </c>
      <c r="B115" t="s">
        <v>7</v>
      </c>
      <c r="C115">
        <v>19560</v>
      </c>
      <c r="D115">
        <v>9019.83</v>
      </c>
      <c r="F115" t="str">
        <f>_xlfn.XLOOKUP('Shipments 4'!A:A,'location list'!A:A,'location list'!B:B)</f>
        <v>Candy Button Bay</v>
      </c>
      <c r="G115" t="str">
        <f>_xlfn.XLOOKUP(B:B,'location list'!A:A,'location list'!B:B)</f>
        <v>Marshmallow Meadows</v>
      </c>
      <c r="H115" s="9">
        <f t="shared" si="3"/>
        <v>0.46113650306748466</v>
      </c>
    </row>
    <row r="116" spans="1:8" x14ac:dyDescent="0.35">
      <c r="A116" t="s">
        <v>3</v>
      </c>
      <c r="B116" t="s">
        <v>10</v>
      </c>
      <c r="C116">
        <v>17836</v>
      </c>
      <c r="D116">
        <v>1205.02</v>
      </c>
      <c r="F116" t="str">
        <f>_xlfn.XLOOKUP('Shipments 4'!A:A,'location list'!A:A,'location list'!B:B)</f>
        <v>Candy Button Bay</v>
      </c>
      <c r="G116" t="str">
        <f>_xlfn.XLOOKUP(B:B,'location list'!A:A,'location list'!B:B)</f>
        <v>Mallow Melt Mountains</v>
      </c>
      <c r="H116" s="9">
        <f t="shared" si="3"/>
        <v>6.7561112357030717E-2</v>
      </c>
    </row>
    <row r="117" spans="1:8" x14ac:dyDescent="0.35">
      <c r="A117" t="s">
        <v>3</v>
      </c>
      <c r="B117" t="s">
        <v>10</v>
      </c>
      <c r="C117">
        <v>18964</v>
      </c>
      <c r="D117">
        <v>3367.27</v>
      </c>
      <c r="F117" t="str">
        <f>_xlfn.XLOOKUP('Shipments 4'!A:A,'location list'!A:A,'location list'!B:B)</f>
        <v>Candy Button Bay</v>
      </c>
      <c r="G117" t="str">
        <f>_xlfn.XLOOKUP(B:B,'location list'!A:A,'location list'!B:B)</f>
        <v>Mallow Melt Mountains</v>
      </c>
      <c r="H117" s="9">
        <f t="shared" si="3"/>
        <v>0.17756116852984602</v>
      </c>
    </row>
    <row r="118" spans="1:8" x14ac:dyDescent="0.35">
      <c r="A118" t="s">
        <v>3</v>
      </c>
      <c r="B118" t="s">
        <v>12</v>
      </c>
      <c r="C118">
        <v>10252</v>
      </c>
      <c r="D118">
        <v>47.68</v>
      </c>
      <c r="F118" t="str">
        <f>_xlfn.XLOOKUP('Shipments 4'!A:A,'location list'!A:A,'location list'!B:B)</f>
        <v>Candy Button Bay</v>
      </c>
      <c r="G118" t="str">
        <f>_xlfn.XLOOKUP(B:B,'location list'!A:A,'location list'!B:B)</f>
        <v>Starburst Starlit Skies</v>
      </c>
      <c r="H118" s="9">
        <f t="shared" si="3"/>
        <v>4.6507998439328912E-3</v>
      </c>
    </row>
    <row r="119" spans="1:8" x14ac:dyDescent="0.35">
      <c r="A119" t="s">
        <v>3</v>
      </c>
      <c r="B119" t="s">
        <v>9</v>
      </c>
      <c r="C119">
        <v>12577</v>
      </c>
      <c r="D119">
        <v>1605.06</v>
      </c>
      <c r="F119" t="str">
        <f>_xlfn.XLOOKUP('Shipments 4'!A:A,'location list'!A:A,'location list'!B:B)</f>
        <v>Candy Button Bay</v>
      </c>
      <c r="G119" t="str">
        <f>_xlfn.XLOOKUP(B:B,'location list'!A:A,'location list'!B:B)</f>
        <v>Licorice Labyrinth</v>
      </c>
      <c r="H119" s="9">
        <f t="shared" si="3"/>
        <v>0.12761866899896637</v>
      </c>
    </row>
    <row r="120" spans="1:8" x14ac:dyDescent="0.35">
      <c r="A120" t="s">
        <v>3</v>
      </c>
      <c r="B120" t="s">
        <v>8</v>
      </c>
      <c r="C120">
        <v>13219</v>
      </c>
      <c r="D120">
        <v>399.96</v>
      </c>
      <c r="F120" t="str">
        <f>_xlfn.XLOOKUP('Shipments 4'!A:A,'location list'!A:A,'location list'!B:B)</f>
        <v>Candy Button Bay</v>
      </c>
      <c r="G120" t="str">
        <f>_xlfn.XLOOKUP(B:B,'location list'!A:A,'location list'!B:B)</f>
        <v>Rock Candy Ridge</v>
      </c>
      <c r="H120" s="9">
        <f t="shared" si="3"/>
        <v>3.025644905060897E-2</v>
      </c>
    </row>
    <row r="121" spans="1:8" x14ac:dyDescent="0.35">
      <c r="A121" t="s">
        <v>3</v>
      </c>
      <c r="B121" t="s">
        <v>12</v>
      </c>
      <c r="C121">
        <v>18813</v>
      </c>
      <c r="D121">
        <v>1592.54</v>
      </c>
      <c r="F121" t="str">
        <f>_xlfn.XLOOKUP('Shipments 4'!A:A,'location list'!A:A,'location list'!B:B)</f>
        <v>Candy Button Bay</v>
      </c>
      <c r="G121" t="str">
        <f>_xlfn.XLOOKUP(B:B,'location list'!A:A,'location list'!B:B)</f>
        <v>Starburst Starlit Skies</v>
      </c>
      <c r="H121" s="9">
        <f t="shared" si="3"/>
        <v>8.4651039175038537E-2</v>
      </c>
    </row>
    <row r="122" spans="1:8" x14ac:dyDescent="0.35">
      <c r="A122" t="s">
        <v>3</v>
      </c>
      <c r="B122" t="s">
        <v>7</v>
      </c>
      <c r="C122">
        <v>12866</v>
      </c>
      <c r="D122">
        <v>1815.86</v>
      </c>
      <c r="F122" t="str">
        <f>_xlfn.XLOOKUP('Shipments 4'!A:A,'location list'!A:A,'location list'!B:B)</f>
        <v>Candy Button Bay</v>
      </c>
      <c r="G122" t="str">
        <f>_xlfn.XLOOKUP(B:B,'location list'!A:A,'location list'!B:B)</f>
        <v>Marshmallow Meadows</v>
      </c>
      <c r="H122" s="9">
        <f t="shared" si="3"/>
        <v>0.14113632830716616</v>
      </c>
    </row>
    <row r="123" spans="1:8" x14ac:dyDescent="0.35">
      <c r="A123" t="s">
        <v>3</v>
      </c>
      <c r="B123" t="s">
        <v>10</v>
      </c>
      <c r="C123">
        <v>13169</v>
      </c>
      <c r="D123">
        <v>626.33000000000004</v>
      </c>
      <c r="F123" t="str">
        <f>_xlfn.XLOOKUP('Shipments 4'!A:A,'location list'!A:A,'location list'!B:B)</f>
        <v>Candy Button Bay</v>
      </c>
      <c r="G123" t="str">
        <f>_xlfn.XLOOKUP(B:B,'location list'!A:A,'location list'!B:B)</f>
        <v>Mallow Melt Mountains</v>
      </c>
      <c r="H123" s="9">
        <f t="shared" si="3"/>
        <v>4.7560938567848737E-2</v>
      </c>
    </row>
    <row r="124" spans="1:8" x14ac:dyDescent="0.35">
      <c r="A124" t="s">
        <v>3</v>
      </c>
      <c r="B124" t="s">
        <v>7</v>
      </c>
      <c r="C124">
        <v>12804</v>
      </c>
      <c r="D124">
        <v>654.75</v>
      </c>
      <c r="F124" t="str">
        <f>_xlfn.XLOOKUP('Shipments 4'!A:A,'location list'!A:A,'location list'!B:B)</f>
        <v>Candy Button Bay</v>
      </c>
      <c r="G124" t="str">
        <f>_xlfn.XLOOKUP(B:B,'location list'!A:A,'location list'!B:B)</f>
        <v>Marshmallow Meadows</v>
      </c>
      <c r="H124" s="9">
        <f t="shared" si="3"/>
        <v>5.113636363636364E-2</v>
      </c>
    </row>
    <row r="125" spans="1:8" x14ac:dyDescent="0.35">
      <c r="A125" t="s">
        <v>3</v>
      </c>
      <c r="B125" t="s">
        <v>9</v>
      </c>
      <c r="C125">
        <v>18531</v>
      </c>
      <c r="D125">
        <v>326.5</v>
      </c>
      <c r="F125" t="str">
        <f>_xlfn.XLOOKUP('Shipments 4'!A:A,'location list'!A:A,'location list'!B:B)</f>
        <v>Candy Button Bay</v>
      </c>
      <c r="G125" t="str">
        <f>_xlfn.XLOOKUP(B:B,'location list'!A:A,'location list'!B:B)</f>
        <v>Licorice Labyrinth</v>
      </c>
      <c r="H125" s="9">
        <f t="shared" si="3"/>
        <v>1.7619124709945498E-2</v>
      </c>
    </row>
    <row r="126" spans="1:8" x14ac:dyDescent="0.35">
      <c r="A126" t="s">
        <v>3</v>
      </c>
      <c r="B126" t="s">
        <v>11</v>
      </c>
      <c r="C126">
        <v>15721</v>
      </c>
      <c r="D126">
        <v>2600.34</v>
      </c>
      <c r="F126" t="str">
        <f>_xlfn.XLOOKUP('Shipments 4'!A:A,'location list'!A:A,'location list'!B:B)</f>
        <v>Candy Button Bay</v>
      </c>
      <c r="G126" t="str">
        <f>_xlfn.XLOOKUP(B:B,'location list'!A:A,'location list'!B:B)</f>
        <v>Lollipop Lagoon</v>
      </c>
      <c r="H126" s="9">
        <f t="shared" si="3"/>
        <v>0.16540550855543543</v>
      </c>
    </row>
    <row r="127" spans="1:8" x14ac:dyDescent="0.35">
      <c r="A127" t="s">
        <v>3</v>
      </c>
      <c r="B127" t="s">
        <v>7</v>
      </c>
      <c r="C127">
        <v>18684</v>
      </c>
      <c r="D127">
        <v>3010.67</v>
      </c>
      <c r="F127" t="str">
        <f>_xlfn.XLOOKUP('Shipments 4'!A:A,'location list'!A:A,'location list'!B:B)</f>
        <v>Candy Button Bay</v>
      </c>
      <c r="G127" t="str">
        <f>_xlfn.XLOOKUP(B:B,'location list'!A:A,'location list'!B:B)</f>
        <v>Marshmallow Meadows</v>
      </c>
      <c r="H127" s="9">
        <f t="shared" si="3"/>
        <v>0.16113626632412759</v>
      </c>
    </row>
    <row r="128" spans="1:8" x14ac:dyDescent="0.35">
      <c r="A128" t="s">
        <v>3</v>
      </c>
      <c r="B128" t="s">
        <v>12</v>
      </c>
      <c r="C128">
        <v>16493</v>
      </c>
      <c r="D128">
        <v>76.709999999999994</v>
      </c>
      <c r="F128" t="str">
        <f>_xlfn.XLOOKUP('Shipments 4'!A:A,'location list'!A:A,'location list'!B:B)</f>
        <v>Candy Button Bay</v>
      </c>
      <c r="G128" t="str">
        <f>_xlfn.XLOOKUP(B:B,'location list'!A:A,'location list'!B:B)</f>
        <v>Starburst Starlit Skies</v>
      </c>
      <c r="H128" s="9">
        <f t="shared" si="3"/>
        <v>4.6510640877948217E-3</v>
      </c>
    </row>
    <row r="129" spans="1:8" x14ac:dyDescent="0.35">
      <c r="A129" t="s">
        <v>3</v>
      </c>
      <c r="B129" t="s">
        <v>7</v>
      </c>
      <c r="C129">
        <v>16385</v>
      </c>
      <c r="D129">
        <v>1165.57</v>
      </c>
      <c r="F129" t="str">
        <f>_xlfn.XLOOKUP('Shipments 4'!A:A,'location list'!A:A,'location list'!B:B)</f>
        <v>Candy Button Bay</v>
      </c>
      <c r="G129" t="str">
        <f>_xlfn.XLOOKUP(B:B,'location list'!A:A,'location list'!B:B)</f>
        <v>Marshmallow Meadows</v>
      </c>
      <c r="H129" s="9">
        <f t="shared" si="3"/>
        <v>7.1136405248703072E-2</v>
      </c>
    </row>
    <row r="130" spans="1:8" x14ac:dyDescent="0.35">
      <c r="A130" t="s">
        <v>3</v>
      </c>
      <c r="B130" t="s">
        <v>9</v>
      </c>
      <c r="C130">
        <v>15908</v>
      </c>
      <c r="D130">
        <v>439.36</v>
      </c>
      <c r="F130" t="str">
        <f>_xlfn.XLOOKUP('Shipments 4'!A:A,'location list'!A:A,'location list'!B:B)</f>
        <v>Candy Button Bay</v>
      </c>
      <c r="G130" t="str">
        <f>_xlfn.XLOOKUP(B:B,'location list'!A:A,'location list'!B:B)</f>
        <v>Licorice Labyrinth</v>
      </c>
      <c r="H130" s="9">
        <f t="shared" si="3"/>
        <v>2.7618808146844354E-2</v>
      </c>
    </row>
    <row r="131" spans="1:8" x14ac:dyDescent="0.35">
      <c r="A131" t="s">
        <v>3</v>
      </c>
      <c r="B131" t="s">
        <v>8</v>
      </c>
      <c r="C131">
        <v>12356</v>
      </c>
      <c r="D131">
        <v>868.09</v>
      </c>
      <c r="F131" t="str">
        <f>_xlfn.XLOOKUP('Shipments 4'!A:A,'location list'!A:A,'location list'!B:B)</f>
        <v>Candy Button Bay</v>
      </c>
      <c r="G131" t="str">
        <f>_xlfn.XLOOKUP(B:B,'location list'!A:A,'location list'!B:B)</f>
        <v>Rock Candy Ridge</v>
      </c>
      <c r="H131" s="9">
        <f t="shared" ref="H131:H194" si="4">D131/C131</f>
        <v>7.0256555519585623E-2</v>
      </c>
    </row>
    <row r="132" spans="1:8" x14ac:dyDescent="0.35">
      <c r="A132" t="s">
        <v>3</v>
      </c>
      <c r="B132" t="s">
        <v>7</v>
      </c>
      <c r="C132">
        <v>17500</v>
      </c>
      <c r="D132">
        <v>4219.8900000000003</v>
      </c>
      <c r="F132" t="str">
        <f>_xlfn.XLOOKUP('Shipments 4'!A:A,'location list'!A:A,'location list'!B:B)</f>
        <v>Candy Button Bay</v>
      </c>
      <c r="G132" t="str">
        <f>_xlfn.XLOOKUP(B:B,'location list'!A:A,'location list'!B:B)</f>
        <v>Marshmallow Meadows</v>
      </c>
      <c r="H132" s="9">
        <f t="shared" si="4"/>
        <v>0.24113657142857145</v>
      </c>
    </row>
    <row r="133" spans="1:8" x14ac:dyDescent="0.35">
      <c r="A133" t="s">
        <v>3</v>
      </c>
      <c r="B133" t="s">
        <v>8</v>
      </c>
      <c r="C133">
        <v>18119</v>
      </c>
      <c r="D133">
        <v>910.6</v>
      </c>
      <c r="F133" t="str">
        <f>_xlfn.XLOOKUP('Shipments 4'!A:A,'location list'!A:A,'location list'!B:B)</f>
        <v>Candy Button Bay</v>
      </c>
      <c r="G133" t="str">
        <f>_xlfn.XLOOKUP(B:B,'location list'!A:A,'location list'!B:B)</f>
        <v>Rock Candy Ridge</v>
      </c>
      <c r="H133" s="9">
        <f t="shared" si="4"/>
        <v>5.0256636679728461E-2</v>
      </c>
    </row>
    <row r="134" spans="1:8" x14ac:dyDescent="0.35">
      <c r="A134" t="s">
        <v>3</v>
      </c>
      <c r="B134" t="s">
        <v>12</v>
      </c>
      <c r="C134">
        <v>16292</v>
      </c>
      <c r="D134">
        <v>2682.5</v>
      </c>
      <c r="F134" t="str">
        <f>_xlfn.XLOOKUP('Shipments 4'!A:A,'location list'!A:A,'location list'!B:B)</f>
        <v>Candy Button Bay</v>
      </c>
      <c r="G134" t="str">
        <f>_xlfn.XLOOKUP(B:B,'location list'!A:A,'location list'!B:B)</f>
        <v>Starburst Starlit Skies</v>
      </c>
      <c r="H134" s="9">
        <f t="shared" si="4"/>
        <v>0.16465136263196661</v>
      </c>
    </row>
    <row r="135" spans="1:8" x14ac:dyDescent="0.35">
      <c r="A135" t="s">
        <v>3</v>
      </c>
      <c r="B135" t="s">
        <v>11</v>
      </c>
      <c r="C135">
        <v>19229</v>
      </c>
      <c r="D135">
        <v>2026.84</v>
      </c>
      <c r="F135" t="str">
        <f>_xlfn.XLOOKUP('Shipments 4'!A:A,'location list'!A:A,'location list'!B:B)</f>
        <v>Candy Button Bay</v>
      </c>
      <c r="G135" t="str">
        <f>_xlfn.XLOOKUP(B:B,'location list'!A:A,'location list'!B:B)</f>
        <v>Lollipop Lagoon</v>
      </c>
      <c r="H135" s="9">
        <f t="shared" si="4"/>
        <v>0.10540537729471111</v>
      </c>
    </row>
    <row r="136" spans="1:8" x14ac:dyDescent="0.35">
      <c r="A136" t="s">
        <v>3</v>
      </c>
      <c r="B136" t="s">
        <v>10</v>
      </c>
      <c r="C136">
        <v>10914</v>
      </c>
      <c r="D136">
        <v>628.22</v>
      </c>
      <c r="F136" t="str">
        <f>_xlfn.XLOOKUP('Shipments 4'!A:A,'location list'!A:A,'location list'!B:B)</f>
        <v>Candy Button Bay</v>
      </c>
      <c r="G136" t="str">
        <f>_xlfn.XLOOKUP(B:B,'location list'!A:A,'location list'!B:B)</f>
        <v>Mallow Melt Mountains</v>
      </c>
      <c r="H136" s="9">
        <f t="shared" si="4"/>
        <v>5.7560930914421847E-2</v>
      </c>
    </row>
    <row r="137" spans="1:8" x14ac:dyDescent="0.35">
      <c r="A137" t="s">
        <v>3</v>
      </c>
      <c r="B137" t="s">
        <v>11</v>
      </c>
      <c r="C137">
        <v>19441</v>
      </c>
      <c r="D137">
        <v>2049.19</v>
      </c>
      <c r="F137" t="str">
        <f>_xlfn.XLOOKUP('Shipments 4'!A:A,'location list'!A:A,'location list'!B:B)</f>
        <v>Candy Button Bay</v>
      </c>
      <c r="G137" t="str">
        <f>_xlfn.XLOOKUP(B:B,'location list'!A:A,'location list'!B:B)</f>
        <v>Lollipop Lagoon</v>
      </c>
      <c r="H137" s="9">
        <f t="shared" si="4"/>
        <v>0.1054055861324006</v>
      </c>
    </row>
    <row r="138" spans="1:8" x14ac:dyDescent="0.35">
      <c r="A138" t="s">
        <v>3</v>
      </c>
      <c r="B138" t="s">
        <v>7</v>
      </c>
      <c r="C138">
        <v>10371</v>
      </c>
      <c r="D138">
        <v>1982.28</v>
      </c>
      <c r="F138" t="str">
        <f>_xlfn.XLOOKUP('Shipments 4'!A:A,'location list'!A:A,'location list'!B:B)</f>
        <v>Candy Button Bay</v>
      </c>
      <c r="G138" t="str">
        <f>_xlfn.XLOOKUP(B:B,'location list'!A:A,'location list'!B:B)</f>
        <v>Marshmallow Meadows</v>
      </c>
      <c r="H138" s="9">
        <f t="shared" si="4"/>
        <v>0.19113682383569569</v>
      </c>
    </row>
    <row r="139" spans="1:8" x14ac:dyDescent="0.35">
      <c r="A139" t="s">
        <v>3</v>
      </c>
      <c r="B139" t="s">
        <v>10</v>
      </c>
      <c r="C139">
        <v>11356</v>
      </c>
      <c r="D139">
        <v>1562.14</v>
      </c>
      <c r="F139" t="str">
        <f>_xlfn.XLOOKUP('Shipments 4'!A:A,'location list'!A:A,'location list'!B:B)</f>
        <v>Candy Button Bay</v>
      </c>
      <c r="G139" t="str">
        <f>_xlfn.XLOOKUP(B:B,'location list'!A:A,'location list'!B:B)</f>
        <v>Mallow Melt Mountains</v>
      </c>
      <c r="H139" s="9">
        <f t="shared" si="4"/>
        <v>0.13756076083127863</v>
      </c>
    </row>
    <row r="140" spans="1:8" x14ac:dyDescent="0.35">
      <c r="A140" t="s">
        <v>3</v>
      </c>
      <c r="B140" t="s">
        <v>8</v>
      </c>
      <c r="C140">
        <v>17901</v>
      </c>
      <c r="D140">
        <v>2868.75</v>
      </c>
      <c r="F140" t="str">
        <f>_xlfn.XLOOKUP('Shipments 4'!A:A,'location list'!A:A,'location list'!B:B)</f>
        <v>Candy Button Bay</v>
      </c>
      <c r="G140" t="str">
        <f>_xlfn.XLOOKUP(B:B,'location list'!A:A,'location list'!B:B)</f>
        <v>Rock Candy Ridge</v>
      </c>
      <c r="H140" s="9">
        <f t="shared" si="4"/>
        <v>0.16025641025641027</v>
      </c>
    </row>
    <row r="141" spans="1:8" x14ac:dyDescent="0.35">
      <c r="A141" t="s">
        <v>3</v>
      </c>
      <c r="B141" t="s">
        <v>12</v>
      </c>
      <c r="C141">
        <v>13207</v>
      </c>
      <c r="D141">
        <v>2042.48</v>
      </c>
      <c r="F141" t="str">
        <f>_xlfn.XLOOKUP('Shipments 4'!A:A,'location list'!A:A,'location list'!B:B)</f>
        <v>Candy Button Bay</v>
      </c>
      <c r="G141" t="str">
        <f>_xlfn.XLOOKUP(B:B,'location list'!A:A,'location list'!B:B)</f>
        <v>Starburst Starlit Skies</v>
      </c>
      <c r="H141" s="9">
        <f t="shared" si="4"/>
        <v>0.15465132126902401</v>
      </c>
    </row>
    <row r="142" spans="1:8" x14ac:dyDescent="0.35">
      <c r="A142" t="s">
        <v>3</v>
      </c>
      <c r="B142" t="s">
        <v>7</v>
      </c>
      <c r="C142">
        <v>14604</v>
      </c>
      <c r="D142">
        <v>3667.6</v>
      </c>
      <c r="F142" t="str">
        <f>_xlfn.XLOOKUP('Shipments 4'!A:A,'location list'!A:A,'location list'!B:B)</f>
        <v>Candy Button Bay</v>
      </c>
      <c r="G142" t="str">
        <f>_xlfn.XLOOKUP(B:B,'location list'!A:A,'location list'!B:B)</f>
        <v>Marshmallow Meadows</v>
      </c>
      <c r="H142" s="9">
        <f t="shared" si="4"/>
        <v>0.25113667488359354</v>
      </c>
    </row>
    <row r="143" spans="1:8" x14ac:dyDescent="0.35">
      <c r="A143" t="s">
        <v>3</v>
      </c>
      <c r="B143" t="s">
        <v>7</v>
      </c>
      <c r="C143">
        <v>11290</v>
      </c>
      <c r="D143">
        <v>916.03</v>
      </c>
      <c r="F143" t="str">
        <f>_xlfn.XLOOKUP('Shipments 4'!A:A,'location list'!A:A,'location list'!B:B)</f>
        <v>Candy Button Bay</v>
      </c>
      <c r="G143" t="str">
        <f>_xlfn.XLOOKUP(B:B,'location list'!A:A,'location list'!B:B)</f>
        <v>Marshmallow Meadows</v>
      </c>
      <c r="H143" s="9">
        <f t="shared" si="4"/>
        <v>8.1136403897254211E-2</v>
      </c>
    </row>
    <row r="144" spans="1:8" x14ac:dyDescent="0.35">
      <c r="A144" t="s">
        <v>3</v>
      </c>
      <c r="B144" t="s">
        <v>9</v>
      </c>
      <c r="C144">
        <v>13009</v>
      </c>
      <c r="D144">
        <v>4912.45</v>
      </c>
      <c r="F144" t="str">
        <f>_xlfn.XLOOKUP('Shipments 4'!A:A,'location list'!A:A,'location list'!B:B)</f>
        <v>Candy Button Bay</v>
      </c>
      <c r="G144" t="str">
        <f>_xlfn.XLOOKUP(B:B,'location list'!A:A,'location list'!B:B)</f>
        <v>Licorice Labyrinth</v>
      </c>
      <c r="H144" s="9">
        <f t="shared" si="4"/>
        <v>0.37761934045660694</v>
      </c>
    </row>
    <row r="145" spans="1:8" x14ac:dyDescent="0.35">
      <c r="A145" t="s">
        <v>3</v>
      </c>
      <c r="B145" t="s">
        <v>8</v>
      </c>
      <c r="C145">
        <v>11906</v>
      </c>
      <c r="D145">
        <v>2741.43</v>
      </c>
      <c r="F145" t="str">
        <f>_xlfn.XLOOKUP('Shipments 4'!A:A,'location list'!A:A,'location list'!B:B)</f>
        <v>Candy Button Bay</v>
      </c>
      <c r="G145" t="str">
        <f>_xlfn.XLOOKUP(B:B,'location list'!A:A,'location list'!B:B)</f>
        <v>Rock Candy Ridge</v>
      </c>
      <c r="H145" s="9">
        <f t="shared" si="4"/>
        <v>0.23025617335797074</v>
      </c>
    </row>
    <row r="146" spans="1:8" x14ac:dyDescent="0.35">
      <c r="A146" t="s">
        <v>3</v>
      </c>
      <c r="B146" t="s">
        <v>7</v>
      </c>
      <c r="C146">
        <v>12742</v>
      </c>
      <c r="D146">
        <v>524.16</v>
      </c>
      <c r="F146" t="str">
        <f>_xlfn.XLOOKUP('Shipments 4'!A:A,'location list'!A:A,'location list'!B:B)</f>
        <v>Candy Button Bay</v>
      </c>
      <c r="G146" t="str">
        <f>_xlfn.XLOOKUP(B:B,'location list'!A:A,'location list'!B:B)</f>
        <v>Marshmallow Meadows</v>
      </c>
      <c r="H146" s="9">
        <f t="shared" si="4"/>
        <v>4.1136399309370582E-2</v>
      </c>
    </row>
    <row r="147" spans="1:8" x14ac:dyDescent="0.35">
      <c r="A147" t="s">
        <v>3</v>
      </c>
      <c r="B147" t="s">
        <v>11</v>
      </c>
      <c r="C147">
        <v>10172</v>
      </c>
      <c r="D147">
        <v>970.46</v>
      </c>
      <c r="F147" t="str">
        <f>_xlfn.XLOOKUP('Shipments 4'!A:A,'location list'!A:A,'location list'!B:B)</f>
        <v>Candy Button Bay</v>
      </c>
      <c r="G147" t="str">
        <f>_xlfn.XLOOKUP(B:B,'location list'!A:A,'location list'!B:B)</f>
        <v>Lollipop Lagoon</v>
      </c>
      <c r="H147" s="9">
        <f t="shared" si="4"/>
        <v>9.5405033425088479E-2</v>
      </c>
    </row>
    <row r="148" spans="1:8" x14ac:dyDescent="0.35">
      <c r="A148" t="s">
        <v>3</v>
      </c>
      <c r="B148" t="s">
        <v>8</v>
      </c>
      <c r="C148">
        <v>15379</v>
      </c>
      <c r="D148">
        <v>7232.07</v>
      </c>
      <c r="F148" t="str">
        <f>_xlfn.XLOOKUP('Shipments 4'!A:A,'location list'!A:A,'location list'!B:B)</f>
        <v>Candy Button Bay</v>
      </c>
      <c r="G148" t="str">
        <f>_xlfn.XLOOKUP(B:B,'location list'!A:A,'location list'!B:B)</f>
        <v>Rock Candy Ridge</v>
      </c>
      <c r="H148" s="9">
        <f t="shared" si="4"/>
        <v>0.47025619351063136</v>
      </c>
    </row>
    <row r="149" spans="1:8" x14ac:dyDescent="0.35">
      <c r="A149" t="s">
        <v>3</v>
      </c>
      <c r="B149" t="s">
        <v>8</v>
      </c>
      <c r="C149">
        <v>10951</v>
      </c>
      <c r="D149">
        <v>1097.9100000000001</v>
      </c>
      <c r="F149" t="str">
        <f>_xlfn.XLOOKUP('Shipments 4'!A:A,'location list'!A:A,'location list'!B:B)</f>
        <v>Candy Button Bay</v>
      </c>
      <c r="G149" t="str">
        <f>_xlfn.XLOOKUP(B:B,'location list'!A:A,'location list'!B:B)</f>
        <v>Rock Candy Ridge</v>
      </c>
      <c r="H149" s="9">
        <f t="shared" si="4"/>
        <v>0.10025659757099809</v>
      </c>
    </row>
    <row r="150" spans="1:8" x14ac:dyDescent="0.35">
      <c r="A150" t="s">
        <v>3</v>
      </c>
      <c r="B150" t="s">
        <v>8</v>
      </c>
      <c r="C150">
        <v>13013</v>
      </c>
      <c r="D150">
        <v>3646.98</v>
      </c>
      <c r="F150" t="str">
        <f>_xlfn.XLOOKUP('Shipments 4'!A:A,'location list'!A:A,'location list'!B:B)</f>
        <v>Candy Button Bay</v>
      </c>
      <c r="G150" t="str">
        <f>_xlfn.XLOOKUP(B:B,'location list'!A:A,'location list'!B:B)</f>
        <v>Rock Candy Ridge</v>
      </c>
      <c r="H150" s="9">
        <f t="shared" si="4"/>
        <v>0.28025666641051256</v>
      </c>
    </row>
    <row r="151" spans="1:8" x14ac:dyDescent="0.35">
      <c r="A151" t="s">
        <v>3</v>
      </c>
      <c r="B151" t="s">
        <v>7</v>
      </c>
      <c r="C151">
        <v>17352</v>
      </c>
      <c r="D151">
        <v>2275.48</v>
      </c>
      <c r="F151" t="str">
        <f>_xlfn.XLOOKUP('Shipments 4'!A:A,'location list'!A:A,'location list'!B:B)</f>
        <v>Candy Button Bay</v>
      </c>
      <c r="G151" t="str">
        <f>_xlfn.XLOOKUP(B:B,'location list'!A:A,'location list'!B:B)</f>
        <v>Marshmallow Meadows</v>
      </c>
      <c r="H151" s="9">
        <f t="shared" si="4"/>
        <v>0.13113646841862608</v>
      </c>
    </row>
    <row r="152" spans="1:8" x14ac:dyDescent="0.35">
      <c r="A152" t="s">
        <v>3</v>
      </c>
      <c r="B152" t="s">
        <v>11</v>
      </c>
      <c r="C152">
        <v>10832</v>
      </c>
      <c r="D152">
        <v>58.55</v>
      </c>
      <c r="F152" t="str">
        <f>_xlfn.XLOOKUP('Shipments 4'!A:A,'location list'!A:A,'location list'!B:B)</f>
        <v>Candy Button Bay</v>
      </c>
      <c r="G152" t="str">
        <f>_xlfn.XLOOKUP(B:B,'location list'!A:A,'location list'!B:B)</f>
        <v>Lollipop Lagoon</v>
      </c>
      <c r="H152" s="9">
        <f t="shared" si="4"/>
        <v>5.4052806499261443E-3</v>
      </c>
    </row>
    <row r="153" spans="1:8" x14ac:dyDescent="0.35">
      <c r="A153" t="s">
        <v>3</v>
      </c>
      <c r="B153" t="s">
        <v>9</v>
      </c>
      <c r="C153">
        <v>14244</v>
      </c>
      <c r="D153">
        <v>963.17</v>
      </c>
      <c r="F153" t="str">
        <f>_xlfn.XLOOKUP('Shipments 4'!A:A,'location list'!A:A,'location list'!B:B)</f>
        <v>Candy Button Bay</v>
      </c>
      <c r="G153" t="str">
        <f>_xlfn.XLOOKUP(B:B,'location list'!A:A,'location list'!B:B)</f>
        <v>Licorice Labyrinth</v>
      </c>
      <c r="H153" s="9">
        <f t="shared" si="4"/>
        <v>6.761934849761303E-2</v>
      </c>
    </row>
    <row r="154" spans="1:8" x14ac:dyDescent="0.35">
      <c r="A154" t="s">
        <v>3</v>
      </c>
      <c r="B154" t="s">
        <v>12</v>
      </c>
      <c r="C154">
        <v>14276</v>
      </c>
      <c r="D154">
        <v>66.400000000000006</v>
      </c>
      <c r="F154" t="str">
        <f>_xlfn.XLOOKUP('Shipments 4'!A:A,'location list'!A:A,'location list'!B:B)</f>
        <v>Candy Button Bay</v>
      </c>
      <c r="G154" t="str">
        <f>_xlfn.XLOOKUP(B:B,'location list'!A:A,'location list'!B:B)</f>
        <v>Starburst Starlit Skies</v>
      </c>
      <c r="H154" s="9">
        <f t="shared" si="4"/>
        <v>4.6511627906976752E-3</v>
      </c>
    </row>
    <row r="155" spans="1:8" x14ac:dyDescent="0.35">
      <c r="A155" t="s">
        <v>3</v>
      </c>
      <c r="B155" t="s">
        <v>10</v>
      </c>
      <c r="C155">
        <v>16851</v>
      </c>
      <c r="D155">
        <v>1306.98</v>
      </c>
      <c r="F155" t="str">
        <f>_xlfn.XLOOKUP('Shipments 4'!A:A,'location list'!A:A,'location list'!B:B)</f>
        <v>Candy Button Bay</v>
      </c>
      <c r="G155" t="str">
        <f>_xlfn.XLOOKUP(B:B,'location list'!A:A,'location list'!B:B)</f>
        <v>Mallow Melt Mountains</v>
      </c>
      <c r="H155" s="9">
        <f t="shared" si="4"/>
        <v>7.7560975609756097E-2</v>
      </c>
    </row>
    <row r="156" spans="1:8" x14ac:dyDescent="0.35">
      <c r="A156" t="s">
        <v>3</v>
      </c>
      <c r="B156" t="s">
        <v>12</v>
      </c>
      <c r="C156">
        <v>12922</v>
      </c>
      <c r="D156">
        <v>189.32</v>
      </c>
      <c r="F156" t="str">
        <f>_xlfn.XLOOKUP('Shipments 4'!A:A,'location list'!A:A,'location list'!B:B)</f>
        <v>Candy Button Bay</v>
      </c>
      <c r="G156" t="str">
        <f>_xlfn.XLOOKUP(B:B,'location list'!A:A,'location list'!B:B)</f>
        <v>Starburst Starlit Skies</v>
      </c>
      <c r="H156" s="9">
        <f t="shared" si="4"/>
        <v>1.4650982819996904E-2</v>
      </c>
    </row>
    <row r="157" spans="1:8" x14ac:dyDescent="0.35">
      <c r="A157" t="s">
        <v>3</v>
      </c>
      <c r="B157" t="s">
        <v>11</v>
      </c>
      <c r="C157">
        <v>10614</v>
      </c>
      <c r="D157">
        <v>481.93</v>
      </c>
      <c r="F157" t="str">
        <f>_xlfn.XLOOKUP('Shipments 4'!A:A,'location list'!A:A,'location list'!B:B)</f>
        <v>Candy Button Bay</v>
      </c>
      <c r="G157" t="str">
        <f>_xlfn.XLOOKUP(B:B,'location list'!A:A,'location list'!B:B)</f>
        <v>Lollipop Lagoon</v>
      </c>
      <c r="H157" s="9">
        <f t="shared" si="4"/>
        <v>4.5405125306199362E-2</v>
      </c>
    </row>
    <row r="158" spans="1:8" x14ac:dyDescent="0.35">
      <c r="A158" t="s">
        <v>3</v>
      </c>
      <c r="B158" t="s">
        <v>9</v>
      </c>
      <c r="C158">
        <v>16950</v>
      </c>
      <c r="D158">
        <v>807.14</v>
      </c>
      <c r="F158" t="str">
        <f>_xlfn.XLOOKUP('Shipments 4'!A:A,'location list'!A:A,'location list'!B:B)</f>
        <v>Candy Button Bay</v>
      </c>
      <c r="G158" t="str">
        <f>_xlfn.XLOOKUP(B:B,'location list'!A:A,'location list'!B:B)</f>
        <v>Licorice Labyrinth</v>
      </c>
      <c r="H158" s="9">
        <f t="shared" si="4"/>
        <v>4.7618879056047198E-2</v>
      </c>
    </row>
    <row r="159" spans="1:8" x14ac:dyDescent="0.35">
      <c r="A159" t="s">
        <v>3</v>
      </c>
      <c r="B159" t="s">
        <v>10</v>
      </c>
      <c r="C159">
        <v>17192</v>
      </c>
      <c r="D159">
        <v>129.99</v>
      </c>
      <c r="F159" t="str">
        <f>_xlfn.XLOOKUP('Shipments 4'!A:A,'location list'!A:A,'location list'!B:B)</f>
        <v>Candy Button Bay</v>
      </c>
      <c r="G159" t="str">
        <f>_xlfn.XLOOKUP(B:B,'location list'!A:A,'location list'!B:B)</f>
        <v>Mallow Melt Mountains</v>
      </c>
      <c r="H159" s="9">
        <f t="shared" si="4"/>
        <v>7.5610749185667757E-3</v>
      </c>
    </row>
    <row r="160" spans="1:8" x14ac:dyDescent="0.35">
      <c r="A160" t="s">
        <v>3</v>
      </c>
      <c r="B160" t="s">
        <v>9</v>
      </c>
      <c r="C160">
        <v>15797</v>
      </c>
      <c r="D160">
        <v>910.21</v>
      </c>
      <c r="F160" t="str">
        <f>_xlfn.XLOOKUP('Shipments 4'!A:A,'location list'!A:A,'location list'!B:B)</f>
        <v>Candy Button Bay</v>
      </c>
      <c r="G160" t="str">
        <f>_xlfn.XLOOKUP(B:B,'location list'!A:A,'location list'!B:B)</f>
        <v>Licorice Labyrinth</v>
      </c>
      <c r="H160" s="9">
        <f t="shared" si="4"/>
        <v>5.7619168196493008E-2</v>
      </c>
    </row>
    <row r="161" spans="1:8" x14ac:dyDescent="0.35">
      <c r="A161" t="s">
        <v>3</v>
      </c>
      <c r="B161" t="s">
        <v>8</v>
      </c>
      <c r="C161">
        <v>15347</v>
      </c>
      <c r="D161">
        <v>617.82000000000005</v>
      </c>
      <c r="F161" t="str">
        <f>_xlfn.XLOOKUP('Shipments 4'!A:A,'location list'!A:A,'location list'!B:B)</f>
        <v>Candy Button Bay</v>
      </c>
      <c r="G161" t="str">
        <f>_xlfn.XLOOKUP(B:B,'location list'!A:A,'location list'!B:B)</f>
        <v>Rock Candy Ridge</v>
      </c>
      <c r="H161" s="9">
        <f t="shared" si="4"/>
        <v>4.0256727699224608E-2</v>
      </c>
    </row>
    <row r="162" spans="1:8" x14ac:dyDescent="0.35">
      <c r="A162" t="s">
        <v>3</v>
      </c>
      <c r="B162" t="s">
        <v>10</v>
      </c>
      <c r="C162">
        <v>13628</v>
      </c>
      <c r="D162">
        <v>103.04</v>
      </c>
      <c r="F162" t="str">
        <f>_xlfn.XLOOKUP('Shipments 4'!A:A,'location list'!A:A,'location list'!B:B)</f>
        <v>Candy Button Bay</v>
      </c>
      <c r="G162" t="str">
        <f>_xlfn.XLOOKUP(B:B,'location list'!A:A,'location list'!B:B)</f>
        <v>Mallow Melt Mountains</v>
      </c>
      <c r="H162" s="9">
        <f t="shared" si="4"/>
        <v>7.5609040211329619E-3</v>
      </c>
    </row>
    <row r="163" spans="1:8" x14ac:dyDescent="0.35">
      <c r="A163" t="s">
        <v>3</v>
      </c>
      <c r="B163" t="s">
        <v>7</v>
      </c>
      <c r="C163">
        <v>18657</v>
      </c>
      <c r="D163">
        <v>3566.03</v>
      </c>
      <c r="F163" t="str">
        <f>_xlfn.XLOOKUP('Shipments 4'!A:A,'location list'!A:A,'location list'!B:B)</f>
        <v>Candy Button Bay</v>
      </c>
      <c r="G163" t="str">
        <f>_xlfn.XLOOKUP(B:B,'location list'!A:A,'location list'!B:B)</f>
        <v>Marshmallow Meadows</v>
      </c>
      <c r="H163" s="9">
        <f t="shared" si="4"/>
        <v>0.19113630272819854</v>
      </c>
    </row>
    <row r="164" spans="1:8" x14ac:dyDescent="0.35">
      <c r="A164" t="s">
        <v>3</v>
      </c>
      <c r="B164" t="s">
        <v>10</v>
      </c>
      <c r="C164">
        <v>15314</v>
      </c>
      <c r="D164">
        <v>728.35</v>
      </c>
      <c r="F164" t="str">
        <f>_xlfn.XLOOKUP('Shipments 4'!A:A,'location list'!A:A,'location list'!B:B)</f>
        <v>Candy Button Bay</v>
      </c>
      <c r="G164" t="str">
        <f>_xlfn.XLOOKUP(B:B,'location list'!A:A,'location list'!B:B)</f>
        <v>Mallow Melt Mountains</v>
      </c>
      <c r="H164" s="9">
        <f t="shared" si="4"/>
        <v>4.7561055243567976E-2</v>
      </c>
    </row>
    <row r="165" spans="1:8" x14ac:dyDescent="0.35">
      <c r="A165" t="s">
        <v>3</v>
      </c>
      <c r="B165" t="s">
        <v>7</v>
      </c>
      <c r="C165">
        <v>17162</v>
      </c>
      <c r="D165">
        <v>9115.36</v>
      </c>
      <c r="F165" t="str">
        <f>_xlfn.XLOOKUP('Shipments 4'!A:A,'location list'!A:A,'location list'!B:B)</f>
        <v>Candy Button Bay</v>
      </c>
      <c r="G165" t="str">
        <f>_xlfn.XLOOKUP(B:B,'location list'!A:A,'location list'!B:B)</f>
        <v>Marshmallow Meadows</v>
      </c>
      <c r="H165" s="9">
        <f t="shared" si="4"/>
        <v>0.53113623120848386</v>
      </c>
    </row>
    <row r="166" spans="1:8" x14ac:dyDescent="0.35">
      <c r="A166" t="s">
        <v>3</v>
      </c>
      <c r="B166" t="s">
        <v>10</v>
      </c>
      <c r="C166">
        <v>18978</v>
      </c>
      <c r="D166">
        <v>1282.17</v>
      </c>
      <c r="F166" t="str">
        <f>_xlfn.XLOOKUP('Shipments 4'!A:A,'location list'!A:A,'location list'!B:B)</f>
        <v>Candy Button Bay</v>
      </c>
      <c r="G166" t="str">
        <f>_xlfn.XLOOKUP(B:B,'location list'!A:A,'location list'!B:B)</f>
        <v>Mallow Melt Mountains</v>
      </c>
      <c r="H166" s="9">
        <f t="shared" si="4"/>
        <v>6.7560859943092008E-2</v>
      </c>
    </row>
    <row r="167" spans="1:8" x14ac:dyDescent="0.35">
      <c r="A167" t="s">
        <v>3</v>
      </c>
      <c r="B167" t="s">
        <v>12</v>
      </c>
      <c r="C167">
        <v>19228</v>
      </c>
      <c r="D167">
        <v>1435.39</v>
      </c>
      <c r="F167" t="str">
        <f>_xlfn.XLOOKUP('Shipments 4'!A:A,'location list'!A:A,'location list'!B:B)</f>
        <v>Candy Button Bay</v>
      </c>
      <c r="G167" t="str">
        <f>_xlfn.XLOOKUP(B:B,'location list'!A:A,'location list'!B:B)</f>
        <v>Starburst Starlit Skies</v>
      </c>
      <c r="H167" s="9">
        <f t="shared" si="4"/>
        <v>7.4651029748283762E-2</v>
      </c>
    </row>
    <row r="168" spans="1:8" x14ac:dyDescent="0.35">
      <c r="A168" t="s">
        <v>3</v>
      </c>
      <c r="B168" t="s">
        <v>10</v>
      </c>
      <c r="C168">
        <v>14254</v>
      </c>
      <c r="D168">
        <v>2673.49</v>
      </c>
      <c r="F168" t="str">
        <f>_xlfn.XLOOKUP('Shipments 4'!A:A,'location list'!A:A,'location list'!B:B)</f>
        <v>Candy Button Bay</v>
      </c>
      <c r="G168" t="str">
        <f>_xlfn.XLOOKUP(B:B,'location list'!A:A,'location list'!B:B)</f>
        <v>Mallow Melt Mountains</v>
      </c>
      <c r="H168" s="9">
        <f t="shared" si="4"/>
        <v>0.18756068472007856</v>
      </c>
    </row>
    <row r="169" spans="1:8" x14ac:dyDescent="0.35">
      <c r="A169" t="s">
        <v>3</v>
      </c>
      <c r="B169" t="s">
        <v>12</v>
      </c>
      <c r="C169">
        <v>17476</v>
      </c>
      <c r="D169">
        <v>1304.5999999999999</v>
      </c>
      <c r="F169" t="str">
        <f>_xlfn.XLOOKUP('Shipments 4'!A:A,'location list'!A:A,'location list'!B:B)</f>
        <v>Candy Button Bay</v>
      </c>
      <c r="G169" t="str">
        <f>_xlfn.XLOOKUP(B:B,'location list'!A:A,'location list'!B:B)</f>
        <v>Starburst Starlit Skies</v>
      </c>
      <c r="H169" s="9">
        <f t="shared" si="4"/>
        <v>7.4650949874113068E-2</v>
      </c>
    </row>
    <row r="170" spans="1:8" x14ac:dyDescent="0.35">
      <c r="A170" t="s">
        <v>3</v>
      </c>
      <c r="B170" t="s">
        <v>12</v>
      </c>
      <c r="C170">
        <v>18229</v>
      </c>
      <c r="D170">
        <v>1907.69</v>
      </c>
      <c r="F170" t="str">
        <f>_xlfn.XLOOKUP('Shipments 4'!A:A,'location list'!A:A,'location list'!B:B)</f>
        <v>Candy Button Bay</v>
      </c>
      <c r="G170" t="str">
        <f>_xlfn.XLOOKUP(B:B,'location list'!A:A,'location list'!B:B)</f>
        <v>Starburst Starlit Skies</v>
      </c>
      <c r="H170" s="9">
        <f t="shared" si="4"/>
        <v>0.10465137966975699</v>
      </c>
    </row>
    <row r="171" spans="1:8" x14ac:dyDescent="0.35">
      <c r="A171" t="s">
        <v>3</v>
      </c>
      <c r="B171" t="s">
        <v>7</v>
      </c>
      <c r="C171">
        <v>13073</v>
      </c>
      <c r="D171">
        <v>1060.7</v>
      </c>
      <c r="F171" t="str">
        <f>_xlfn.XLOOKUP('Shipments 4'!A:A,'location list'!A:A,'location list'!B:B)</f>
        <v>Candy Button Bay</v>
      </c>
      <c r="G171" t="str">
        <f>_xlfn.XLOOKUP(B:B,'location list'!A:A,'location list'!B:B)</f>
        <v>Marshmallow Meadows</v>
      </c>
      <c r="H171" s="9">
        <f t="shared" si="4"/>
        <v>8.113669394936128E-2</v>
      </c>
    </row>
    <row r="172" spans="1:8" x14ac:dyDescent="0.35">
      <c r="A172" t="s">
        <v>3</v>
      </c>
      <c r="B172" t="s">
        <v>7</v>
      </c>
      <c r="C172">
        <v>12059</v>
      </c>
      <c r="D172">
        <v>1099.01</v>
      </c>
      <c r="F172" t="str">
        <f>_xlfn.XLOOKUP('Shipments 4'!A:A,'location list'!A:A,'location list'!B:B)</f>
        <v>Candy Button Bay</v>
      </c>
      <c r="G172" t="str">
        <f>_xlfn.XLOOKUP(B:B,'location list'!A:A,'location list'!B:B)</f>
        <v>Marshmallow Meadows</v>
      </c>
      <c r="H172" s="9">
        <f t="shared" si="4"/>
        <v>9.1136080935400945E-2</v>
      </c>
    </row>
    <row r="173" spans="1:8" x14ac:dyDescent="0.35">
      <c r="A173" t="s">
        <v>3</v>
      </c>
      <c r="B173" t="s">
        <v>10</v>
      </c>
      <c r="C173">
        <v>16132</v>
      </c>
      <c r="D173">
        <v>121.97</v>
      </c>
      <c r="F173" t="str">
        <f>_xlfn.XLOOKUP('Shipments 4'!A:A,'location list'!A:A,'location list'!B:B)</f>
        <v>Candy Button Bay</v>
      </c>
      <c r="G173" t="str">
        <f>_xlfn.XLOOKUP(B:B,'location list'!A:A,'location list'!B:B)</f>
        <v>Mallow Melt Mountains</v>
      </c>
      <c r="H173" s="9">
        <f t="shared" si="4"/>
        <v>7.5607488222167122E-3</v>
      </c>
    </row>
    <row r="174" spans="1:8" x14ac:dyDescent="0.35">
      <c r="A174" t="s">
        <v>3</v>
      </c>
      <c r="B174" t="s">
        <v>8</v>
      </c>
      <c r="C174">
        <v>14450</v>
      </c>
      <c r="D174">
        <v>2315.71</v>
      </c>
      <c r="F174" t="str">
        <f>_xlfn.XLOOKUP('Shipments 4'!A:A,'location list'!A:A,'location list'!B:B)</f>
        <v>Candy Button Bay</v>
      </c>
      <c r="G174" t="str">
        <f>_xlfn.XLOOKUP(B:B,'location list'!A:A,'location list'!B:B)</f>
        <v>Rock Candy Ridge</v>
      </c>
      <c r="H174" s="9">
        <f t="shared" si="4"/>
        <v>0.1602567474048443</v>
      </c>
    </row>
    <row r="175" spans="1:8" x14ac:dyDescent="0.35">
      <c r="A175" t="s">
        <v>3</v>
      </c>
      <c r="B175" t="s">
        <v>11</v>
      </c>
      <c r="C175">
        <v>14070</v>
      </c>
      <c r="D175">
        <v>2045.85</v>
      </c>
      <c r="F175" t="str">
        <f>_xlfn.XLOOKUP('Shipments 4'!A:A,'location list'!A:A,'location list'!B:B)</f>
        <v>Candy Button Bay</v>
      </c>
      <c r="G175" t="str">
        <f>_xlfn.XLOOKUP(B:B,'location list'!A:A,'location list'!B:B)</f>
        <v>Lollipop Lagoon</v>
      </c>
      <c r="H175" s="9">
        <f t="shared" si="4"/>
        <v>0.14540511727078892</v>
      </c>
    </row>
    <row r="176" spans="1:8" x14ac:dyDescent="0.35">
      <c r="A176" t="s">
        <v>3</v>
      </c>
      <c r="B176" t="s">
        <v>9</v>
      </c>
      <c r="C176">
        <v>18894</v>
      </c>
      <c r="D176">
        <v>1277.5899999999999</v>
      </c>
      <c r="F176" t="str">
        <f>_xlfn.XLOOKUP('Shipments 4'!A:A,'location list'!A:A,'location list'!B:B)</f>
        <v>Candy Button Bay</v>
      </c>
      <c r="G176" t="str">
        <f>_xlfn.XLOOKUP(B:B,'location list'!A:A,'location list'!B:B)</f>
        <v>Licorice Labyrinth</v>
      </c>
      <c r="H176" s="9">
        <f t="shared" si="4"/>
        <v>6.7618820789668674E-2</v>
      </c>
    </row>
    <row r="177" spans="1:8" x14ac:dyDescent="0.35">
      <c r="A177" t="s">
        <v>3</v>
      </c>
      <c r="B177" t="s">
        <v>9</v>
      </c>
      <c r="C177">
        <v>19745</v>
      </c>
      <c r="D177">
        <v>1137.69</v>
      </c>
      <c r="F177" t="str">
        <f>_xlfn.XLOOKUP('Shipments 4'!A:A,'location list'!A:A,'location list'!B:B)</f>
        <v>Candy Button Bay</v>
      </c>
      <c r="G177" t="str">
        <f>_xlfn.XLOOKUP(B:B,'location list'!A:A,'location list'!B:B)</f>
        <v>Licorice Labyrinth</v>
      </c>
      <c r="H177" s="9">
        <f t="shared" si="4"/>
        <v>5.7619144087110663E-2</v>
      </c>
    </row>
    <row r="178" spans="1:8" x14ac:dyDescent="0.35">
      <c r="A178" t="s">
        <v>3</v>
      </c>
      <c r="B178" t="s">
        <v>9</v>
      </c>
      <c r="C178">
        <v>16330</v>
      </c>
      <c r="D178">
        <v>451.02</v>
      </c>
      <c r="F178" t="str">
        <f>_xlfn.XLOOKUP('Shipments 4'!A:A,'location list'!A:A,'location list'!B:B)</f>
        <v>Candy Button Bay</v>
      </c>
      <c r="G178" t="str">
        <f>_xlfn.XLOOKUP(B:B,'location list'!A:A,'location list'!B:B)</f>
        <v>Licorice Labyrinth</v>
      </c>
      <c r="H178" s="9">
        <f t="shared" si="4"/>
        <v>2.7619105939987752E-2</v>
      </c>
    </row>
    <row r="179" spans="1:8" x14ac:dyDescent="0.35">
      <c r="A179" t="s">
        <v>3</v>
      </c>
      <c r="B179" t="s">
        <v>9</v>
      </c>
      <c r="C179">
        <v>11898</v>
      </c>
      <c r="D179">
        <v>2232.29</v>
      </c>
      <c r="F179" t="str">
        <f>_xlfn.XLOOKUP('Shipments 4'!A:A,'location list'!A:A,'location list'!B:B)</f>
        <v>Candy Button Bay</v>
      </c>
      <c r="G179" t="str">
        <f>_xlfn.XLOOKUP(B:B,'location list'!A:A,'location list'!B:B)</f>
        <v>Licorice Labyrinth</v>
      </c>
      <c r="H179" s="9">
        <f t="shared" si="4"/>
        <v>0.18761892755084889</v>
      </c>
    </row>
    <row r="180" spans="1:8" x14ac:dyDescent="0.35">
      <c r="A180" t="s">
        <v>3</v>
      </c>
      <c r="B180" t="s">
        <v>10</v>
      </c>
      <c r="C180">
        <v>11139</v>
      </c>
      <c r="D180">
        <v>2757.58</v>
      </c>
      <c r="F180" t="str">
        <f>_xlfn.XLOOKUP('Shipments 4'!A:A,'location list'!A:A,'location list'!B:B)</f>
        <v>Candy Button Bay</v>
      </c>
      <c r="G180" t="str">
        <f>_xlfn.XLOOKUP(B:B,'location list'!A:A,'location list'!B:B)</f>
        <v>Mallow Melt Mountains</v>
      </c>
      <c r="H180" s="9">
        <f t="shared" si="4"/>
        <v>0.24756082233593679</v>
      </c>
    </row>
    <row r="181" spans="1:8" x14ac:dyDescent="0.35">
      <c r="A181" t="s">
        <v>3</v>
      </c>
      <c r="B181" t="s">
        <v>7</v>
      </c>
      <c r="C181">
        <v>17047</v>
      </c>
      <c r="D181">
        <v>3428.77</v>
      </c>
      <c r="F181" t="str">
        <f>_xlfn.XLOOKUP('Shipments 4'!A:A,'location list'!A:A,'location list'!B:B)</f>
        <v>Candy Button Bay</v>
      </c>
      <c r="G181" t="str">
        <f>_xlfn.XLOOKUP(B:B,'location list'!A:A,'location list'!B:B)</f>
        <v>Marshmallow Meadows</v>
      </c>
      <c r="H181" s="9">
        <f t="shared" si="4"/>
        <v>0.20113627031149175</v>
      </c>
    </row>
    <row r="182" spans="1:8" x14ac:dyDescent="0.35">
      <c r="A182" t="s">
        <v>3</v>
      </c>
      <c r="B182" t="s">
        <v>9</v>
      </c>
      <c r="C182">
        <v>18093</v>
      </c>
      <c r="D182">
        <v>3575.52</v>
      </c>
      <c r="F182" t="str">
        <f>_xlfn.XLOOKUP('Shipments 4'!A:A,'location list'!A:A,'location list'!B:B)</f>
        <v>Candy Button Bay</v>
      </c>
      <c r="G182" t="str">
        <f>_xlfn.XLOOKUP(B:B,'location list'!A:A,'location list'!B:B)</f>
        <v>Licorice Labyrinth</v>
      </c>
      <c r="H182" s="9">
        <f t="shared" si="4"/>
        <v>0.19761896866191345</v>
      </c>
    </row>
    <row r="183" spans="1:8" x14ac:dyDescent="0.35">
      <c r="A183" t="s">
        <v>3</v>
      </c>
      <c r="B183" t="s">
        <v>9</v>
      </c>
      <c r="C183">
        <v>16305</v>
      </c>
      <c r="D183">
        <v>124.23</v>
      </c>
      <c r="F183" t="str">
        <f>_xlfn.XLOOKUP('Shipments 4'!A:A,'location list'!A:A,'location list'!B:B)</f>
        <v>Candy Button Bay</v>
      </c>
      <c r="G183" t="str">
        <f>_xlfn.XLOOKUP(B:B,'location list'!A:A,'location list'!B:B)</f>
        <v>Licorice Labyrinth</v>
      </c>
      <c r="H183" s="9">
        <f t="shared" si="4"/>
        <v>7.6191352345906169E-3</v>
      </c>
    </row>
    <row r="184" spans="1:8" x14ac:dyDescent="0.35">
      <c r="A184" t="s">
        <v>3</v>
      </c>
      <c r="B184" t="s">
        <v>7</v>
      </c>
      <c r="C184">
        <v>10884</v>
      </c>
      <c r="D184">
        <v>1753.81</v>
      </c>
      <c r="F184" t="str">
        <f>_xlfn.XLOOKUP('Shipments 4'!A:A,'location list'!A:A,'location list'!B:B)</f>
        <v>Candy Button Bay</v>
      </c>
      <c r="G184" t="str">
        <f>_xlfn.XLOOKUP(B:B,'location list'!A:A,'location list'!B:B)</f>
        <v>Marshmallow Meadows</v>
      </c>
      <c r="H184" s="9">
        <f t="shared" si="4"/>
        <v>0.16113653068724734</v>
      </c>
    </row>
    <row r="185" spans="1:8" x14ac:dyDescent="0.35">
      <c r="A185" t="s">
        <v>3</v>
      </c>
      <c r="B185" t="s">
        <v>10</v>
      </c>
      <c r="C185">
        <v>12848</v>
      </c>
      <c r="D185">
        <v>354.1</v>
      </c>
      <c r="F185" t="str">
        <f>_xlfn.XLOOKUP('Shipments 4'!A:A,'location list'!A:A,'location list'!B:B)</f>
        <v>Candy Button Bay</v>
      </c>
      <c r="G185" t="str">
        <f>_xlfn.XLOOKUP(B:B,'location list'!A:A,'location list'!B:B)</f>
        <v>Mallow Melt Mountains</v>
      </c>
      <c r="H185" s="9">
        <f t="shared" si="4"/>
        <v>2.75607098381071E-2</v>
      </c>
    </row>
    <row r="186" spans="1:8" x14ac:dyDescent="0.35">
      <c r="A186" t="s">
        <v>3</v>
      </c>
      <c r="B186" t="s">
        <v>9</v>
      </c>
      <c r="C186">
        <v>18699</v>
      </c>
      <c r="D186">
        <v>1825.38</v>
      </c>
      <c r="F186" t="str">
        <f>_xlfn.XLOOKUP('Shipments 4'!A:A,'location list'!A:A,'location list'!B:B)</f>
        <v>Candy Button Bay</v>
      </c>
      <c r="G186" t="str">
        <f>_xlfn.XLOOKUP(B:B,'location list'!A:A,'location list'!B:B)</f>
        <v>Licorice Labyrinth</v>
      </c>
      <c r="H186" s="9">
        <f t="shared" si="4"/>
        <v>9.7619124017327141E-2</v>
      </c>
    </row>
    <row r="187" spans="1:8" x14ac:dyDescent="0.35">
      <c r="A187" t="s">
        <v>3</v>
      </c>
      <c r="B187" t="s">
        <v>8</v>
      </c>
      <c r="C187">
        <v>10079</v>
      </c>
      <c r="D187">
        <v>3429.44</v>
      </c>
      <c r="F187" t="str">
        <f>_xlfn.XLOOKUP('Shipments 4'!A:A,'location list'!A:A,'location list'!B:B)</f>
        <v>Candy Button Bay</v>
      </c>
      <c r="G187" t="str">
        <f>_xlfn.XLOOKUP(B:B,'location list'!A:A,'location list'!B:B)</f>
        <v>Rock Candy Ridge</v>
      </c>
      <c r="H187" s="9">
        <f t="shared" si="4"/>
        <v>0.34025597777557298</v>
      </c>
    </row>
    <row r="188" spans="1:8" x14ac:dyDescent="0.35">
      <c r="A188" t="s">
        <v>3</v>
      </c>
      <c r="B188" t="s">
        <v>8</v>
      </c>
      <c r="C188">
        <v>13642</v>
      </c>
      <c r="D188">
        <v>549.17999999999995</v>
      </c>
      <c r="F188" t="str">
        <f>_xlfn.XLOOKUP('Shipments 4'!A:A,'location list'!A:A,'location list'!B:B)</f>
        <v>Candy Button Bay</v>
      </c>
      <c r="G188" t="str">
        <f>_xlfn.XLOOKUP(B:B,'location list'!A:A,'location list'!B:B)</f>
        <v>Rock Candy Ridge</v>
      </c>
      <c r="H188" s="9">
        <f t="shared" si="4"/>
        <v>4.0256560621609733E-2</v>
      </c>
    </row>
    <row r="189" spans="1:8" x14ac:dyDescent="0.35">
      <c r="A189" t="s">
        <v>3</v>
      </c>
      <c r="B189" t="s">
        <v>9</v>
      </c>
      <c r="C189">
        <v>15455</v>
      </c>
      <c r="D189">
        <v>272.3</v>
      </c>
      <c r="F189" t="str">
        <f>_xlfn.XLOOKUP('Shipments 4'!A:A,'location list'!A:A,'location list'!B:B)</f>
        <v>Candy Button Bay</v>
      </c>
      <c r="G189" t="str">
        <f>_xlfn.XLOOKUP(B:B,'location list'!A:A,'location list'!B:B)</f>
        <v>Licorice Labyrinth</v>
      </c>
      <c r="H189" s="9">
        <f t="shared" si="4"/>
        <v>1.761889356195406E-2</v>
      </c>
    </row>
    <row r="190" spans="1:8" x14ac:dyDescent="0.35">
      <c r="A190" t="s">
        <v>3</v>
      </c>
      <c r="B190" t="s">
        <v>11</v>
      </c>
      <c r="C190">
        <v>18870</v>
      </c>
      <c r="D190">
        <v>102</v>
      </c>
      <c r="F190" t="str">
        <f>_xlfn.XLOOKUP('Shipments 4'!A:A,'location list'!A:A,'location list'!B:B)</f>
        <v>Candy Button Bay</v>
      </c>
      <c r="G190" t="str">
        <f>_xlfn.XLOOKUP(B:B,'location list'!A:A,'location list'!B:B)</f>
        <v>Lollipop Lagoon</v>
      </c>
      <c r="H190" s="9">
        <f t="shared" si="4"/>
        <v>5.4054054054054057E-3</v>
      </c>
    </row>
    <row r="191" spans="1:8" x14ac:dyDescent="0.35">
      <c r="A191" t="s">
        <v>3</v>
      </c>
      <c r="B191" t="s">
        <v>12</v>
      </c>
      <c r="C191">
        <v>11752</v>
      </c>
      <c r="D191">
        <v>1934.98</v>
      </c>
      <c r="F191" t="str">
        <f>_xlfn.XLOOKUP('Shipments 4'!A:A,'location list'!A:A,'location list'!B:B)</f>
        <v>Candy Button Bay</v>
      </c>
      <c r="G191" t="str">
        <f>_xlfn.XLOOKUP(B:B,'location list'!A:A,'location list'!B:B)</f>
        <v>Starburst Starlit Skies</v>
      </c>
      <c r="H191" s="9">
        <f t="shared" si="4"/>
        <v>0.16465112321307013</v>
      </c>
    </row>
    <row r="192" spans="1:8" x14ac:dyDescent="0.35">
      <c r="A192" t="s">
        <v>3</v>
      </c>
      <c r="B192" t="s">
        <v>11</v>
      </c>
      <c r="C192">
        <v>12699</v>
      </c>
      <c r="D192">
        <v>1338.54</v>
      </c>
      <c r="F192" t="str">
        <f>_xlfn.XLOOKUP('Shipments 4'!A:A,'location list'!A:A,'location list'!B:B)</f>
        <v>Candy Button Bay</v>
      </c>
      <c r="G192" t="str">
        <f>_xlfn.XLOOKUP(B:B,'location list'!A:A,'location list'!B:B)</f>
        <v>Lollipop Lagoon</v>
      </c>
      <c r="H192" s="9">
        <f t="shared" si="4"/>
        <v>0.10540515001181196</v>
      </c>
    </row>
    <row r="193" spans="1:8" x14ac:dyDescent="0.35">
      <c r="A193" t="s">
        <v>3</v>
      </c>
      <c r="B193" t="s">
        <v>8</v>
      </c>
      <c r="C193">
        <v>13370</v>
      </c>
      <c r="D193">
        <v>2543.73</v>
      </c>
      <c r="F193" t="str">
        <f>_xlfn.XLOOKUP('Shipments 4'!A:A,'location list'!A:A,'location list'!B:B)</f>
        <v>Candy Button Bay</v>
      </c>
      <c r="G193" t="str">
        <f>_xlfn.XLOOKUP(B:B,'location list'!A:A,'location list'!B:B)</f>
        <v>Rock Candy Ridge</v>
      </c>
      <c r="H193" s="9">
        <f t="shared" si="4"/>
        <v>0.19025654450261781</v>
      </c>
    </row>
    <row r="194" spans="1:8" x14ac:dyDescent="0.35">
      <c r="A194" t="s">
        <v>3</v>
      </c>
      <c r="B194" t="s">
        <v>10</v>
      </c>
      <c r="C194">
        <v>16741</v>
      </c>
      <c r="D194">
        <v>126.58</v>
      </c>
      <c r="F194" t="str">
        <f>_xlfn.XLOOKUP('Shipments 4'!A:A,'location list'!A:A,'location list'!B:B)</f>
        <v>Candy Button Bay</v>
      </c>
      <c r="G194" t="str">
        <f>_xlfn.XLOOKUP(B:B,'location list'!A:A,'location list'!B:B)</f>
        <v>Mallow Melt Mountains</v>
      </c>
      <c r="H194" s="9">
        <f t="shared" si="4"/>
        <v>7.5610775939310678E-3</v>
      </c>
    </row>
    <row r="195" spans="1:8" x14ac:dyDescent="0.35">
      <c r="A195" t="s">
        <v>3</v>
      </c>
      <c r="B195" t="s">
        <v>8</v>
      </c>
      <c r="C195">
        <v>15602</v>
      </c>
      <c r="D195">
        <v>5776.74</v>
      </c>
      <c r="F195" t="str">
        <f>_xlfn.XLOOKUP('Shipments 4'!A:A,'location list'!A:A,'location list'!B:B)</f>
        <v>Candy Button Bay</v>
      </c>
      <c r="G195" t="str">
        <f>_xlfn.XLOOKUP(B:B,'location list'!A:A,'location list'!B:B)</f>
        <v>Rock Candy Ridge</v>
      </c>
      <c r="H195" s="9">
        <f t="shared" ref="H195:H247" si="5">D195/C195</f>
        <v>0.37025637738751443</v>
      </c>
    </row>
    <row r="196" spans="1:8" x14ac:dyDescent="0.35">
      <c r="A196" t="s">
        <v>3</v>
      </c>
      <c r="B196" t="s">
        <v>7</v>
      </c>
      <c r="C196">
        <v>13193</v>
      </c>
      <c r="D196">
        <v>1993.94</v>
      </c>
      <c r="F196" t="str">
        <f>_xlfn.XLOOKUP('Shipments 4'!A:A,'location list'!A:A,'location list'!B:B)</f>
        <v>Candy Button Bay</v>
      </c>
      <c r="G196" t="str">
        <f>_xlfn.XLOOKUP(B:B,'location list'!A:A,'location list'!B:B)</f>
        <v>Marshmallow Meadows</v>
      </c>
      <c r="H196" s="9">
        <f t="shared" si="5"/>
        <v>0.15113620859546731</v>
      </c>
    </row>
    <row r="197" spans="1:8" x14ac:dyDescent="0.35">
      <c r="A197" t="s">
        <v>3</v>
      </c>
      <c r="B197" t="s">
        <v>10</v>
      </c>
      <c r="C197">
        <v>12873</v>
      </c>
      <c r="D197">
        <v>612.25</v>
      </c>
      <c r="F197" t="str">
        <f>_xlfn.XLOOKUP('Shipments 4'!A:A,'location list'!A:A,'location list'!B:B)</f>
        <v>Candy Button Bay</v>
      </c>
      <c r="G197" t="str">
        <f>_xlfn.XLOOKUP(B:B,'location list'!A:A,'location list'!B:B)</f>
        <v>Mallow Melt Mountains</v>
      </c>
      <c r="H197" s="9">
        <f t="shared" si="5"/>
        <v>4.7560786141536547E-2</v>
      </c>
    </row>
    <row r="198" spans="1:8" x14ac:dyDescent="0.35">
      <c r="A198" t="s">
        <v>3</v>
      </c>
      <c r="B198" t="s">
        <v>9</v>
      </c>
      <c r="C198">
        <v>14928</v>
      </c>
      <c r="D198">
        <v>5637.1</v>
      </c>
      <c r="F198" t="str">
        <f>_xlfn.XLOOKUP('Shipments 4'!A:A,'location list'!A:A,'location list'!B:B)</f>
        <v>Candy Button Bay</v>
      </c>
      <c r="G198" t="str">
        <f>_xlfn.XLOOKUP(B:B,'location list'!A:A,'location list'!B:B)</f>
        <v>Licorice Labyrinth</v>
      </c>
      <c r="H198" s="9">
        <f t="shared" si="5"/>
        <v>0.37761923901393357</v>
      </c>
    </row>
    <row r="199" spans="1:8" x14ac:dyDescent="0.35">
      <c r="A199" t="s">
        <v>3</v>
      </c>
      <c r="B199" t="s">
        <v>7</v>
      </c>
      <c r="C199">
        <v>19311</v>
      </c>
      <c r="D199">
        <v>2339.2600000000002</v>
      </c>
      <c r="F199" t="str">
        <f>_xlfn.XLOOKUP('Shipments 4'!A:A,'location list'!A:A,'location list'!B:B)</f>
        <v>Candy Button Bay</v>
      </c>
      <c r="G199" t="str">
        <f>_xlfn.XLOOKUP(B:B,'location list'!A:A,'location list'!B:B)</f>
        <v>Marshmallow Meadows</v>
      </c>
      <c r="H199" s="9">
        <f t="shared" si="5"/>
        <v>0.12113614002382063</v>
      </c>
    </row>
    <row r="200" spans="1:8" x14ac:dyDescent="0.35">
      <c r="A200" t="s">
        <v>3</v>
      </c>
      <c r="B200" t="s">
        <v>11</v>
      </c>
      <c r="C200">
        <v>17761</v>
      </c>
      <c r="D200">
        <v>1516.89</v>
      </c>
      <c r="F200" t="str">
        <f>_xlfn.XLOOKUP('Shipments 4'!A:A,'location list'!A:A,'location list'!B:B)</f>
        <v>Candy Button Bay</v>
      </c>
      <c r="G200" t="str">
        <f>_xlfn.XLOOKUP(B:B,'location list'!A:A,'location list'!B:B)</f>
        <v>Lollipop Lagoon</v>
      </c>
      <c r="H200" s="9">
        <f t="shared" si="5"/>
        <v>8.5405664095490122E-2</v>
      </c>
    </row>
    <row r="201" spans="1:8" x14ac:dyDescent="0.35">
      <c r="A201" t="s">
        <v>3</v>
      </c>
      <c r="B201" t="s">
        <v>8</v>
      </c>
      <c r="C201">
        <v>19089</v>
      </c>
      <c r="D201">
        <v>768.45</v>
      </c>
      <c r="F201" t="str">
        <f>_xlfn.XLOOKUP('Shipments 4'!A:A,'location list'!A:A,'location list'!B:B)</f>
        <v>Candy Button Bay</v>
      </c>
      <c r="G201" t="str">
        <f>_xlfn.XLOOKUP(B:B,'location list'!A:A,'location list'!B:B)</f>
        <v>Rock Candy Ridge</v>
      </c>
      <c r="H201" s="9">
        <f t="shared" si="5"/>
        <v>4.0256168473990259E-2</v>
      </c>
    </row>
    <row r="202" spans="1:8" x14ac:dyDescent="0.35">
      <c r="A202" t="s">
        <v>3</v>
      </c>
      <c r="B202" t="s">
        <v>12</v>
      </c>
      <c r="C202">
        <v>10378</v>
      </c>
      <c r="D202">
        <v>1916.31</v>
      </c>
      <c r="F202" t="str">
        <f>_xlfn.XLOOKUP('Shipments 4'!A:A,'location list'!A:A,'location list'!B:B)</f>
        <v>Candy Button Bay</v>
      </c>
      <c r="G202" t="str">
        <f>_xlfn.XLOOKUP(B:B,'location list'!A:A,'location list'!B:B)</f>
        <v>Starburst Starlit Skies</v>
      </c>
      <c r="H202" s="9">
        <f t="shared" si="5"/>
        <v>0.18465118519946039</v>
      </c>
    </row>
    <row r="203" spans="1:8" x14ac:dyDescent="0.35">
      <c r="A203" t="s">
        <v>3</v>
      </c>
      <c r="B203" t="s">
        <v>7</v>
      </c>
      <c r="C203">
        <v>17284</v>
      </c>
      <c r="D203">
        <v>1748.04</v>
      </c>
      <c r="F203" t="str">
        <f>_xlfn.XLOOKUP('Shipments 4'!A:A,'location list'!A:A,'location list'!B:B)</f>
        <v>Candy Button Bay</v>
      </c>
      <c r="G203" t="str">
        <f>_xlfn.XLOOKUP(B:B,'location list'!A:A,'location list'!B:B)</f>
        <v>Marshmallow Meadows</v>
      </c>
      <c r="H203" s="9">
        <f t="shared" si="5"/>
        <v>0.10113631103911132</v>
      </c>
    </row>
    <row r="204" spans="1:8" x14ac:dyDescent="0.35">
      <c r="A204" t="s">
        <v>3</v>
      </c>
      <c r="B204" t="s">
        <v>12</v>
      </c>
      <c r="C204">
        <v>15909</v>
      </c>
      <c r="D204">
        <v>869.45</v>
      </c>
      <c r="F204" t="str">
        <f>_xlfn.XLOOKUP('Shipments 4'!A:A,'location list'!A:A,'location list'!B:B)</f>
        <v>Candy Button Bay</v>
      </c>
      <c r="G204" t="str">
        <f>_xlfn.XLOOKUP(B:B,'location list'!A:A,'location list'!B:B)</f>
        <v>Starburst Starlit Skies</v>
      </c>
      <c r="H204" s="9">
        <f t="shared" si="5"/>
        <v>5.4651455151172298E-2</v>
      </c>
    </row>
    <row r="205" spans="1:8" x14ac:dyDescent="0.35">
      <c r="A205" t="s">
        <v>3</v>
      </c>
      <c r="B205" t="s">
        <v>7</v>
      </c>
      <c r="C205">
        <v>12814</v>
      </c>
      <c r="D205">
        <v>1552.24</v>
      </c>
      <c r="F205" t="str">
        <f>_xlfn.XLOOKUP('Shipments 4'!A:A,'location list'!A:A,'location list'!B:B)</f>
        <v>Candy Button Bay</v>
      </c>
      <c r="G205" t="str">
        <f>_xlfn.XLOOKUP(B:B,'location list'!A:A,'location list'!B:B)</f>
        <v>Marshmallow Meadows</v>
      </c>
      <c r="H205" s="9">
        <f t="shared" si="5"/>
        <v>0.12113625721866708</v>
      </c>
    </row>
    <row r="206" spans="1:8" x14ac:dyDescent="0.35">
      <c r="A206" t="s">
        <v>3</v>
      </c>
      <c r="B206" t="s">
        <v>11</v>
      </c>
      <c r="C206">
        <v>14378</v>
      </c>
      <c r="D206">
        <v>6116.48</v>
      </c>
      <c r="F206" t="str">
        <f>_xlfn.XLOOKUP('Shipments 4'!A:A,'location list'!A:A,'location list'!B:B)</f>
        <v>Candy Button Bay</v>
      </c>
      <c r="G206" t="str">
        <f>_xlfn.XLOOKUP(B:B,'location list'!A:A,'location list'!B:B)</f>
        <v>Lollipop Lagoon</v>
      </c>
      <c r="H206" s="9">
        <f t="shared" si="5"/>
        <v>0.42540548059535399</v>
      </c>
    </row>
    <row r="207" spans="1:8" x14ac:dyDescent="0.35">
      <c r="A207" t="s">
        <v>3</v>
      </c>
      <c r="B207" t="s">
        <v>9</v>
      </c>
      <c r="C207">
        <v>16186</v>
      </c>
      <c r="D207">
        <v>123.32</v>
      </c>
      <c r="F207" t="str">
        <f>_xlfn.XLOOKUP('Shipments 4'!A:A,'location list'!A:A,'location list'!B:B)</f>
        <v>Candy Button Bay</v>
      </c>
      <c r="G207" t="str">
        <f>_xlfn.XLOOKUP(B:B,'location list'!A:A,'location list'!B:B)</f>
        <v>Licorice Labyrinth</v>
      </c>
      <c r="H207" s="9">
        <f t="shared" si="5"/>
        <v>7.6189299394538489E-3</v>
      </c>
    </row>
    <row r="208" spans="1:8" x14ac:dyDescent="0.35">
      <c r="A208" t="s">
        <v>3</v>
      </c>
      <c r="B208" t="s">
        <v>7</v>
      </c>
      <c r="C208">
        <v>14723</v>
      </c>
      <c r="D208">
        <v>1047.3399999999999</v>
      </c>
      <c r="F208" t="str">
        <f>_xlfn.XLOOKUP('Shipments 4'!A:A,'location list'!A:A,'location list'!B:B)</f>
        <v>Candy Button Bay</v>
      </c>
      <c r="G208" t="str">
        <f>_xlfn.XLOOKUP(B:B,'location list'!A:A,'location list'!B:B)</f>
        <v>Marshmallow Meadows</v>
      </c>
      <c r="H208" s="9">
        <f t="shared" si="5"/>
        <v>7.1136317326631796E-2</v>
      </c>
    </row>
    <row r="209" spans="1:8" x14ac:dyDescent="0.35">
      <c r="A209" t="s">
        <v>3</v>
      </c>
      <c r="B209" t="s">
        <v>8</v>
      </c>
      <c r="C209">
        <v>13562</v>
      </c>
      <c r="D209">
        <v>952.82</v>
      </c>
      <c r="F209" t="str">
        <f>_xlfn.XLOOKUP('Shipments 4'!A:A,'location list'!A:A,'location list'!B:B)</f>
        <v>Candy Button Bay</v>
      </c>
      <c r="G209" t="str">
        <f>_xlfn.XLOOKUP(B:B,'location list'!A:A,'location list'!B:B)</f>
        <v>Rock Candy Ridge</v>
      </c>
      <c r="H209" s="9">
        <f t="shared" si="5"/>
        <v>7.0256599321633986E-2</v>
      </c>
    </row>
    <row r="210" spans="1:8" x14ac:dyDescent="0.35">
      <c r="A210" t="s">
        <v>3</v>
      </c>
      <c r="B210" t="s">
        <v>9</v>
      </c>
      <c r="C210">
        <v>16071</v>
      </c>
      <c r="D210">
        <v>1568.84</v>
      </c>
      <c r="F210" t="str">
        <f>_xlfn.XLOOKUP('Shipments 4'!A:A,'location list'!A:A,'location list'!B:B)</f>
        <v>Candy Button Bay</v>
      </c>
      <c r="G210" t="str">
        <f>_xlfn.XLOOKUP(B:B,'location list'!A:A,'location list'!B:B)</f>
        <v>Licorice Labyrinth</v>
      </c>
      <c r="H210" s="9">
        <f t="shared" si="5"/>
        <v>9.7619314292825582E-2</v>
      </c>
    </row>
    <row r="211" spans="1:8" x14ac:dyDescent="0.35">
      <c r="A211" t="s">
        <v>3</v>
      </c>
      <c r="B211" t="s">
        <v>11</v>
      </c>
      <c r="C211">
        <v>13885</v>
      </c>
      <c r="D211">
        <v>491.6</v>
      </c>
      <c r="F211" t="str">
        <f>_xlfn.XLOOKUP('Shipments 4'!A:A,'location list'!A:A,'location list'!B:B)</f>
        <v>Candy Button Bay</v>
      </c>
      <c r="G211" t="str">
        <f>_xlfn.XLOOKUP(B:B,'location list'!A:A,'location list'!B:B)</f>
        <v>Lollipop Lagoon</v>
      </c>
      <c r="H211" s="9">
        <f t="shared" si="5"/>
        <v>3.5405113431760893E-2</v>
      </c>
    </row>
    <row r="212" spans="1:8" x14ac:dyDescent="0.35">
      <c r="A212" t="s">
        <v>3</v>
      </c>
      <c r="B212" t="s">
        <v>11</v>
      </c>
      <c r="C212">
        <v>11622</v>
      </c>
      <c r="D212">
        <v>760.14</v>
      </c>
      <c r="F212" t="str">
        <f>_xlfn.XLOOKUP('Shipments 4'!A:A,'location list'!A:A,'location list'!B:B)</f>
        <v>Candy Button Bay</v>
      </c>
      <c r="G212" t="str">
        <f>_xlfn.XLOOKUP(B:B,'location list'!A:A,'location list'!B:B)</f>
        <v>Lollipop Lagoon</v>
      </c>
      <c r="H212" s="9">
        <f t="shared" si="5"/>
        <v>6.5405265875064525E-2</v>
      </c>
    </row>
    <row r="213" spans="1:8" x14ac:dyDescent="0.35">
      <c r="A213" t="s">
        <v>3</v>
      </c>
      <c r="B213" t="s">
        <v>7</v>
      </c>
      <c r="C213">
        <v>14725</v>
      </c>
      <c r="D213">
        <v>5023.2299999999996</v>
      </c>
      <c r="F213" t="str">
        <f>_xlfn.XLOOKUP('Shipments 4'!A:A,'location list'!A:A,'location list'!B:B)</f>
        <v>Candy Button Bay</v>
      </c>
      <c r="G213" t="str">
        <f>_xlfn.XLOOKUP(B:B,'location list'!A:A,'location list'!B:B)</f>
        <v>Marshmallow Meadows</v>
      </c>
      <c r="H213" s="9">
        <f t="shared" si="5"/>
        <v>0.34113616298811544</v>
      </c>
    </row>
    <row r="214" spans="1:8" x14ac:dyDescent="0.35">
      <c r="A214" t="s">
        <v>3</v>
      </c>
      <c r="B214" t="s">
        <v>8</v>
      </c>
      <c r="C214">
        <v>17421</v>
      </c>
      <c r="D214">
        <v>2269.1999999999998</v>
      </c>
      <c r="F214" t="str">
        <f>_xlfn.XLOOKUP('Shipments 4'!A:A,'location list'!A:A,'location list'!B:B)</f>
        <v>Candy Button Bay</v>
      </c>
      <c r="G214" t="str">
        <f>_xlfn.XLOOKUP(B:B,'location list'!A:A,'location list'!B:B)</f>
        <v>Rock Candy Ridge</v>
      </c>
      <c r="H214" s="9">
        <f t="shared" si="5"/>
        <v>0.13025658687790598</v>
      </c>
    </row>
    <row r="215" spans="1:8" x14ac:dyDescent="0.35">
      <c r="A215" t="s">
        <v>3</v>
      </c>
      <c r="B215" t="s">
        <v>10</v>
      </c>
      <c r="C215">
        <v>11280</v>
      </c>
      <c r="D215">
        <v>1326.09</v>
      </c>
      <c r="F215" t="str">
        <f>_xlfn.XLOOKUP('Shipments 4'!A:A,'location list'!A:A,'location list'!B:B)</f>
        <v>Candy Button Bay</v>
      </c>
      <c r="G215" t="str">
        <f>_xlfn.XLOOKUP(B:B,'location list'!A:A,'location list'!B:B)</f>
        <v>Mallow Melt Mountains</v>
      </c>
      <c r="H215" s="9">
        <f t="shared" si="5"/>
        <v>0.11756117021276595</v>
      </c>
    </row>
    <row r="216" spans="1:8" x14ac:dyDescent="0.35">
      <c r="A216" t="s">
        <v>3</v>
      </c>
      <c r="B216" t="s">
        <v>8</v>
      </c>
      <c r="C216">
        <v>14482</v>
      </c>
      <c r="D216">
        <v>1162.27</v>
      </c>
      <c r="F216" t="str">
        <f>_xlfn.XLOOKUP('Shipments 4'!A:A,'location list'!A:A,'location list'!B:B)</f>
        <v>Candy Button Bay</v>
      </c>
      <c r="G216" t="str">
        <f>_xlfn.XLOOKUP(B:B,'location list'!A:A,'location list'!B:B)</f>
        <v>Rock Candy Ridge</v>
      </c>
      <c r="H216" s="9">
        <f t="shared" si="5"/>
        <v>8.0256180085623532E-2</v>
      </c>
    </row>
    <row r="217" spans="1:8" x14ac:dyDescent="0.35">
      <c r="A217" t="s">
        <v>3</v>
      </c>
      <c r="B217" t="s">
        <v>8</v>
      </c>
      <c r="C217">
        <v>11332</v>
      </c>
      <c r="D217">
        <v>569.51</v>
      </c>
      <c r="F217" t="str">
        <f>_xlfn.XLOOKUP('Shipments 4'!A:A,'location list'!A:A,'location list'!B:B)</f>
        <v>Candy Button Bay</v>
      </c>
      <c r="G217" t="str">
        <f>_xlfn.XLOOKUP(B:B,'location list'!A:A,'location list'!B:B)</f>
        <v>Rock Candy Ridge</v>
      </c>
      <c r="H217" s="9">
        <f t="shared" si="5"/>
        <v>5.0256794917049062E-2</v>
      </c>
    </row>
    <row r="218" spans="1:8" x14ac:dyDescent="0.35">
      <c r="A218" t="s">
        <v>3</v>
      </c>
      <c r="B218" t="s">
        <v>11</v>
      </c>
      <c r="C218">
        <v>16492</v>
      </c>
      <c r="D218">
        <v>4871.83</v>
      </c>
      <c r="F218" t="str">
        <f>_xlfn.XLOOKUP('Shipments 4'!A:A,'location list'!A:A,'location list'!B:B)</f>
        <v>Candy Button Bay</v>
      </c>
      <c r="G218" t="str">
        <f>_xlfn.XLOOKUP(B:B,'location list'!A:A,'location list'!B:B)</f>
        <v>Lollipop Lagoon</v>
      </c>
      <c r="H218" s="9">
        <f t="shared" si="5"/>
        <v>0.29540565122483631</v>
      </c>
    </row>
    <row r="219" spans="1:8" x14ac:dyDescent="0.35">
      <c r="A219" t="s">
        <v>3</v>
      </c>
      <c r="B219" t="s">
        <v>11</v>
      </c>
      <c r="C219">
        <v>19785</v>
      </c>
      <c r="D219">
        <v>5844.6</v>
      </c>
      <c r="F219" t="str">
        <f>_xlfn.XLOOKUP('Shipments 4'!A:A,'location list'!A:A,'location list'!B:B)</f>
        <v>Candy Button Bay</v>
      </c>
      <c r="G219" t="str">
        <f>_xlfn.XLOOKUP(B:B,'location list'!A:A,'location list'!B:B)</f>
        <v>Lollipop Lagoon</v>
      </c>
      <c r="H219" s="9">
        <f t="shared" si="5"/>
        <v>0.29540561031084156</v>
      </c>
    </row>
    <row r="220" spans="1:8" x14ac:dyDescent="0.35">
      <c r="A220" t="s">
        <v>3</v>
      </c>
      <c r="B220" t="s">
        <v>12</v>
      </c>
      <c r="C220">
        <v>16257</v>
      </c>
      <c r="D220">
        <v>725.89</v>
      </c>
      <c r="F220" t="str">
        <f>_xlfn.XLOOKUP('Shipments 4'!A:A,'location list'!A:A,'location list'!B:B)</f>
        <v>Candy Button Bay</v>
      </c>
      <c r="G220" t="str">
        <f>_xlfn.XLOOKUP(B:B,'location list'!A:A,'location list'!B:B)</f>
        <v>Starburst Starlit Skies</v>
      </c>
      <c r="H220" s="9">
        <f t="shared" si="5"/>
        <v>4.465091960386295E-2</v>
      </c>
    </row>
    <row r="221" spans="1:8" x14ac:dyDescent="0.35">
      <c r="A221" t="s">
        <v>3</v>
      </c>
      <c r="B221" t="s">
        <v>8</v>
      </c>
      <c r="C221">
        <v>11317</v>
      </c>
      <c r="D221">
        <v>1360.94</v>
      </c>
      <c r="F221" t="str">
        <f>_xlfn.XLOOKUP('Shipments 4'!A:A,'location list'!A:A,'location list'!B:B)</f>
        <v>Candy Button Bay</v>
      </c>
      <c r="G221" t="str">
        <f>_xlfn.XLOOKUP(B:B,'location list'!A:A,'location list'!B:B)</f>
        <v>Rock Candy Ridge</v>
      </c>
      <c r="H221" s="9">
        <f t="shared" si="5"/>
        <v>0.12025625165679951</v>
      </c>
    </row>
    <row r="222" spans="1:8" x14ac:dyDescent="0.35">
      <c r="A222" t="s">
        <v>3</v>
      </c>
      <c r="B222" t="s">
        <v>10</v>
      </c>
      <c r="C222">
        <v>13296</v>
      </c>
      <c r="D222">
        <v>1031.25</v>
      </c>
      <c r="F222" t="str">
        <f>_xlfn.XLOOKUP('Shipments 4'!A:A,'location list'!A:A,'location list'!B:B)</f>
        <v>Candy Button Bay</v>
      </c>
      <c r="G222" t="str">
        <f>_xlfn.XLOOKUP(B:B,'location list'!A:A,'location list'!B:B)</f>
        <v>Mallow Melt Mountains</v>
      </c>
      <c r="H222" s="9">
        <f t="shared" si="5"/>
        <v>7.7560920577617334E-2</v>
      </c>
    </row>
    <row r="223" spans="1:8" x14ac:dyDescent="0.35">
      <c r="A223" t="s">
        <v>3</v>
      </c>
      <c r="B223" t="s">
        <v>9</v>
      </c>
      <c r="C223">
        <v>13200</v>
      </c>
      <c r="D223">
        <v>1024.57</v>
      </c>
      <c r="F223" t="str">
        <f>_xlfn.XLOOKUP('Shipments 4'!A:A,'location list'!A:A,'location list'!B:B)</f>
        <v>Candy Button Bay</v>
      </c>
      <c r="G223" t="str">
        <f>_xlfn.XLOOKUP(B:B,'location list'!A:A,'location list'!B:B)</f>
        <v>Licorice Labyrinth</v>
      </c>
      <c r="H223" s="9">
        <f t="shared" si="5"/>
        <v>7.7618939393939393E-2</v>
      </c>
    </row>
    <row r="224" spans="1:8" x14ac:dyDescent="0.35">
      <c r="A224" t="s">
        <v>3</v>
      </c>
      <c r="B224" t="s">
        <v>11</v>
      </c>
      <c r="C224">
        <v>19279</v>
      </c>
      <c r="D224">
        <v>1839.32</v>
      </c>
      <c r="F224" t="str">
        <f>_xlfn.XLOOKUP('Shipments 4'!A:A,'location list'!A:A,'location list'!B:B)</f>
        <v>Candy Button Bay</v>
      </c>
      <c r="G224" t="str">
        <f>_xlfn.XLOOKUP(B:B,'location list'!A:A,'location list'!B:B)</f>
        <v>Lollipop Lagoon</v>
      </c>
      <c r="H224" s="9">
        <f t="shared" si="5"/>
        <v>9.5405363348721406E-2</v>
      </c>
    </row>
    <row r="225" spans="1:8" x14ac:dyDescent="0.35">
      <c r="A225" t="s">
        <v>3</v>
      </c>
      <c r="B225" t="s">
        <v>8</v>
      </c>
      <c r="C225">
        <v>10461</v>
      </c>
      <c r="D225">
        <v>5337.79</v>
      </c>
      <c r="F225" t="str">
        <f>_xlfn.XLOOKUP('Shipments 4'!A:A,'location list'!A:A,'location list'!B:B)</f>
        <v>Candy Button Bay</v>
      </c>
      <c r="G225" t="str">
        <f>_xlfn.XLOOKUP(B:B,'location list'!A:A,'location list'!B:B)</f>
        <v>Rock Candy Ridge</v>
      </c>
      <c r="H225" s="9">
        <f t="shared" si="5"/>
        <v>0.51025618965682051</v>
      </c>
    </row>
    <row r="226" spans="1:8" x14ac:dyDescent="0.35">
      <c r="A226" t="s">
        <v>3</v>
      </c>
      <c r="B226" t="s">
        <v>8</v>
      </c>
      <c r="C226">
        <v>12577</v>
      </c>
      <c r="D226">
        <v>1764</v>
      </c>
      <c r="F226" t="str">
        <f>_xlfn.XLOOKUP('Shipments 4'!A:A,'location list'!A:A,'location list'!B:B)</f>
        <v>Candy Button Bay</v>
      </c>
      <c r="G226" t="str">
        <f>_xlfn.XLOOKUP(B:B,'location list'!A:A,'location list'!B:B)</f>
        <v>Rock Candy Ridge</v>
      </c>
      <c r="H226" s="9">
        <f t="shared" si="5"/>
        <v>0.14025602289894251</v>
      </c>
    </row>
    <row r="227" spans="1:8" x14ac:dyDescent="0.35">
      <c r="A227" t="s">
        <v>3</v>
      </c>
      <c r="B227" t="s">
        <v>10</v>
      </c>
      <c r="C227">
        <v>15077</v>
      </c>
      <c r="D227">
        <v>1320.16</v>
      </c>
      <c r="F227" t="str">
        <f>_xlfn.XLOOKUP('Shipments 4'!A:A,'location list'!A:A,'location list'!B:B)</f>
        <v>Candy Button Bay</v>
      </c>
      <c r="G227" t="str">
        <f>_xlfn.XLOOKUP(B:B,'location list'!A:A,'location list'!B:B)</f>
        <v>Mallow Melt Mountains</v>
      </c>
      <c r="H227" s="9">
        <f t="shared" si="5"/>
        <v>8.7561185912316777E-2</v>
      </c>
    </row>
    <row r="228" spans="1:8" x14ac:dyDescent="0.35">
      <c r="A228" t="s">
        <v>3</v>
      </c>
      <c r="B228" t="s">
        <v>11</v>
      </c>
      <c r="C228">
        <v>12612</v>
      </c>
      <c r="D228">
        <v>1833.85</v>
      </c>
      <c r="F228" t="str">
        <f>_xlfn.XLOOKUP('Shipments 4'!A:A,'location list'!A:A,'location list'!B:B)</f>
        <v>Candy Button Bay</v>
      </c>
      <c r="G228" t="str">
        <f>_xlfn.XLOOKUP(B:B,'location list'!A:A,'location list'!B:B)</f>
        <v>Lollipop Lagoon</v>
      </c>
      <c r="H228" s="9">
        <f t="shared" si="5"/>
        <v>0.14540516967967015</v>
      </c>
    </row>
    <row r="229" spans="1:8" x14ac:dyDescent="0.35">
      <c r="A229" t="s">
        <v>3</v>
      </c>
      <c r="B229" t="s">
        <v>12</v>
      </c>
      <c r="C229">
        <v>16706</v>
      </c>
      <c r="D229">
        <v>1748.3</v>
      </c>
      <c r="F229" t="str">
        <f>_xlfn.XLOOKUP('Shipments 4'!A:A,'location list'!A:A,'location list'!B:B)</f>
        <v>Candy Button Bay</v>
      </c>
      <c r="G229" t="str">
        <f>_xlfn.XLOOKUP(B:B,'location list'!A:A,'location list'!B:B)</f>
        <v>Starburst Starlit Skies</v>
      </c>
      <c r="H229" s="9">
        <f t="shared" si="5"/>
        <v>0.10465102358434095</v>
      </c>
    </row>
    <row r="230" spans="1:8" x14ac:dyDescent="0.35">
      <c r="A230" t="s">
        <v>3</v>
      </c>
      <c r="B230" t="s">
        <v>12</v>
      </c>
      <c r="C230">
        <v>10042</v>
      </c>
      <c r="D230">
        <v>3561.41</v>
      </c>
      <c r="F230" t="str">
        <f>_xlfn.XLOOKUP('Shipments 4'!A:A,'location list'!A:A,'location list'!B:B)</f>
        <v>Candy Button Bay</v>
      </c>
      <c r="G230" t="str">
        <f>_xlfn.XLOOKUP(B:B,'location list'!A:A,'location list'!B:B)</f>
        <v>Starburst Starlit Skies</v>
      </c>
      <c r="H230" s="9">
        <f t="shared" si="5"/>
        <v>0.35465146385182234</v>
      </c>
    </row>
    <row r="231" spans="1:8" x14ac:dyDescent="0.35">
      <c r="A231" t="s">
        <v>3</v>
      </c>
      <c r="B231" t="s">
        <v>10</v>
      </c>
      <c r="C231">
        <v>11704</v>
      </c>
      <c r="D231">
        <v>556.65</v>
      </c>
      <c r="F231" t="str">
        <f>_xlfn.XLOOKUP('Shipments 4'!A:A,'location list'!A:A,'location list'!B:B)</f>
        <v>Candy Button Bay</v>
      </c>
      <c r="G231" t="str">
        <f>_xlfn.XLOOKUP(B:B,'location list'!A:A,'location list'!B:B)</f>
        <v>Mallow Melt Mountains</v>
      </c>
      <c r="H231" s="9">
        <f t="shared" si="5"/>
        <v>4.7560663021189338E-2</v>
      </c>
    </row>
    <row r="232" spans="1:8" x14ac:dyDescent="0.35">
      <c r="A232" t="s">
        <v>3</v>
      </c>
      <c r="B232" t="s">
        <v>10</v>
      </c>
      <c r="C232">
        <v>14175</v>
      </c>
      <c r="D232">
        <v>390.68</v>
      </c>
      <c r="F232" t="str">
        <f>_xlfn.XLOOKUP('Shipments 4'!A:A,'location list'!A:A,'location list'!B:B)</f>
        <v>Candy Button Bay</v>
      </c>
      <c r="G232" t="str">
        <f>_xlfn.XLOOKUP(B:B,'location list'!A:A,'location list'!B:B)</f>
        <v>Mallow Melt Mountains</v>
      </c>
      <c r="H232" s="9">
        <f t="shared" si="5"/>
        <v>2.7561199294532629E-2</v>
      </c>
    </row>
    <row r="233" spans="1:8" x14ac:dyDescent="0.35">
      <c r="A233" t="s">
        <v>3</v>
      </c>
      <c r="B233" t="s">
        <v>11</v>
      </c>
      <c r="C233">
        <v>14126</v>
      </c>
      <c r="D233">
        <v>6150.54</v>
      </c>
      <c r="F233" t="str">
        <f>_xlfn.XLOOKUP('Shipments 4'!A:A,'location list'!A:A,'location list'!B:B)</f>
        <v>Candy Button Bay</v>
      </c>
      <c r="G233" t="str">
        <f>_xlfn.XLOOKUP(B:B,'location list'!A:A,'location list'!B:B)</f>
        <v>Lollipop Lagoon</v>
      </c>
      <c r="H233" s="9">
        <f t="shared" si="5"/>
        <v>0.43540563499929208</v>
      </c>
    </row>
    <row r="234" spans="1:8" x14ac:dyDescent="0.35">
      <c r="A234" t="s">
        <v>3</v>
      </c>
      <c r="B234" t="s">
        <v>8</v>
      </c>
      <c r="C234">
        <v>19153</v>
      </c>
      <c r="D234">
        <v>2111.7399999999998</v>
      </c>
      <c r="F234" t="str">
        <f>_xlfn.XLOOKUP('Shipments 4'!A:A,'location list'!A:A,'location list'!B:B)</f>
        <v>Candy Button Bay</v>
      </c>
      <c r="G234" t="str">
        <f>_xlfn.XLOOKUP(B:B,'location list'!A:A,'location list'!B:B)</f>
        <v>Rock Candy Ridge</v>
      </c>
      <c r="H234" s="9">
        <f t="shared" si="5"/>
        <v>0.11025635670652116</v>
      </c>
    </row>
    <row r="235" spans="1:8" x14ac:dyDescent="0.35">
      <c r="A235" t="s">
        <v>3</v>
      </c>
      <c r="B235" t="s">
        <v>10</v>
      </c>
      <c r="C235">
        <v>13331</v>
      </c>
      <c r="D235">
        <v>900.66</v>
      </c>
      <c r="F235" t="str">
        <f>_xlfn.XLOOKUP('Shipments 4'!A:A,'location list'!A:A,'location list'!B:B)</f>
        <v>Candy Button Bay</v>
      </c>
      <c r="G235" t="str">
        <f>_xlfn.XLOOKUP(B:B,'location list'!A:A,'location list'!B:B)</f>
        <v>Mallow Melt Mountains</v>
      </c>
      <c r="H235" s="9">
        <f t="shared" si="5"/>
        <v>6.7561323231565523E-2</v>
      </c>
    </row>
    <row r="236" spans="1:8" x14ac:dyDescent="0.35">
      <c r="A236" t="s">
        <v>3</v>
      </c>
      <c r="B236" t="s">
        <v>11</v>
      </c>
      <c r="C236">
        <v>16786</v>
      </c>
      <c r="D236">
        <v>2105.06</v>
      </c>
      <c r="F236" t="str">
        <f>_xlfn.XLOOKUP('Shipments 4'!A:A,'location list'!A:A,'location list'!B:B)</f>
        <v>Candy Button Bay</v>
      </c>
      <c r="G236" t="str">
        <f>_xlfn.XLOOKUP(B:B,'location list'!A:A,'location list'!B:B)</f>
        <v>Lollipop Lagoon</v>
      </c>
      <c r="H236" s="9">
        <f t="shared" si="5"/>
        <v>0.12540569522220898</v>
      </c>
    </row>
    <row r="237" spans="1:8" x14ac:dyDescent="0.35">
      <c r="A237" t="s">
        <v>3</v>
      </c>
      <c r="B237" t="s">
        <v>11</v>
      </c>
      <c r="C237">
        <v>10682</v>
      </c>
      <c r="D237">
        <v>4010.08</v>
      </c>
      <c r="F237" t="str">
        <f>_xlfn.XLOOKUP('Shipments 4'!A:A,'location list'!A:A,'location list'!B:B)</f>
        <v>Candy Button Bay</v>
      </c>
      <c r="G237" t="str">
        <f>_xlfn.XLOOKUP(B:B,'location list'!A:A,'location list'!B:B)</f>
        <v>Lollipop Lagoon</v>
      </c>
      <c r="H237" s="9">
        <f t="shared" si="5"/>
        <v>0.37540535480247145</v>
      </c>
    </row>
    <row r="238" spans="1:8" x14ac:dyDescent="0.35">
      <c r="A238" t="s">
        <v>3</v>
      </c>
      <c r="B238" t="s">
        <v>10</v>
      </c>
      <c r="C238">
        <v>15911</v>
      </c>
      <c r="D238">
        <v>120.3</v>
      </c>
      <c r="F238" t="str">
        <f>_xlfn.XLOOKUP('Shipments 4'!A:A,'location list'!A:A,'location list'!B:B)</f>
        <v>Candy Button Bay</v>
      </c>
      <c r="G238" t="str">
        <f>_xlfn.XLOOKUP(B:B,'location list'!A:A,'location list'!B:B)</f>
        <v>Mallow Melt Mountains</v>
      </c>
      <c r="H238" s="9">
        <f t="shared" si="5"/>
        <v>7.5608069888756201E-3</v>
      </c>
    </row>
    <row r="239" spans="1:8" x14ac:dyDescent="0.35">
      <c r="A239" t="s">
        <v>3</v>
      </c>
      <c r="B239" t="s">
        <v>12</v>
      </c>
      <c r="C239">
        <v>14735</v>
      </c>
      <c r="D239">
        <v>3015.53</v>
      </c>
      <c r="F239" t="str">
        <f>_xlfn.XLOOKUP('Shipments 4'!A:A,'location list'!A:A,'location list'!B:B)</f>
        <v>Candy Button Bay</v>
      </c>
      <c r="G239" t="str">
        <f>_xlfn.XLOOKUP(B:B,'location list'!A:A,'location list'!B:B)</f>
        <v>Starburst Starlit Skies</v>
      </c>
      <c r="H239" s="9">
        <f t="shared" si="5"/>
        <v>0.20465083135391926</v>
      </c>
    </row>
    <row r="240" spans="1:8" x14ac:dyDescent="0.35">
      <c r="A240" t="s">
        <v>3</v>
      </c>
      <c r="B240" t="s">
        <v>7</v>
      </c>
      <c r="C240">
        <v>13094</v>
      </c>
      <c r="D240">
        <v>538.64</v>
      </c>
      <c r="F240" t="str">
        <f>_xlfn.XLOOKUP('Shipments 4'!A:A,'location list'!A:A,'location list'!B:B)</f>
        <v>Candy Button Bay</v>
      </c>
      <c r="G240" t="str">
        <f>_xlfn.XLOOKUP(B:B,'location list'!A:A,'location list'!B:B)</f>
        <v>Marshmallow Meadows</v>
      </c>
      <c r="H240" s="9">
        <f t="shared" si="5"/>
        <v>4.1136398350389493E-2</v>
      </c>
    </row>
    <row r="241" spans="1:8" x14ac:dyDescent="0.35">
      <c r="A241" t="s">
        <v>3</v>
      </c>
      <c r="B241" t="s">
        <v>7</v>
      </c>
      <c r="C241">
        <v>14073</v>
      </c>
      <c r="D241">
        <v>3252.78</v>
      </c>
      <c r="F241" t="str">
        <f>_xlfn.XLOOKUP('Shipments 4'!A:A,'location list'!A:A,'location list'!B:B)</f>
        <v>Candy Button Bay</v>
      </c>
      <c r="G241" t="str">
        <f>_xlfn.XLOOKUP(B:B,'location list'!A:A,'location list'!B:B)</f>
        <v>Marshmallow Meadows</v>
      </c>
      <c r="H241" s="9">
        <f t="shared" si="5"/>
        <v>0.23113621829034323</v>
      </c>
    </row>
    <row r="242" spans="1:8" x14ac:dyDescent="0.35">
      <c r="A242" t="s">
        <v>3</v>
      </c>
      <c r="B242" t="s">
        <v>12</v>
      </c>
      <c r="C242">
        <v>10288</v>
      </c>
      <c r="D242">
        <v>150.72999999999999</v>
      </c>
      <c r="F242" t="str">
        <f>_xlfn.XLOOKUP('Shipments 4'!A:A,'location list'!A:A,'location list'!B:B)</f>
        <v>Candy Button Bay</v>
      </c>
      <c r="G242" t="str">
        <f>_xlfn.XLOOKUP(B:B,'location list'!A:A,'location list'!B:B)</f>
        <v>Starburst Starlit Skies</v>
      </c>
      <c r="H242" s="9">
        <f t="shared" si="5"/>
        <v>1.4651049766718506E-2</v>
      </c>
    </row>
    <row r="243" spans="1:8" x14ac:dyDescent="0.35">
      <c r="A243" t="s">
        <v>3</v>
      </c>
      <c r="B243" t="s">
        <v>8</v>
      </c>
      <c r="C243">
        <v>16950</v>
      </c>
      <c r="D243">
        <v>2716.35</v>
      </c>
      <c r="F243" t="str">
        <f>_xlfn.XLOOKUP('Shipments 4'!A:A,'location list'!A:A,'location list'!B:B)</f>
        <v>Candy Button Bay</v>
      </c>
      <c r="G243" t="str">
        <f>_xlfn.XLOOKUP(B:B,'location list'!A:A,'location list'!B:B)</f>
        <v>Rock Candy Ridge</v>
      </c>
      <c r="H243" s="9">
        <f t="shared" si="5"/>
        <v>0.16025663716814159</v>
      </c>
    </row>
    <row r="244" spans="1:8" x14ac:dyDescent="0.35">
      <c r="A244" t="s">
        <v>3</v>
      </c>
      <c r="B244" t="s">
        <v>12</v>
      </c>
      <c r="C244">
        <v>15215</v>
      </c>
      <c r="D244">
        <v>375.07</v>
      </c>
      <c r="F244" t="str">
        <f>_xlfn.XLOOKUP('Shipments 4'!A:A,'location list'!A:A,'location list'!B:B)</f>
        <v>Candy Button Bay</v>
      </c>
      <c r="G244" t="str">
        <f>_xlfn.XLOOKUP(B:B,'location list'!A:A,'location list'!B:B)</f>
        <v>Starburst Starlit Skies</v>
      </c>
      <c r="H244" s="9">
        <f t="shared" si="5"/>
        <v>2.4651330923430824E-2</v>
      </c>
    </row>
    <row r="245" spans="1:8" x14ac:dyDescent="0.35">
      <c r="A245" t="s">
        <v>3</v>
      </c>
      <c r="B245" t="s">
        <v>12</v>
      </c>
      <c r="C245">
        <v>15792</v>
      </c>
      <c r="D245">
        <v>3863.53</v>
      </c>
      <c r="F245" t="str">
        <f>_xlfn.XLOOKUP('Shipments 4'!A:A,'location list'!A:A,'location list'!B:B)</f>
        <v>Candy Button Bay</v>
      </c>
      <c r="G245" t="str">
        <f>_xlfn.XLOOKUP(B:B,'location list'!A:A,'location list'!B:B)</f>
        <v>Starburst Starlit Skies</v>
      </c>
      <c r="H245" s="9">
        <f t="shared" si="5"/>
        <v>0.24465108915906789</v>
      </c>
    </row>
    <row r="246" spans="1:8" x14ac:dyDescent="0.35">
      <c r="A246" t="s">
        <v>3</v>
      </c>
      <c r="B246" t="s">
        <v>7</v>
      </c>
      <c r="C246">
        <v>16629</v>
      </c>
      <c r="D246">
        <v>5839.05</v>
      </c>
      <c r="F246" t="str">
        <f>_xlfn.XLOOKUP('Shipments 4'!A:A,'location list'!A:A,'location list'!B:B)</f>
        <v>Candy Button Bay</v>
      </c>
      <c r="G246" t="str">
        <f>_xlfn.XLOOKUP(B:B,'location list'!A:A,'location list'!B:B)</f>
        <v>Marshmallow Meadows</v>
      </c>
      <c r="H246" s="9">
        <f t="shared" si="5"/>
        <v>0.35113656864513804</v>
      </c>
    </row>
    <row r="247" spans="1:8" x14ac:dyDescent="0.35">
      <c r="A247" t="s">
        <v>3</v>
      </c>
      <c r="B247" t="s">
        <v>8</v>
      </c>
      <c r="C247">
        <v>17292</v>
      </c>
      <c r="D247">
        <v>2598.23</v>
      </c>
      <c r="F247" t="str">
        <f>_xlfn.XLOOKUP('Shipments 4'!A:A,'location list'!A:A,'location list'!B:B)</f>
        <v>Candy Button Bay</v>
      </c>
      <c r="G247" t="str">
        <f>_xlfn.XLOOKUP(B:B,'location list'!A:A,'location list'!B:B)</f>
        <v>Rock Candy Ridge</v>
      </c>
      <c r="H247" s="9">
        <f t="shared" si="5"/>
        <v>0.1502561878325237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connor_Module02_Limits</vt:lpstr>
      <vt:lpstr>location list</vt:lpstr>
      <vt:lpstr>Shipments 1</vt:lpstr>
      <vt:lpstr>Shipments 2</vt:lpstr>
      <vt:lpstr>Shipments 3</vt:lpstr>
      <vt:lpstr>Shipments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Connor Kramer</cp:lastModifiedBy>
  <dcterms:created xsi:type="dcterms:W3CDTF">2025-02-13T01:17:54Z</dcterms:created>
  <dcterms:modified xsi:type="dcterms:W3CDTF">2025-02-19T23:47:38Z</dcterms:modified>
</cp:coreProperties>
</file>