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1875D76B-10E4-4799-B227-A2DDB7D46CA4}" xr6:coauthVersionLast="47" xr6:coauthVersionMax="47" xr10:uidLastSave="{00000000-0000-0000-0000-000000000000}"/>
  <bookViews>
    <workbookView xWindow="30" yWindow="370" windowWidth="19180" windowHeight="9700" activeTab="2" xr2:uid="{FAFD1BCD-F71B-43CF-BCEA-282BE06C9C26}"/>
  </bookViews>
  <sheets>
    <sheet name="Connors Candy_Module06_Location" sheetId="1" r:id="rId1"/>
    <sheet name="Transportation" sheetId="2" r:id="rId2"/>
    <sheet name="Model (2)" sheetId="4" r:id="rId3"/>
    <sheet name="Model" sheetId="3" r:id="rId4"/>
  </sheets>
  <definedNames>
    <definedName name="solver_adj" localSheetId="3" hidden="1">Model!$B$8:$B$22</definedName>
    <definedName name="solver_adj" localSheetId="2" hidden="1">'Model (2)'!$B$8:$B$22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Model!$B$8:$B$22</definedName>
    <definedName name="solver_lhs1" localSheetId="2" hidden="1">'Model (2)'!$B$8:$B$22</definedName>
    <definedName name="solver_lhs2" localSheetId="3" hidden="1">Model!$M$9:$M$17</definedName>
    <definedName name="solver_lhs2" localSheetId="2" hidden="1">'Model (2)'!$M$9:$M$17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Model!$L$3</definedName>
    <definedName name="solver_opt" localSheetId="2" hidden="1">'Model (2)'!$L$3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3</definedName>
    <definedName name="solver_rel1" localSheetId="2" hidden="1">3</definedName>
    <definedName name="solver_rel2" localSheetId="3" hidden="1">1</definedName>
    <definedName name="solver_rel2" localSheetId="2" hidden="1">1</definedName>
    <definedName name="solver_rhs1" localSheetId="3" hidden="1">0</definedName>
    <definedName name="solver_rhs1" localSheetId="2" hidden="1">0</definedName>
    <definedName name="solver_rhs2" localSheetId="3" hidden="1">Model!$N$9:$N$17</definedName>
    <definedName name="solver_rhs2" localSheetId="2" hidden="1">'Model (2)'!$N$9:$N$17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F22" i="4" l="1"/>
  <c r="D22" i="4"/>
  <c r="F21" i="4"/>
  <c r="D21" i="4"/>
  <c r="F20" i="4"/>
  <c r="D20" i="4"/>
  <c r="F19" i="4"/>
  <c r="D19" i="4"/>
  <c r="F18" i="4"/>
  <c r="D18" i="4"/>
  <c r="L17" i="4"/>
  <c r="K17" i="4"/>
  <c r="F17" i="4"/>
  <c r="D17" i="4"/>
  <c r="L16" i="4"/>
  <c r="K16" i="4"/>
  <c r="F16" i="4"/>
  <c r="D16" i="4"/>
  <c r="L15" i="4"/>
  <c r="K15" i="4"/>
  <c r="F15" i="4"/>
  <c r="D15" i="4"/>
  <c r="L14" i="4"/>
  <c r="K14" i="4"/>
  <c r="F14" i="4"/>
  <c r="D14" i="4"/>
  <c r="L13" i="4"/>
  <c r="K13" i="4"/>
  <c r="F13" i="4"/>
  <c r="D13" i="4"/>
  <c r="L12" i="4"/>
  <c r="K12" i="4"/>
  <c r="F12" i="4"/>
  <c r="D12" i="4"/>
  <c r="L11" i="4"/>
  <c r="K11" i="4"/>
  <c r="F11" i="4"/>
  <c r="D11" i="4"/>
  <c r="L10" i="4"/>
  <c r="K10" i="4"/>
  <c r="F10" i="4"/>
  <c r="D10" i="4"/>
  <c r="L9" i="4"/>
  <c r="K9" i="4"/>
  <c r="F9" i="4"/>
  <c r="D9" i="4"/>
  <c r="F8" i="4"/>
  <c r="D8" i="4"/>
  <c r="L3" i="4"/>
  <c r="L3" i="3"/>
  <c r="L10" i="3"/>
  <c r="L11" i="3"/>
  <c r="L12" i="3"/>
  <c r="L13" i="3"/>
  <c r="L14" i="3"/>
  <c r="L15" i="3"/>
  <c r="L16" i="3"/>
  <c r="L17" i="3"/>
  <c r="L9" i="3"/>
  <c r="K10" i="3"/>
  <c r="K11" i="3"/>
  <c r="K12" i="3"/>
  <c r="K13" i="3"/>
  <c r="K14" i="3"/>
  <c r="K15" i="3"/>
  <c r="K16" i="3"/>
  <c r="K17" i="3"/>
  <c r="K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M13" i="4" l="1"/>
  <c r="M12" i="4"/>
  <c r="M16" i="4"/>
  <c r="M11" i="4"/>
  <c r="M9" i="4"/>
  <c r="M17" i="4"/>
  <c r="M14" i="4"/>
  <c r="M10" i="4"/>
  <c r="M15" i="4"/>
  <c r="M14" i="3"/>
  <c r="M13" i="3"/>
  <c r="M17" i="3"/>
  <c r="M12" i="3"/>
  <c r="M9" i="3"/>
  <c r="M10" i="3"/>
  <c r="M11" i="3"/>
  <c r="M15" i="3"/>
  <c r="M16" i="3"/>
</calcChain>
</file>

<file path=xl/sharedStrings.xml><?xml version="1.0" encoding="utf-8"?>
<sst xmlns="http://schemas.openxmlformats.org/spreadsheetml/2006/main" count="113" uniqueCount="28">
  <si>
    <t>location_id</t>
  </si>
  <si>
    <t>location_name</t>
  </si>
  <si>
    <t>gumdrop_requirement</t>
  </si>
  <si>
    <t>loc_type</t>
  </si>
  <si>
    <t>Cocoa Bean Crater</t>
  </si>
  <si>
    <t>warehouse</t>
  </si>
  <si>
    <t>Gummy Grotto</t>
  </si>
  <si>
    <t>Maple Fudge Forest</t>
  </si>
  <si>
    <t>Rainbow Ribbon Roads</t>
  </si>
  <si>
    <t>retail</t>
  </si>
  <si>
    <t>Rock Candy Ridge</t>
  </si>
  <si>
    <t>Strawberry Swirl Stream</t>
  </si>
  <si>
    <t>Taffy Tundra</t>
  </si>
  <si>
    <t>Tangerine Taffy Tropics</t>
  </si>
  <si>
    <t>Tartberry Thicket</t>
  </si>
  <si>
    <t>from</t>
  </si>
  <si>
    <t>to</t>
  </si>
  <si>
    <t>cost_per_mile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</si>
  <si>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</si>
  <si>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</si>
  <si>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</si>
  <si>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</si>
  <si>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</si>
  <si>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</si>
  <si>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</si>
  <si>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</si>
  <si>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</si>
  <si>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Total Transportation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</si>
</sst>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0" borderId="13" xfId="0" applyBorder="1"/>
    <xf numFmtId="0" fontId="16" fillId="0" borderId="0" xfId="0" applyFont="1" applyAlignment="1">
      <alignment horizontal="right"/>
    </xf>
    <xf numFmtId="44" fontId="0" fillId="0" borderId="14" xfId="1" applyFont="1" applyBorder="1" applyAlignment="1">
      <alignment horizontal="left"/>
    </xf>
    <xf numFmtId="44" fontId="0" fillId="0" borderId="15" xfId="1" applyFont="1" applyBorder="1" applyAlignment="1">
      <alignment horizontal="left"/>
    </xf>
    <xf numFmtId="0" fontId="16" fillId="35" borderId="13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8" fillId="0" borderId="13" xfId="0" applyFont="1" applyBorder="1" applyAlignment="1">
      <alignment horizontal="center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</xdr:colOff>
          <xdr:row>23</xdr:row>
          <xdr:rowOff>95250</xdr:rowOff>
        </xdr:from>
        <xdr:to>
          <xdr:col>26</xdr:col>
          <xdr:colOff>107950</xdr:colOff>
          <xdr:row>43</xdr:row>
          <xdr:rowOff>114300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9375610-6D4F-4C02-8653-10B5E10CCE7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N$22" spid="_x0000_s4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85200" y="4349750"/>
              <a:ext cx="10801350" cy="37020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</xdr:colOff>
          <xdr:row>23</xdr:row>
          <xdr:rowOff>95250</xdr:rowOff>
        </xdr:from>
        <xdr:to>
          <xdr:col>26</xdr:col>
          <xdr:colOff>107950</xdr:colOff>
          <xdr:row>43</xdr:row>
          <xdr:rowOff>114300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BA2C15-8D49-AA77-213F-481181C86B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N$22" spid="_x0000_s10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585200" y="4349750"/>
              <a:ext cx="10801350" cy="37020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B1F0-D100-474F-99F5-0F3F7800D383}">
  <dimension ref="A1:D10"/>
  <sheetViews>
    <sheetView workbookViewId="0">
      <selection activeCell="H7" sqref="H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>
        <v>300</v>
      </c>
      <c r="D2" t="s">
        <v>5</v>
      </c>
    </row>
    <row r="3" spans="1:4" x14ac:dyDescent="0.35">
      <c r="A3">
        <v>1</v>
      </c>
      <c r="B3" t="s">
        <v>6</v>
      </c>
      <c r="C3">
        <v>300</v>
      </c>
      <c r="D3" t="s">
        <v>5</v>
      </c>
    </row>
    <row r="4" spans="1:4" x14ac:dyDescent="0.35">
      <c r="A4">
        <v>2</v>
      </c>
      <c r="B4" t="s">
        <v>7</v>
      </c>
      <c r="C4">
        <v>300</v>
      </c>
      <c r="D4" t="s">
        <v>5</v>
      </c>
    </row>
    <row r="5" spans="1:4" x14ac:dyDescent="0.35">
      <c r="A5">
        <v>3</v>
      </c>
      <c r="B5" t="s">
        <v>8</v>
      </c>
      <c r="C5">
        <v>212</v>
      </c>
      <c r="D5" t="s">
        <v>9</v>
      </c>
    </row>
    <row r="6" spans="1:4" x14ac:dyDescent="0.35">
      <c r="A6">
        <v>4</v>
      </c>
      <c r="B6" t="s">
        <v>10</v>
      </c>
      <c r="C6">
        <v>136</v>
      </c>
      <c r="D6" t="s">
        <v>9</v>
      </c>
    </row>
    <row r="7" spans="1:4" x14ac:dyDescent="0.35">
      <c r="A7">
        <v>5</v>
      </c>
      <c r="B7" t="s">
        <v>11</v>
      </c>
      <c r="C7">
        <v>106</v>
      </c>
      <c r="D7" t="s">
        <v>9</v>
      </c>
    </row>
    <row r="8" spans="1:4" x14ac:dyDescent="0.35">
      <c r="A8">
        <v>6</v>
      </c>
      <c r="B8" t="s">
        <v>12</v>
      </c>
      <c r="C8">
        <v>212</v>
      </c>
      <c r="D8" t="s">
        <v>9</v>
      </c>
    </row>
    <row r="9" spans="1:4" x14ac:dyDescent="0.35">
      <c r="A9">
        <v>7</v>
      </c>
      <c r="B9" t="s">
        <v>13</v>
      </c>
      <c r="C9">
        <v>151</v>
      </c>
      <c r="D9" t="s">
        <v>9</v>
      </c>
    </row>
    <row r="10" spans="1:4" x14ac:dyDescent="0.35">
      <c r="A10">
        <v>8</v>
      </c>
      <c r="B10" t="s">
        <v>14</v>
      </c>
      <c r="C10">
        <v>183</v>
      </c>
      <c r="D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F71C-2919-4498-9FE4-23F857F578E9}">
  <dimension ref="A1:C16"/>
  <sheetViews>
    <sheetView topLeftCell="A2" workbookViewId="0">
      <selection sqref="A1:D17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3</v>
      </c>
      <c r="C2">
        <v>49</v>
      </c>
    </row>
    <row r="3" spans="1:3" x14ac:dyDescent="0.35">
      <c r="A3">
        <v>1</v>
      </c>
      <c r="B3">
        <v>3</v>
      </c>
      <c r="C3">
        <v>26</v>
      </c>
    </row>
    <row r="4" spans="1:3" x14ac:dyDescent="0.35">
      <c r="A4">
        <v>1</v>
      </c>
      <c r="B4">
        <v>7</v>
      </c>
      <c r="C4">
        <v>47</v>
      </c>
    </row>
    <row r="5" spans="1:3" x14ac:dyDescent="0.35">
      <c r="A5">
        <v>2</v>
      </c>
      <c r="B5">
        <v>4</v>
      </c>
      <c r="C5">
        <v>27</v>
      </c>
    </row>
    <row r="6" spans="1:3" x14ac:dyDescent="0.35">
      <c r="A6">
        <v>2</v>
      </c>
      <c r="B6">
        <v>5</v>
      </c>
      <c r="C6">
        <v>28</v>
      </c>
    </row>
    <row r="7" spans="1:3" x14ac:dyDescent="0.35">
      <c r="A7">
        <v>3</v>
      </c>
      <c r="B7">
        <v>4</v>
      </c>
      <c r="C7">
        <v>46</v>
      </c>
    </row>
    <row r="8" spans="1:3" x14ac:dyDescent="0.35">
      <c r="A8">
        <v>3</v>
      </c>
      <c r="B8">
        <v>7</v>
      </c>
      <c r="C8">
        <v>29</v>
      </c>
    </row>
    <row r="9" spans="1:3" x14ac:dyDescent="0.35">
      <c r="A9">
        <v>3</v>
      </c>
      <c r="B9">
        <v>8</v>
      </c>
      <c r="C9">
        <v>31</v>
      </c>
    </row>
    <row r="10" spans="1:3" x14ac:dyDescent="0.35">
      <c r="A10">
        <v>4</v>
      </c>
      <c r="B10">
        <v>5</v>
      </c>
      <c r="C10">
        <v>36</v>
      </c>
    </row>
    <row r="11" spans="1:3" x14ac:dyDescent="0.35">
      <c r="A11">
        <v>5</v>
      </c>
      <c r="B11">
        <v>3</v>
      </c>
      <c r="C11">
        <v>31</v>
      </c>
    </row>
    <row r="12" spans="1:3" x14ac:dyDescent="0.35">
      <c r="A12">
        <v>5</v>
      </c>
      <c r="B12">
        <v>7</v>
      </c>
      <c r="C12">
        <v>46</v>
      </c>
    </row>
    <row r="13" spans="1:3" x14ac:dyDescent="0.35">
      <c r="A13">
        <v>7</v>
      </c>
      <c r="B13">
        <v>3</v>
      </c>
      <c r="C13">
        <v>40</v>
      </c>
    </row>
    <row r="14" spans="1:3" x14ac:dyDescent="0.35">
      <c r="A14">
        <v>7</v>
      </c>
      <c r="B14">
        <v>5</v>
      </c>
      <c r="C14">
        <v>43</v>
      </c>
    </row>
    <row r="15" spans="1:3" x14ac:dyDescent="0.35">
      <c r="A15">
        <v>7</v>
      </c>
      <c r="B15">
        <v>6</v>
      </c>
      <c r="C15">
        <v>28</v>
      </c>
    </row>
    <row r="16" spans="1:3" x14ac:dyDescent="0.35">
      <c r="A16">
        <v>7</v>
      </c>
      <c r="B16">
        <v>8</v>
      </c>
      <c r="C1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B7AF-23CD-4444-AF86-F6CCE2216BFA}">
  <dimension ref="B2:X22"/>
  <sheetViews>
    <sheetView tabSelected="1" topLeftCell="A2" workbookViewId="0">
      <selection activeCell="N10" sqref="N10"/>
    </sheetView>
  </sheetViews>
  <sheetFormatPr defaultRowHeight="14.5" x14ac:dyDescent="0.35"/>
  <cols>
    <col min="4" max="4" width="20.54296875" customWidth="1"/>
    <col min="6" max="6" width="19.81640625" customWidth="1"/>
    <col min="10" max="10" width="21" customWidth="1"/>
    <col min="14" max="14" width="14.6328125" customWidth="1"/>
    <col min="18" max="18" width="16.7265625" customWidth="1"/>
  </cols>
  <sheetData>
    <row r="2" spans="2:24" ht="15" thickBot="1" x14ac:dyDescent="0.4"/>
    <row r="3" spans="2:24" ht="15" thickBot="1" x14ac:dyDescent="0.4">
      <c r="H3" s="6" t="s">
        <v>27</v>
      </c>
      <c r="I3" s="6"/>
      <c r="J3" s="6"/>
      <c r="K3" s="6"/>
      <c r="L3" s="7">
        <f>SUMPRODUCT(B8:B22,G8:G22)</f>
        <v>51446</v>
      </c>
      <c r="M3" s="8"/>
    </row>
    <row r="6" spans="2:24" ht="15" thickBot="1" x14ac:dyDescent="0.4">
      <c r="P6" t="s">
        <v>0</v>
      </c>
      <c r="Q6" t="s">
        <v>1</v>
      </c>
      <c r="R6" t="s">
        <v>2</v>
      </c>
      <c r="S6" t="s">
        <v>3</v>
      </c>
      <c r="V6" t="s">
        <v>15</v>
      </c>
      <c r="W6" t="s">
        <v>16</v>
      </c>
      <c r="X6" t="s">
        <v>17</v>
      </c>
    </row>
    <row r="7" spans="2:24" x14ac:dyDescent="0.35">
      <c r="B7" s="1" t="s">
        <v>18</v>
      </c>
      <c r="C7" s="2" t="s">
        <v>19</v>
      </c>
      <c r="D7" s="2"/>
      <c r="E7" s="3" t="s">
        <v>20</v>
      </c>
      <c r="F7" s="3"/>
      <c r="G7" s="4" t="s">
        <v>21</v>
      </c>
      <c r="P7">
        <v>0</v>
      </c>
      <c r="Q7" t="s">
        <v>4</v>
      </c>
      <c r="R7">
        <v>-300</v>
      </c>
      <c r="S7" t="s">
        <v>5</v>
      </c>
      <c r="V7">
        <v>0</v>
      </c>
      <c r="W7">
        <v>3</v>
      </c>
      <c r="X7">
        <v>49</v>
      </c>
    </row>
    <row r="8" spans="2:24" x14ac:dyDescent="0.35">
      <c r="B8" s="12">
        <v>350</v>
      </c>
      <c r="C8" s="5">
        <v>0</v>
      </c>
      <c r="D8" s="5" t="str">
        <f>VLOOKUP(C8,$I$9:$J$17,2,0)</f>
        <v>Cocoa Bean Crater</v>
      </c>
      <c r="E8" s="5">
        <v>3</v>
      </c>
      <c r="F8" s="5" t="str">
        <f>VLOOKUP(E8,$I$9:$J$17,2,0)</f>
        <v>Rainbow Ribbon Roads</v>
      </c>
      <c r="G8" s="5">
        <v>49</v>
      </c>
      <c r="I8" s="9" t="s">
        <v>22</v>
      </c>
      <c r="J8" s="9"/>
      <c r="K8" s="10" t="s">
        <v>23</v>
      </c>
      <c r="L8" s="10" t="s">
        <v>24</v>
      </c>
      <c r="M8" s="10" t="s">
        <v>25</v>
      </c>
      <c r="N8" s="11" t="s">
        <v>26</v>
      </c>
      <c r="P8">
        <v>1</v>
      </c>
      <c r="Q8" t="s">
        <v>6</v>
      </c>
      <c r="R8">
        <v>-300</v>
      </c>
      <c r="S8" t="s">
        <v>5</v>
      </c>
      <c r="V8">
        <v>1</v>
      </c>
      <c r="W8">
        <v>3</v>
      </c>
      <c r="X8">
        <v>26</v>
      </c>
    </row>
    <row r="9" spans="2:24" x14ac:dyDescent="0.35">
      <c r="B9" s="12">
        <v>45</v>
      </c>
      <c r="C9" s="5">
        <v>1</v>
      </c>
      <c r="D9" s="5" t="str">
        <f t="shared" ref="D9:D22" si="0">VLOOKUP(C9,$I$9:$J$17,2,0)</f>
        <v>Gummy Grotto</v>
      </c>
      <c r="E9" s="5">
        <v>3</v>
      </c>
      <c r="F9" s="5" t="str">
        <f t="shared" ref="F9:F22" si="1">VLOOKUP(E9,$I$9:$J$17,2,0)</f>
        <v>Rainbow Ribbon Roads</v>
      </c>
      <c r="G9" s="5">
        <v>26</v>
      </c>
      <c r="I9" s="5">
        <v>0</v>
      </c>
      <c r="J9" s="5" t="s">
        <v>4</v>
      </c>
      <c r="K9" s="5">
        <f>SUMIF($E$8:$E$22,I9,$B$8:$B$22)</f>
        <v>0</v>
      </c>
      <c r="L9" s="5">
        <f>SUMIF($C$8:$C$22,I9,$B$8:$B$22)</f>
        <v>350</v>
      </c>
      <c r="M9" s="5">
        <f>K9-L9</f>
        <v>-350</v>
      </c>
      <c r="N9" s="5">
        <v>-350</v>
      </c>
      <c r="P9">
        <v>2</v>
      </c>
      <c r="Q9" t="s">
        <v>7</v>
      </c>
      <c r="R9">
        <v>-300</v>
      </c>
      <c r="S9" t="s">
        <v>5</v>
      </c>
      <c r="V9">
        <v>1</v>
      </c>
      <c r="W9">
        <v>7</v>
      </c>
      <c r="X9">
        <v>47</v>
      </c>
    </row>
    <row r="10" spans="2:24" x14ac:dyDescent="0.35">
      <c r="B10" s="12">
        <v>255</v>
      </c>
      <c r="C10" s="5">
        <v>1</v>
      </c>
      <c r="D10" s="5" t="str">
        <f t="shared" si="0"/>
        <v>Gummy Grotto</v>
      </c>
      <c r="E10" s="5">
        <v>7</v>
      </c>
      <c r="F10" s="5" t="str">
        <f t="shared" si="1"/>
        <v>Tangerine Taffy Tropics</v>
      </c>
      <c r="G10" s="5">
        <v>47</v>
      </c>
      <c r="I10" s="5">
        <v>1</v>
      </c>
      <c r="J10" s="5" t="s">
        <v>6</v>
      </c>
      <c r="K10" s="5">
        <f t="shared" ref="K10:K17" si="2">SUMIF($E$8:$E$22,I10,$B$8:$B$22)</f>
        <v>0</v>
      </c>
      <c r="L10" s="5">
        <f t="shared" ref="L10:L17" si="3">SUMIF($C$8:$C$22,I10,$B$8:$B$22)</f>
        <v>300</v>
      </c>
      <c r="M10" s="5">
        <f t="shared" ref="M10:M17" si="4">K10-L10</f>
        <v>-300</v>
      </c>
      <c r="N10" s="5">
        <v>-300</v>
      </c>
      <c r="P10">
        <v>3</v>
      </c>
      <c r="Q10" t="s">
        <v>8</v>
      </c>
      <c r="R10">
        <v>212</v>
      </c>
      <c r="S10" t="s">
        <v>9</v>
      </c>
      <c r="V10">
        <v>2</v>
      </c>
      <c r="W10">
        <v>4</v>
      </c>
      <c r="X10">
        <v>27</v>
      </c>
    </row>
    <row r="11" spans="2:24" x14ac:dyDescent="0.35">
      <c r="B11" s="12">
        <v>136</v>
      </c>
      <c r="C11" s="5">
        <v>2</v>
      </c>
      <c r="D11" s="5" t="str">
        <f t="shared" si="0"/>
        <v>Maple Fudge Forest</v>
      </c>
      <c r="E11" s="5">
        <v>4</v>
      </c>
      <c r="F11" s="5" t="str">
        <f t="shared" si="1"/>
        <v>Rock Candy Ridge</v>
      </c>
      <c r="G11" s="5">
        <v>27</v>
      </c>
      <c r="I11" s="5">
        <v>2</v>
      </c>
      <c r="J11" s="5" t="s">
        <v>7</v>
      </c>
      <c r="K11" s="5">
        <f t="shared" si="2"/>
        <v>0</v>
      </c>
      <c r="L11" s="5">
        <f t="shared" si="3"/>
        <v>300</v>
      </c>
      <c r="M11" s="5">
        <f t="shared" si="4"/>
        <v>-300</v>
      </c>
      <c r="N11" s="5">
        <v>-300</v>
      </c>
      <c r="P11">
        <v>4</v>
      </c>
      <c r="Q11" t="s">
        <v>10</v>
      </c>
      <c r="R11">
        <v>136</v>
      </c>
      <c r="S11" t="s">
        <v>9</v>
      </c>
      <c r="V11">
        <v>2</v>
      </c>
      <c r="W11">
        <v>5</v>
      </c>
      <c r="X11">
        <v>28</v>
      </c>
    </row>
    <row r="12" spans="2:24" x14ac:dyDescent="0.35">
      <c r="B12" s="12">
        <v>164</v>
      </c>
      <c r="C12" s="5">
        <v>2</v>
      </c>
      <c r="D12" s="5" t="str">
        <f t="shared" si="0"/>
        <v>Maple Fudge Forest</v>
      </c>
      <c r="E12" s="5">
        <v>5</v>
      </c>
      <c r="F12" s="5" t="str">
        <f t="shared" si="1"/>
        <v>Strawberry Swirl Stream</v>
      </c>
      <c r="G12" s="5">
        <v>28</v>
      </c>
      <c r="I12" s="5">
        <v>3</v>
      </c>
      <c r="J12" s="5" t="s">
        <v>8</v>
      </c>
      <c r="K12" s="5">
        <f t="shared" si="2"/>
        <v>395</v>
      </c>
      <c r="L12" s="5">
        <f t="shared" si="3"/>
        <v>183</v>
      </c>
      <c r="M12" s="5">
        <f t="shared" si="4"/>
        <v>212</v>
      </c>
      <c r="N12" s="5">
        <v>212</v>
      </c>
      <c r="P12">
        <v>5</v>
      </c>
      <c r="Q12" t="s">
        <v>11</v>
      </c>
      <c r="R12">
        <v>106</v>
      </c>
      <c r="S12" t="s">
        <v>9</v>
      </c>
      <c r="V12">
        <v>3</v>
      </c>
      <c r="W12">
        <v>4</v>
      </c>
      <c r="X12">
        <v>46</v>
      </c>
    </row>
    <row r="13" spans="2:24" x14ac:dyDescent="0.35">
      <c r="B13" s="12">
        <v>0</v>
      </c>
      <c r="C13" s="5">
        <v>3</v>
      </c>
      <c r="D13" s="5" t="str">
        <f t="shared" si="0"/>
        <v>Rainbow Ribbon Roads</v>
      </c>
      <c r="E13" s="5">
        <v>4</v>
      </c>
      <c r="F13" s="5" t="str">
        <f t="shared" si="1"/>
        <v>Rock Candy Ridge</v>
      </c>
      <c r="G13" s="5">
        <v>46</v>
      </c>
      <c r="I13" s="5">
        <v>4</v>
      </c>
      <c r="J13" s="5" t="s">
        <v>10</v>
      </c>
      <c r="K13" s="5">
        <f t="shared" si="2"/>
        <v>136</v>
      </c>
      <c r="L13" s="5">
        <f t="shared" si="3"/>
        <v>0</v>
      </c>
      <c r="M13" s="5">
        <f t="shared" si="4"/>
        <v>136</v>
      </c>
      <c r="N13" s="5">
        <v>136</v>
      </c>
      <c r="P13">
        <v>6</v>
      </c>
      <c r="Q13" t="s">
        <v>12</v>
      </c>
      <c r="R13">
        <v>212</v>
      </c>
      <c r="S13" t="s">
        <v>9</v>
      </c>
      <c r="V13">
        <v>3</v>
      </c>
      <c r="W13">
        <v>7</v>
      </c>
      <c r="X13">
        <v>29</v>
      </c>
    </row>
    <row r="14" spans="2:24" x14ac:dyDescent="0.35">
      <c r="B14" s="12">
        <v>0</v>
      </c>
      <c r="C14" s="5">
        <v>3</v>
      </c>
      <c r="D14" s="5" t="str">
        <f t="shared" si="0"/>
        <v>Rainbow Ribbon Roads</v>
      </c>
      <c r="E14" s="5">
        <v>7</v>
      </c>
      <c r="F14" s="5" t="str">
        <f t="shared" si="1"/>
        <v>Tangerine Taffy Tropics</v>
      </c>
      <c r="G14" s="5">
        <v>29</v>
      </c>
      <c r="I14" s="5">
        <v>5</v>
      </c>
      <c r="J14" s="5" t="s">
        <v>11</v>
      </c>
      <c r="K14" s="5">
        <f t="shared" si="2"/>
        <v>164</v>
      </c>
      <c r="L14" s="5">
        <f t="shared" si="3"/>
        <v>58</v>
      </c>
      <c r="M14" s="5">
        <f t="shared" si="4"/>
        <v>106</v>
      </c>
      <c r="N14" s="5">
        <v>106</v>
      </c>
      <c r="P14">
        <v>7</v>
      </c>
      <c r="Q14" t="s">
        <v>13</v>
      </c>
      <c r="R14">
        <v>151</v>
      </c>
      <c r="S14" t="s">
        <v>9</v>
      </c>
      <c r="V14">
        <v>3</v>
      </c>
      <c r="W14">
        <v>8</v>
      </c>
      <c r="X14">
        <v>31</v>
      </c>
    </row>
    <row r="15" spans="2:24" x14ac:dyDescent="0.35">
      <c r="B15" s="12">
        <v>183</v>
      </c>
      <c r="C15" s="5">
        <v>3</v>
      </c>
      <c r="D15" s="5" t="str">
        <f t="shared" si="0"/>
        <v>Rainbow Ribbon Roads</v>
      </c>
      <c r="E15" s="5">
        <v>8</v>
      </c>
      <c r="F15" s="5" t="str">
        <f t="shared" si="1"/>
        <v>Tartberry Thicket</v>
      </c>
      <c r="G15" s="5">
        <v>31</v>
      </c>
      <c r="I15" s="5">
        <v>6</v>
      </c>
      <c r="J15" s="5" t="s">
        <v>12</v>
      </c>
      <c r="K15" s="5">
        <f t="shared" si="2"/>
        <v>162</v>
      </c>
      <c r="L15" s="5">
        <f t="shared" si="3"/>
        <v>0</v>
      </c>
      <c r="M15" s="5">
        <f t="shared" si="4"/>
        <v>162</v>
      </c>
      <c r="N15" s="5">
        <v>212</v>
      </c>
      <c r="P15">
        <v>8</v>
      </c>
      <c r="Q15" t="s">
        <v>14</v>
      </c>
      <c r="R15">
        <v>183</v>
      </c>
      <c r="S15" t="s">
        <v>9</v>
      </c>
      <c r="V15">
        <v>4</v>
      </c>
      <c r="W15">
        <v>5</v>
      </c>
      <c r="X15">
        <v>36</v>
      </c>
    </row>
    <row r="16" spans="2:24" x14ac:dyDescent="0.35">
      <c r="B16" s="12">
        <v>0</v>
      </c>
      <c r="C16" s="5">
        <v>4</v>
      </c>
      <c r="D16" s="5" t="str">
        <f t="shared" si="0"/>
        <v>Rock Candy Ridge</v>
      </c>
      <c r="E16" s="5">
        <v>5</v>
      </c>
      <c r="F16" s="5" t="str">
        <f t="shared" si="1"/>
        <v>Strawberry Swirl Stream</v>
      </c>
      <c r="G16" s="5">
        <v>36</v>
      </c>
      <c r="I16" s="5">
        <v>7</v>
      </c>
      <c r="J16" s="5" t="s">
        <v>13</v>
      </c>
      <c r="K16" s="5">
        <f t="shared" si="2"/>
        <v>313</v>
      </c>
      <c r="L16" s="5">
        <f t="shared" si="3"/>
        <v>162</v>
      </c>
      <c r="M16" s="5">
        <f t="shared" si="4"/>
        <v>151</v>
      </c>
      <c r="N16" s="5">
        <v>151</v>
      </c>
      <c r="V16">
        <v>5</v>
      </c>
      <c r="W16">
        <v>3</v>
      </c>
      <c r="X16">
        <v>31</v>
      </c>
    </row>
    <row r="17" spans="2:24" x14ac:dyDescent="0.35">
      <c r="B17" s="12">
        <v>0</v>
      </c>
      <c r="C17" s="5">
        <v>5</v>
      </c>
      <c r="D17" s="5" t="str">
        <f t="shared" si="0"/>
        <v>Strawberry Swirl Stream</v>
      </c>
      <c r="E17" s="5">
        <v>3</v>
      </c>
      <c r="F17" s="5" t="str">
        <f t="shared" si="1"/>
        <v>Rainbow Ribbon Roads</v>
      </c>
      <c r="G17" s="5">
        <v>31</v>
      </c>
      <c r="I17" s="5">
        <v>8</v>
      </c>
      <c r="J17" s="5" t="s">
        <v>14</v>
      </c>
      <c r="K17" s="5">
        <f t="shared" si="2"/>
        <v>183</v>
      </c>
      <c r="L17" s="5">
        <f t="shared" si="3"/>
        <v>0</v>
      </c>
      <c r="M17" s="5">
        <f t="shared" si="4"/>
        <v>183</v>
      </c>
      <c r="N17" s="5">
        <v>183</v>
      </c>
      <c r="V17">
        <v>5</v>
      </c>
      <c r="W17">
        <v>7</v>
      </c>
      <c r="X17">
        <v>46</v>
      </c>
    </row>
    <row r="18" spans="2:24" x14ac:dyDescent="0.35">
      <c r="B18" s="12">
        <v>58</v>
      </c>
      <c r="C18" s="5">
        <v>5</v>
      </c>
      <c r="D18" s="5" t="str">
        <f t="shared" si="0"/>
        <v>Strawberry Swirl Stream</v>
      </c>
      <c r="E18" s="5">
        <v>7</v>
      </c>
      <c r="F18" s="5" t="str">
        <f t="shared" si="1"/>
        <v>Tangerine Taffy Tropics</v>
      </c>
      <c r="G18" s="5">
        <v>46</v>
      </c>
      <c r="V18">
        <v>7</v>
      </c>
      <c r="W18">
        <v>3</v>
      </c>
      <c r="X18">
        <v>40</v>
      </c>
    </row>
    <row r="19" spans="2:24" x14ac:dyDescent="0.35">
      <c r="B19" s="12">
        <v>0</v>
      </c>
      <c r="C19" s="5">
        <v>7</v>
      </c>
      <c r="D19" s="5" t="str">
        <f t="shared" si="0"/>
        <v>Tangerine Taffy Tropics</v>
      </c>
      <c r="E19" s="5">
        <v>3</v>
      </c>
      <c r="F19" s="5" t="str">
        <f t="shared" si="1"/>
        <v>Rainbow Ribbon Roads</v>
      </c>
      <c r="G19" s="5">
        <v>40</v>
      </c>
      <c r="V19">
        <v>7</v>
      </c>
      <c r="W19">
        <v>5</v>
      </c>
      <c r="X19">
        <v>43</v>
      </c>
    </row>
    <row r="20" spans="2:24" x14ac:dyDescent="0.35">
      <c r="B20" s="12">
        <v>0</v>
      </c>
      <c r="C20" s="5">
        <v>7</v>
      </c>
      <c r="D20" s="5" t="str">
        <f t="shared" si="0"/>
        <v>Tangerine Taffy Tropics</v>
      </c>
      <c r="E20" s="5">
        <v>5</v>
      </c>
      <c r="F20" s="5" t="str">
        <f t="shared" si="1"/>
        <v>Strawberry Swirl Stream</v>
      </c>
      <c r="G20" s="5">
        <v>43</v>
      </c>
      <c r="V20">
        <v>7</v>
      </c>
      <c r="W20">
        <v>6</v>
      </c>
      <c r="X20">
        <v>28</v>
      </c>
    </row>
    <row r="21" spans="2:24" x14ac:dyDescent="0.35">
      <c r="B21" s="12">
        <v>162</v>
      </c>
      <c r="C21" s="5">
        <v>7</v>
      </c>
      <c r="D21" s="5" t="str">
        <f t="shared" si="0"/>
        <v>Tangerine Taffy Tropics</v>
      </c>
      <c r="E21" s="5">
        <v>6</v>
      </c>
      <c r="F21" s="5" t="str">
        <f t="shared" si="1"/>
        <v>Taffy Tundra</v>
      </c>
      <c r="G21" s="5">
        <v>28</v>
      </c>
      <c r="V21">
        <v>7</v>
      </c>
      <c r="W21">
        <v>8</v>
      </c>
      <c r="X21">
        <v>35</v>
      </c>
    </row>
    <row r="22" spans="2:24" x14ac:dyDescent="0.35">
      <c r="B22" s="12">
        <v>0</v>
      </c>
      <c r="C22" s="5">
        <v>7</v>
      </c>
      <c r="D22" s="5" t="str">
        <f t="shared" si="0"/>
        <v>Tangerine Taffy Tropics</v>
      </c>
      <c r="E22" s="5">
        <v>8</v>
      </c>
      <c r="F22" s="5" t="str">
        <f t="shared" si="1"/>
        <v>Tartberry Thicket</v>
      </c>
      <c r="G22" s="5">
        <v>35</v>
      </c>
    </row>
  </sheetData>
  <mergeCells count="5">
    <mergeCell ref="H3:K3"/>
    <mergeCell ref="L3:M3"/>
    <mergeCell ref="C7:D7"/>
    <mergeCell ref="E7:F7"/>
    <mergeCell ref="I8:J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1BF-90FA-4405-952C-EA6C31D0F932}">
  <dimension ref="B2:X22"/>
  <sheetViews>
    <sheetView topLeftCell="A9" workbookViewId="0">
      <selection activeCell="B3" sqref="B3:N22"/>
    </sheetView>
  </sheetViews>
  <sheetFormatPr defaultRowHeight="14.5" x14ac:dyDescent="0.35"/>
  <cols>
    <col min="4" max="4" width="20.54296875" customWidth="1"/>
    <col min="6" max="6" width="19.81640625" customWidth="1"/>
    <col min="10" max="10" width="21" customWidth="1"/>
    <col min="14" max="14" width="14.6328125" customWidth="1"/>
    <col min="18" max="18" width="16.7265625" customWidth="1"/>
  </cols>
  <sheetData>
    <row r="2" spans="2:24" ht="15" thickBot="1" x14ac:dyDescent="0.4"/>
    <row r="3" spans="2:24" ht="15" thickBot="1" x14ac:dyDescent="0.4">
      <c r="H3" s="6" t="s">
        <v>27</v>
      </c>
      <c r="I3" s="6"/>
      <c r="J3" s="6"/>
      <c r="K3" s="6"/>
      <c r="L3" s="7">
        <f>SUMPRODUCT(B8:B22,G8:G22)</f>
        <v>46546</v>
      </c>
      <c r="M3" s="8"/>
    </row>
    <row r="6" spans="2:24" ht="15" thickBot="1" x14ac:dyDescent="0.4">
      <c r="P6" t="s">
        <v>0</v>
      </c>
      <c r="Q6" t="s">
        <v>1</v>
      </c>
      <c r="R6" t="s">
        <v>2</v>
      </c>
      <c r="S6" t="s">
        <v>3</v>
      </c>
      <c r="V6" t="s">
        <v>15</v>
      </c>
      <c r="W6" t="s">
        <v>16</v>
      </c>
      <c r="X6" t="s">
        <v>17</v>
      </c>
    </row>
    <row r="7" spans="2:24" x14ac:dyDescent="0.35">
      <c r="B7" s="1" t="s">
        <v>18</v>
      </c>
      <c r="C7" s="2" t="s">
        <v>19</v>
      </c>
      <c r="D7" s="2"/>
      <c r="E7" s="3" t="s">
        <v>20</v>
      </c>
      <c r="F7" s="3"/>
      <c r="G7" s="4" t="s">
        <v>21</v>
      </c>
      <c r="P7">
        <v>0</v>
      </c>
      <c r="Q7" t="s">
        <v>4</v>
      </c>
      <c r="R7">
        <v>-300</v>
      </c>
      <c r="S7" t="s">
        <v>5</v>
      </c>
      <c r="V7">
        <v>0</v>
      </c>
      <c r="W7">
        <v>3</v>
      </c>
      <c r="X7">
        <v>49</v>
      </c>
    </row>
    <row r="8" spans="2:24" x14ac:dyDescent="0.35">
      <c r="B8" s="12">
        <v>300</v>
      </c>
      <c r="C8" s="5">
        <v>0</v>
      </c>
      <c r="D8" s="5" t="str">
        <f>VLOOKUP(C8,$I$9:$J$17,2,0)</f>
        <v>Cocoa Bean Crater</v>
      </c>
      <c r="E8" s="5">
        <v>3</v>
      </c>
      <c r="F8" s="5" t="str">
        <f>VLOOKUP(E8,$I$9:$J$17,2,0)</f>
        <v>Rainbow Ribbon Roads</v>
      </c>
      <c r="G8" s="5">
        <v>49</v>
      </c>
      <c r="I8" s="9" t="s">
        <v>22</v>
      </c>
      <c r="J8" s="9"/>
      <c r="K8" s="10" t="s">
        <v>23</v>
      </c>
      <c r="L8" s="10" t="s">
        <v>24</v>
      </c>
      <c r="M8" s="10" t="s">
        <v>25</v>
      </c>
      <c r="N8" s="11" t="s">
        <v>26</v>
      </c>
      <c r="P8">
        <v>1</v>
      </c>
      <c r="Q8" t="s">
        <v>6</v>
      </c>
      <c r="R8">
        <v>-300</v>
      </c>
      <c r="S8" t="s">
        <v>5</v>
      </c>
      <c r="V8">
        <v>1</v>
      </c>
      <c r="W8">
        <v>3</v>
      </c>
      <c r="X8">
        <v>26</v>
      </c>
    </row>
    <row r="9" spans="2:24" x14ac:dyDescent="0.35">
      <c r="B9" s="12">
        <v>95</v>
      </c>
      <c r="C9" s="5">
        <v>1</v>
      </c>
      <c r="D9" s="5" t="str">
        <f t="shared" ref="D9:D22" si="0">VLOOKUP(C9,$I$9:$J$17,2,0)</f>
        <v>Gummy Grotto</v>
      </c>
      <c r="E9" s="5">
        <v>3</v>
      </c>
      <c r="F9" s="5" t="str">
        <f t="shared" ref="F9:F22" si="1">VLOOKUP(E9,$I$9:$J$17,2,0)</f>
        <v>Rainbow Ribbon Roads</v>
      </c>
      <c r="G9" s="5">
        <v>26</v>
      </c>
      <c r="I9" s="5">
        <v>0</v>
      </c>
      <c r="J9" s="5" t="s">
        <v>4</v>
      </c>
      <c r="K9" s="5">
        <f>SUMIF($E$8:$E$22,I9,$B$8:$B$22)</f>
        <v>0</v>
      </c>
      <c r="L9" s="5">
        <f>SUMIF($C$8:$C$22,I9,$B$8:$B$22)</f>
        <v>300</v>
      </c>
      <c r="M9" s="5">
        <f>K9-L9</f>
        <v>-300</v>
      </c>
      <c r="N9" s="5">
        <v>-300</v>
      </c>
      <c r="P9">
        <v>2</v>
      </c>
      <c r="Q9" t="s">
        <v>7</v>
      </c>
      <c r="R9">
        <v>-300</v>
      </c>
      <c r="S9" t="s">
        <v>5</v>
      </c>
      <c r="V9">
        <v>1</v>
      </c>
      <c r="W9">
        <v>7</v>
      </c>
      <c r="X9">
        <v>47</v>
      </c>
    </row>
    <row r="10" spans="2:24" x14ac:dyDescent="0.35">
      <c r="B10" s="12">
        <v>205</v>
      </c>
      <c r="C10" s="5">
        <v>1</v>
      </c>
      <c r="D10" s="5" t="str">
        <f t="shared" si="0"/>
        <v>Gummy Grotto</v>
      </c>
      <c r="E10" s="5">
        <v>7</v>
      </c>
      <c r="F10" s="5" t="str">
        <f t="shared" si="1"/>
        <v>Tangerine Taffy Tropics</v>
      </c>
      <c r="G10" s="5">
        <v>47</v>
      </c>
      <c r="I10" s="5">
        <v>1</v>
      </c>
      <c r="J10" s="5" t="s">
        <v>6</v>
      </c>
      <c r="K10" s="5">
        <f t="shared" ref="K10:K17" si="2">SUMIF($E$8:$E$22,I10,$B$8:$B$22)</f>
        <v>0</v>
      </c>
      <c r="L10" s="5">
        <f t="shared" ref="L10:L17" si="3">SUMIF($C$8:$C$22,I10,$B$8:$B$22)</f>
        <v>300</v>
      </c>
      <c r="M10" s="5">
        <f t="shared" ref="M10:M17" si="4">K10-L10</f>
        <v>-300</v>
      </c>
      <c r="N10" s="5">
        <v>-300</v>
      </c>
      <c r="P10">
        <v>3</v>
      </c>
      <c r="Q10" t="s">
        <v>8</v>
      </c>
      <c r="R10">
        <v>212</v>
      </c>
      <c r="S10" t="s">
        <v>9</v>
      </c>
      <c r="V10">
        <v>2</v>
      </c>
      <c r="W10">
        <v>4</v>
      </c>
      <c r="X10">
        <v>27</v>
      </c>
    </row>
    <row r="11" spans="2:24" x14ac:dyDescent="0.35">
      <c r="B11" s="12">
        <v>136</v>
      </c>
      <c r="C11" s="5">
        <v>2</v>
      </c>
      <c r="D11" s="5" t="str">
        <f t="shared" si="0"/>
        <v>Maple Fudge Forest</v>
      </c>
      <c r="E11" s="5">
        <v>4</v>
      </c>
      <c r="F11" s="5" t="str">
        <f t="shared" si="1"/>
        <v>Rock Candy Ridge</v>
      </c>
      <c r="G11" s="5">
        <v>27</v>
      </c>
      <c r="I11" s="5">
        <v>2</v>
      </c>
      <c r="J11" s="5" t="s">
        <v>7</v>
      </c>
      <c r="K11" s="5">
        <f t="shared" si="2"/>
        <v>0</v>
      </c>
      <c r="L11" s="5">
        <f t="shared" si="3"/>
        <v>300</v>
      </c>
      <c r="M11" s="5">
        <f t="shared" si="4"/>
        <v>-300</v>
      </c>
      <c r="N11" s="5">
        <v>-300</v>
      </c>
      <c r="P11">
        <v>4</v>
      </c>
      <c r="Q11" t="s">
        <v>10</v>
      </c>
      <c r="R11">
        <v>136</v>
      </c>
      <c r="S11" t="s">
        <v>9</v>
      </c>
      <c r="V11">
        <v>2</v>
      </c>
      <c r="W11">
        <v>5</v>
      </c>
      <c r="X11">
        <v>28</v>
      </c>
    </row>
    <row r="12" spans="2:24" x14ac:dyDescent="0.35">
      <c r="B12" s="12">
        <v>164</v>
      </c>
      <c r="C12" s="5">
        <v>2</v>
      </c>
      <c r="D12" s="5" t="str">
        <f t="shared" si="0"/>
        <v>Maple Fudge Forest</v>
      </c>
      <c r="E12" s="5">
        <v>5</v>
      </c>
      <c r="F12" s="5" t="str">
        <f t="shared" si="1"/>
        <v>Strawberry Swirl Stream</v>
      </c>
      <c r="G12" s="5">
        <v>28</v>
      </c>
      <c r="I12" s="5">
        <v>3</v>
      </c>
      <c r="J12" s="5" t="s">
        <v>8</v>
      </c>
      <c r="K12" s="5">
        <f t="shared" si="2"/>
        <v>395</v>
      </c>
      <c r="L12" s="5">
        <f t="shared" si="3"/>
        <v>183</v>
      </c>
      <c r="M12" s="5">
        <f t="shared" si="4"/>
        <v>212</v>
      </c>
      <c r="N12" s="5">
        <v>212</v>
      </c>
      <c r="P12">
        <v>5</v>
      </c>
      <c r="Q12" t="s">
        <v>11</v>
      </c>
      <c r="R12">
        <v>106</v>
      </c>
      <c r="S12" t="s">
        <v>9</v>
      </c>
      <c r="V12">
        <v>3</v>
      </c>
      <c r="W12">
        <v>4</v>
      </c>
      <c r="X12">
        <v>46</v>
      </c>
    </row>
    <row r="13" spans="2:24" x14ac:dyDescent="0.35">
      <c r="B13" s="12">
        <v>0</v>
      </c>
      <c r="C13" s="5">
        <v>3</v>
      </c>
      <c r="D13" s="5" t="str">
        <f t="shared" si="0"/>
        <v>Rainbow Ribbon Roads</v>
      </c>
      <c r="E13" s="5">
        <v>4</v>
      </c>
      <c r="F13" s="5" t="str">
        <f t="shared" si="1"/>
        <v>Rock Candy Ridge</v>
      </c>
      <c r="G13" s="5">
        <v>46</v>
      </c>
      <c r="I13" s="5">
        <v>4</v>
      </c>
      <c r="J13" s="5" t="s">
        <v>10</v>
      </c>
      <c r="K13" s="5">
        <f t="shared" si="2"/>
        <v>136</v>
      </c>
      <c r="L13" s="5">
        <f t="shared" si="3"/>
        <v>0</v>
      </c>
      <c r="M13" s="5">
        <f t="shared" si="4"/>
        <v>136</v>
      </c>
      <c r="N13" s="5">
        <v>136</v>
      </c>
      <c r="P13">
        <v>6</v>
      </c>
      <c r="Q13" t="s">
        <v>12</v>
      </c>
      <c r="R13">
        <v>212</v>
      </c>
      <c r="S13" t="s">
        <v>9</v>
      </c>
      <c r="V13">
        <v>3</v>
      </c>
      <c r="W13">
        <v>7</v>
      </c>
      <c r="X13">
        <v>29</v>
      </c>
    </row>
    <row r="14" spans="2:24" x14ac:dyDescent="0.35">
      <c r="B14" s="12">
        <v>0</v>
      </c>
      <c r="C14" s="5">
        <v>3</v>
      </c>
      <c r="D14" s="5" t="str">
        <f t="shared" si="0"/>
        <v>Rainbow Ribbon Roads</v>
      </c>
      <c r="E14" s="5">
        <v>7</v>
      </c>
      <c r="F14" s="5" t="str">
        <f t="shared" si="1"/>
        <v>Tangerine Taffy Tropics</v>
      </c>
      <c r="G14" s="5">
        <v>29</v>
      </c>
      <c r="I14" s="5">
        <v>5</v>
      </c>
      <c r="J14" s="5" t="s">
        <v>11</v>
      </c>
      <c r="K14" s="5">
        <f t="shared" si="2"/>
        <v>164</v>
      </c>
      <c r="L14" s="5">
        <f t="shared" si="3"/>
        <v>58</v>
      </c>
      <c r="M14" s="5">
        <f t="shared" si="4"/>
        <v>106</v>
      </c>
      <c r="N14" s="5">
        <v>106</v>
      </c>
      <c r="P14">
        <v>7</v>
      </c>
      <c r="Q14" t="s">
        <v>13</v>
      </c>
      <c r="R14">
        <v>151</v>
      </c>
      <c r="S14" t="s">
        <v>9</v>
      </c>
      <c r="V14">
        <v>3</v>
      </c>
      <c r="W14">
        <v>8</v>
      </c>
      <c r="X14">
        <v>31</v>
      </c>
    </row>
    <row r="15" spans="2:24" x14ac:dyDescent="0.35">
      <c r="B15" s="12">
        <v>183</v>
      </c>
      <c r="C15" s="5">
        <v>3</v>
      </c>
      <c r="D15" s="5" t="str">
        <f t="shared" si="0"/>
        <v>Rainbow Ribbon Roads</v>
      </c>
      <c r="E15" s="5">
        <v>8</v>
      </c>
      <c r="F15" s="5" t="str">
        <f t="shared" si="1"/>
        <v>Tartberry Thicket</v>
      </c>
      <c r="G15" s="5">
        <v>31</v>
      </c>
      <c r="I15" s="5">
        <v>6</v>
      </c>
      <c r="J15" s="5" t="s">
        <v>12</v>
      </c>
      <c r="K15" s="5">
        <f t="shared" si="2"/>
        <v>112</v>
      </c>
      <c r="L15" s="5">
        <f t="shared" si="3"/>
        <v>0</v>
      </c>
      <c r="M15" s="5">
        <f t="shared" si="4"/>
        <v>112</v>
      </c>
      <c r="N15" s="5">
        <v>212</v>
      </c>
      <c r="P15">
        <v>8</v>
      </c>
      <c r="Q15" t="s">
        <v>14</v>
      </c>
      <c r="R15">
        <v>183</v>
      </c>
      <c r="S15" t="s">
        <v>9</v>
      </c>
      <c r="V15">
        <v>4</v>
      </c>
      <c r="W15">
        <v>5</v>
      </c>
      <c r="X15">
        <v>36</v>
      </c>
    </row>
    <row r="16" spans="2:24" x14ac:dyDescent="0.35">
      <c r="B16" s="12">
        <v>0</v>
      </c>
      <c r="C16" s="5">
        <v>4</v>
      </c>
      <c r="D16" s="5" t="str">
        <f t="shared" si="0"/>
        <v>Rock Candy Ridge</v>
      </c>
      <c r="E16" s="5">
        <v>5</v>
      </c>
      <c r="F16" s="5" t="str">
        <f t="shared" si="1"/>
        <v>Strawberry Swirl Stream</v>
      </c>
      <c r="G16" s="5">
        <v>36</v>
      </c>
      <c r="I16" s="5">
        <v>7</v>
      </c>
      <c r="J16" s="5" t="s">
        <v>13</v>
      </c>
      <c r="K16" s="5">
        <f t="shared" si="2"/>
        <v>263</v>
      </c>
      <c r="L16" s="5">
        <f t="shared" si="3"/>
        <v>112</v>
      </c>
      <c r="M16" s="5">
        <f t="shared" si="4"/>
        <v>151</v>
      </c>
      <c r="N16" s="5">
        <v>151</v>
      </c>
      <c r="V16">
        <v>5</v>
      </c>
      <c r="W16">
        <v>3</v>
      </c>
      <c r="X16">
        <v>31</v>
      </c>
    </row>
    <row r="17" spans="2:24" x14ac:dyDescent="0.35">
      <c r="B17" s="12">
        <v>0</v>
      </c>
      <c r="C17" s="5">
        <v>5</v>
      </c>
      <c r="D17" s="5" t="str">
        <f t="shared" si="0"/>
        <v>Strawberry Swirl Stream</v>
      </c>
      <c r="E17" s="5">
        <v>3</v>
      </c>
      <c r="F17" s="5" t="str">
        <f t="shared" si="1"/>
        <v>Rainbow Ribbon Roads</v>
      </c>
      <c r="G17" s="5">
        <v>31</v>
      </c>
      <c r="I17" s="5">
        <v>8</v>
      </c>
      <c r="J17" s="5" t="s">
        <v>14</v>
      </c>
      <c r="K17" s="5">
        <f t="shared" si="2"/>
        <v>183</v>
      </c>
      <c r="L17" s="5">
        <f t="shared" si="3"/>
        <v>0</v>
      </c>
      <c r="M17" s="5">
        <f t="shared" si="4"/>
        <v>183</v>
      </c>
      <c r="N17" s="5">
        <v>183</v>
      </c>
      <c r="V17">
        <v>5</v>
      </c>
      <c r="W17">
        <v>7</v>
      </c>
      <c r="X17">
        <v>46</v>
      </c>
    </row>
    <row r="18" spans="2:24" x14ac:dyDescent="0.35">
      <c r="B18" s="12">
        <v>58</v>
      </c>
      <c r="C18" s="5">
        <v>5</v>
      </c>
      <c r="D18" s="5" t="str">
        <f t="shared" si="0"/>
        <v>Strawberry Swirl Stream</v>
      </c>
      <c r="E18" s="5">
        <v>7</v>
      </c>
      <c r="F18" s="5" t="str">
        <f t="shared" si="1"/>
        <v>Tangerine Taffy Tropics</v>
      </c>
      <c r="G18" s="5">
        <v>46</v>
      </c>
      <c r="V18">
        <v>7</v>
      </c>
      <c r="W18">
        <v>3</v>
      </c>
      <c r="X18">
        <v>40</v>
      </c>
    </row>
    <row r="19" spans="2:24" x14ac:dyDescent="0.35">
      <c r="B19" s="12">
        <v>0</v>
      </c>
      <c r="C19" s="5">
        <v>7</v>
      </c>
      <c r="D19" s="5" t="str">
        <f t="shared" si="0"/>
        <v>Tangerine Taffy Tropics</v>
      </c>
      <c r="E19" s="5">
        <v>3</v>
      </c>
      <c r="F19" s="5" t="str">
        <f t="shared" si="1"/>
        <v>Rainbow Ribbon Roads</v>
      </c>
      <c r="G19" s="5">
        <v>40</v>
      </c>
      <c r="V19">
        <v>7</v>
      </c>
      <c r="W19">
        <v>5</v>
      </c>
      <c r="X19">
        <v>43</v>
      </c>
    </row>
    <row r="20" spans="2:24" x14ac:dyDescent="0.35">
      <c r="B20" s="12">
        <v>0</v>
      </c>
      <c r="C20" s="5">
        <v>7</v>
      </c>
      <c r="D20" s="5" t="str">
        <f t="shared" si="0"/>
        <v>Tangerine Taffy Tropics</v>
      </c>
      <c r="E20" s="5">
        <v>5</v>
      </c>
      <c r="F20" s="5" t="str">
        <f t="shared" si="1"/>
        <v>Strawberry Swirl Stream</v>
      </c>
      <c r="G20" s="5">
        <v>43</v>
      </c>
      <c r="V20">
        <v>7</v>
      </c>
      <c r="W20">
        <v>6</v>
      </c>
      <c r="X20">
        <v>28</v>
      </c>
    </row>
    <row r="21" spans="2:24" x14ac:dyDescent="0.35">
      <c r="B21" s="12">
        <v>112</v>
      </c>
      <c r="C21" s="5">
        <v>7</v>
      </c>
      <c r="D21" s="5" t="str">
        <f t="shared" si="0"/>
        <v>Tangerine Taffy Tropics</v>
      </c>
      <c r="E21" s="5">
        <v>6</v>
      </c>
      <c r="F21" s="5" t="str">
        <f t="shared" si="1"/>
        <v>Taffy Tundra</v>
      </c>
      <c r="G21" s="5">
        <v>28</v>
      </c>
      <c r="V21">
        <v>7</v>
      </c>
      <c r="W21">
        <v>8</v>
      </c>
      <c r="X21">
        <v>35</v>
      </c>
    </row>
    <row r="22" spans="2:24" x14ac:dyDescent="0.35">
      <c r="B22" s="12">
        <v>0</v>
      </c>
      <c r="C22" s="5">
        <v>7</v>
      </c>
      <c r="D22" s="5" t="str">
        <f t="shared" si="0"/>
        <v>Tangerine Taffy Tropics</v>
      </c>
      <c r="E22" s="5">
        <v>8</v>
      </c>
      <c r="F22" s="5" t="str">
        <f t="shared" si="1"/>
        <v>Tartberry Thicket</v>
      </c>
      <c r="G22" s="5">
        <v>35</v>
      </c>
    </row>
  </sheetData>
  <mergeCells count="5">
    <mergeCell ref="C7:D7"/>
    <mergeCell ref="E7:F7"/>
    <mergeCell ref="I8:J8"/>
    <mergeCell ref="H3:K3"/>
    <mergeCell ref="L3:M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Connors Candy_Module06_Location</vt:lpstr>
      <vt:lpstr>Transportation</vt:lpstr>
      <vt:lpstr>Model (2)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2025-03-19T22:54:28Z</dcterms:created>
  <dcterms:modified xsi:type="dcterms:W3CDTF">2025-03-20T00:25:19Z</dcterms:modified>
</cp:coreProperties>
</file>