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fi\OneDrive\Documents\Econ Final Urban Regional\"/>
    </mc:Choice>
  </mc:AlternateContent>
  <xr:revisionPtr revIDLastSave="0" documentId="8_{9D144850-DC45-4545-992E-CB0B1EF5A6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pulation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2" i="1"/>
  <c r="Z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2" i="1"/>
  <c r="V34" i="1"/>
  <c r="V33" i="1"/>
  <c r="U39" i="1"/>
  <c r="X39" i="1" s="1"/>
  <c r="U24" i="1"/>
  <c r="U23" i="1"/>
  <c r="X23" i="1" s="1"/>
  <c r="U6" i="1"/>
  <c r="X6" i="1" s="1"/>
  <c r="U48" i="1"/>
  <c r="U43" i="1"/>
  <c r="X43" i="1" s="1"/>
  <c r="U30" i="1"/>
  <c r="X30" i="1" s="1"/>
  <c r="U28" i="1"/>
  <c r="X28" i="1" s="1"/>
  <c r="U21" i="1"/>
  <c r="X21" i="1" s="1"/>
  <c r="U10" i="1"/>
  <c r="U7" i="1"/>
  <c r="X7" i="1" s="1"/>
  <c r="U3" i="1"/>
  <c r="X5" i="1"/>
  <c r="X8" i="1"/>
  <c r="X9" i="1"/>
  <c r="X11" i="1"/>
  <c r="X12" i="1"/>
  <c r="X13" i="1"/>
  <c r="X14" i="1"/>
  <c r="X16" i="1"/>
  <c r="X17" i="1"/>
  <c r="X18" i="1"/>
  <c r="X19" i="1"/>
  <c r="X20" i="1"/>
  <c r="X22" i="1"/>
  <c r="X25" i="1"/>
  <c r="X26" i="1"/>
  <c r="X27" i="1"/>
  <c r="X29" i="1"/>
  <c r="X31" i="1"/>
  <c r="X32" i="1"/>
  <c r="X35" i="1"/>
  <c r="X36" i="1"/>
  <c r="X37" i="1"/>
  <c r="X38" i="1"/>
  <c r="X40" i="1"/>
  <c r="X41" i="1"/>
  <c r="X42" i="1"/>
  <c r="X44" i="1"/>
  <c r="X45" i="1"/>
  <c r="X46" i="1"/>
  <c r="X48" i="1"/>
  <c r="X50" i="1"/>
  <c r="X51" i="1"/>
  <c r="X52" i="1"/>
  <c r="X3" i="1"/>
  <c r="X47" i="1"/>
  <c r="X49" i="1"/>
  <c r="X2" i="1"/>
  <c r="X24" i="1"/>
  <c r="U15" i="1"/>
  <c r="X15" i="1" s="1"/>
  <c r="X10" i="1"/>
  <c r="U4" i="1"/>
  <c r="X4" i="1" s="1"/>
  <c r="U34" i="1"/>
  <c r="X34" i="1" s="1"/>
  <c r="U33" i="1"/>
  <c r="X33" i="1" s="1"/>
</calcChain>
</file>

<file path=xl/sharedStrings.xml><?xml version="1.0" encoding="utf-8"?>
<sst xmlns="http://schemas.openxmlformats.org/spreadsheetml/2006/main" count="78" uniqueCount="78">
  <si>
    <t>REGION</t>
  </si>
  <si>
    <t>DIVISION</t>
  </si>
  <si>
    <t>STATE</t>
  </si>
  <si>
    <t>NAME</t>
  </si>
  <si>
    <t>ESTIMATESBASE2010</t>
  </si>
  <si>
    <t>POPESTIMATE2010</t>
  </si>
  <si>
    <t>POPESTIMATE2011</t>
  </si>
  <si>
    <t>POPESTIMATE2012</t>
  </si>
  <si>
    <t>POPESTIMATE2013</t>
  </si>
  <si>
    <t>POPESTIMATE2014</t>
  </si>
  <si>
    <t>POPESTIMATE2015</t>
  </si>
  <si>
    <t>POPESTIMATE2016</t>
  </si>
  <si>
    <t>POPESTIMATE2017</t>
  </si>
  <si>
    <t>POPESTIMATE2018</t>
  </si>
  <si>
    <t>POPESTIMATE2019</t>
  </si>
  <si>
    <t>POPESTIMATE2020</t>
  </si>
  <si>
    <t>POPESTIMATE2021</t>
  </si>
  <si>
    <t>POPESTIMATE2022</t>
  </si>
  <si>
    <t>LEGAL</t>
  </si>
  <si>
    <t>LEGALYEAR</t>
  </si>
  <si>
    <t>PostLegalChange</t>
  </si>
  <si>
    <t>PreLegalChange</t>
  </si>
  <si>
    <t>Change</t>
  </si>
  <si>
    <t>ChangeComb</t>
  </si>
  <si>
    <t>Alabama</t>
  </si>
  <si>
    <t>Arkansas</t>
  </si>
  <si>
    <t>Connecticut</t>
  </si>
  <si>
    <t>Delaware</t>
  </si>
  <si>
    <t>Florida</t>
  </si>
  <si>
    <t>Georgia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</si>
  <si>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</si>
  <si>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</si>
  <si>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</si>
  <si>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</si>
  <si>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</si>
  <si>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</si>
  <si>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</si>
  <si>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</si>
  <si>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</si>
  <si>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</si>
  <si>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</si>
  <si>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</si>
  <si>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</si>
  <si>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</si>
  <si>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</si>
  <si>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</si>
  <si>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</si>
  <si>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</si>
  <si>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</si>
  <si>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</si>
  <si>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</si>
  <si>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</si>
  <si>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</si>
  <si>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</si>
  <si>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</si>
  <si>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</si>
  <si>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</si>
  <si>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</si>
  <si>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West Virginia</t>
  </si>
  <si>
    <t>Wisconsin</t>
  </si>
  <si>
    <t>Wyoming</t>
  </si>
  <si>
    <t>New Mexico</t>
  </si>
  <si>
    <t>New York</t>
  </si>
  <si>
    <t>Alaska</t>
  </si>
  <si>
    <t>Arizona</t>
  </si>
  <si>
    <t>California</t>
  </si>
  <si>
    <t>Colorado</t>
  </si>
  <si>
    <t>District of Columbia</t>
  </si>
  <si>
    <t>Illinois</t>
  </si>
  <si>
    <t>Massachusetts</t>
  </si>
  <si>
    <t>Michigan</t>
  </si>
  <si>
    <t>Nevada</t>
  </si>
  <si>
    <t>Oregon</t>
  </si>
  <si>
    <t>Vermont</t>
  </si>
  <si>
    <t>Washington</t>
  </si>
  <si>
    <t>PreChangeComb</t>
  </si>
  <si>
    <t>Years Legal (12 if not legal)</t>
  </si>
  <si>
    <t>Change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</si>
</sst>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"/>
  <sheetViews>
    <sheetView tabSelected="1" topLeftCell="J1" workbookViewId="0">
      <pane ySplit="1" topLeftCell="A2" activePane="bottomLeft" state="frozen"/>
      <selection activeCell="C1" sqref="C1"/>
      <selection pane="bottomLeft" activeCell="AB14" sqref="AB14"/>
    </sheetView>
  </sheetViews>
  <sheetFormatPr defaultRowHeight="14.4" x14ac:dyDescent="0.3"/>
  <cols>
    <col min="8" max="8" width="16.6640625" bestFit="1" customWidth="1"/>
    <col min="12" max="12" width="16.6640625" bestFit="1" customWidth="1"/>
    <col min="21" max="21" width="9.6640625" bestFit="1" customWidth="1"/>
    <col min="26" max="26" width="17.88671875" customWidth="1"/>
    <col min="27" max="27" width="16.664062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75</v>
      </c>
      <c r="Z1" t="s">
        <v>76</v>
      </c>
      <c r="AA1" t="s">
        <v>77</v>
      </c>
    </row>
    <row r="2" spans="1:27" x14ac:dyDescent="0.3">
      <c r="A2">
        <v>3</v>
      </c>
      <c r="B2">
        <v>6</v>
      </c>
      <c r="C2">
        <v>1</v>
      </c>
      <c r="D2" t="s">
        <v>24</v>
      </c>
      <c r="E2">
        <v>4780118</v>
      </c>
      <c r="F2">
        <v>4785514</v>
      </c>
      <c r="G2">
        <v>4799642</v>
      </c>
      <c r="H2">
        <v>4816632</v>
      </c>
      <c r="I2">
        <v>4831586</v>
      </c>
      <c r="J2">
        <v>4843737</v>
      </c>
      <c r="K2">
        <v>4854803</v>
      </c>
      <c r="L2">
        <v>4866824</v>
      </c>
      <c r="M2">
        <v>4877989</v>
      </c>
      <c r="N2">
        <v>4891628</v>
      </c>
      <c r="O2">
        <v>4907965</v>
      </c>
      <c r="P2">
        <v>4921532</v>
      </c>
      <c r="Q2">
        <v>5049846</v>
      </c>
      <c r="R2">
        <v>5074296</v>
      </c>
      <c r="S2">
        <v>0</v>
      </c>
      <c r="W2">
        <v>288782</v>
      </c>
      <c r="X2">
        <f t="shared" ref="X2:X33" si="0">IF(U2&lt;&gt;"", U2, W2)</f>
        <v>288782</v>
      </c>
      <c r="Y2">
        <f>IF(V2="",W2,V2)</f>
        <v>288782</v>
      </c>
      <c r="Z2">
        <f>IF(T2&lt;&gt;"",(2022-T2),12)</f>
        <v>12</v>
      </c>
      <c r="AA2">
        <f>W2/Z2</f>
        <v>24065.166666666668</v>
      </c>
    </row>
    <row r="3" spans="1:27" x14ac:dyDescent="0.3">
      <c r="A3">
        <v>4</v>
      </c>
      <c r="B3">
        <v>9</v>
      </c>
      <c r="C3">
        <v>2</v>
      </c>
      <c r="D3" t="s">
        <v>63</v>
      </c>
      <c r="E3">
        <v>710246</v>
      </c>
      <c r="F3">
        <v>713982</v>
      </c>
      <c r="G3">
        <v>722349</v>
      </c>
      <c r="H3">
        <v>730810</v>
      </c>
      <c r="I3">
        <v>737626</v>
      </c>
      <c r="J3">
        <v>737075</v>
      </c>
      <c r="K3">
        <v>738430</v>
      </c>
      <c r="L3">
        <v>742575</v>
      </c>
      <c r="M3">
        <v>740983</v>
      </c>
      <c r="N3">
        <v>736624</v>
      </c>
      <c r="O3">
        <v>733603</v>
      </c>
      <c r="P3">
        <v>731158</v>
      </c>
      <c r="Q3">
        <v>734182</v>
      </c>
      <c r="R3">
        <v>733583</v>
      </c>
      <c r="S3">
        <v>1</v>
      </c>
      <c r="T3">
        <v>2014</v>
      </c>
      <c r="U3">
        <f>R3-J3</f>
        <v>-3492</v>
      </c>
      <c r="V3">
        <v>23093</v>
      </c>
      <c r="W3">
        <v>19601</v>
      </c>
      <c r="X3">
        <f t="shared" si="0"/>
        <v>-3492</v>
      </c>
      <c r="Y3">
        <f t="shared" ref="Y3:Y52" si="1">IF(V3="",W3,V3)</f>
        <v>23093</v>
      </c>
      <c r="Z3">
        <f>IF(T3&lt;&gt;"",(2022-T3),12)</f>
        <v>8</v>
      </c>
      <c r="AA3">
        <f t="shared" ref="AA3:AA52" si="2">W3/Z3</f>
        <v>2450.125</v>
      </c>
    </row>
    <row r="4" spans="1:27" x14ac:dyDescent="0.3">
      <c r="A4">
        <v>4</v>
      </c>
      <c r="B4">
        <v>8</v>
      </c>
      <c r="C4">
        <v>4</v>
      </c>
      <c r="D4" t="s">
        <v>64</v>
      </c>
      <c r="E4">
        <v>6392292</v>
      </c>
      <c r="F4">
        <v>6407342</v>
      </c>
      <c r="G4">
        <v>6473416</v>
      </c>
      <c r="H4">
        <v>6556344</v>
      </c>
      <c r="I4">
        <v>6634690</v>
      </c>
      <c r="J4">
        <v>6732873</v>
      </c>
      <c r="K4">
        <v>6832810</v>
      </c>
      <c r="L4">
        <v>6944767</v>
      </c>
      <c r="M4">
        <v>7048088</v>
      </c>
      <c r="N4">
        <v>7164228</v>
      </c>
      <c r="O4">
        <v>7291843</v>
      </c>
      <c r="P4">
        <v>7421401</v>
      </c>
      <c r="Q4">
        <v>7264877</v>
      </c>
      <c r="R4">
        <v>7359197</v>
      </c>
      <c r="S4">
        <v>1</v>
      </c>
      <c r="T4">
        <v>2020</v>
      </c>
      <c r="U4">
        <f>R4-P4</f>
        <v>-62204</v>
      </c>
      <c r="V4">
        <v>1014059</v>
      </c>
      <c r="W4">
        <v>951855</v>
      </c>
      <c r="X4">
        <f t="shared" si="0"/>
        <v>-62204</v>
      </c>
      <c r="Y4">
        <f t="shared" si="1"/>
        <v>1014059</v>
      </c>
      <c r="Z4">
        <f t="shared" ref="Z4:Z52" si="3">IF(T4&lt;&gt;"",(2022-T4),12)</f>
        <v>2</v>
      </c>
      <c r="AA4">
        <f t="shared" si="2"/>
        <v>475927.5</v>
      </c>
    </row>
    <row r="5" spans="1:27" x14ac:dyDescent="0.3">
      <c r="A5">
        <v>3</v>
      </c>
      <c r="B5">
        <v>7</v>
      </c>
      <c r="C5">
        <v>5</v>
      </c>
      <c r="D5" t="s">
        <v>25</v>
      </c>
      <c r="E5">
        <v>2916029</v>
      </c>
      <c r="F5">
        <v>2921998</v>
      </c>
      <c r="G5">
        <v>2941038</v>
      </c>
      <c r="H5">
        <v>2952876</v>
      </c>
      <c r="I5">
        <v>2960459</v>
      </c>
      <c r="J5">
        <v>2968759</v>
      </c>
      <c r="K5">
        <v>2979732</v>
      </c>
      <c r="L5">
        <v>2991815</v>
      </c>
      <c r="M5">
        <v>3003855</v>
      </c>
      <c r="N5">
        <v>3012161</v>
      </c>
      <c r="O5">
        <v>3020985</v>
      </c>
      <c r="P5">
        <v>3030522</v>
      </c>
      <c r="Q5">
        <v>3028122</v>
      </c>
      <c r="R5">
        <v>3045637</v>
      </c>
      <c r="S5">
        <v>0</v>
      </c>
      <c r="W5">
        <v>123639</v>
      </c>
      <c r="X5">
        <f t="shared" si="0"/>
        <v>123639</v>
      </c>
      <c r="Y5">
        <f t="shared" si="1"/>
        <v>123639</v>
      </c>
      <c r="Z5">
        <f t="shared" si="3"/>
        <v>12</v>
      </c>
      <c r="AA5">
        <f t="shared" si="2"/>
        <v>10303.25</v>
      </c>
    </row>
    <row r="6" spans="1:27" x14ac:dyDescent="0.3">
      <c r="A6">
        <v>4</v>
      </c>
      <c r="B6">
        <v>9</v>
      </c>
      <c r="C6">
        <v>6</v>
      </c>
      <c r="D6" t="s">
        <v>65</v>
      </c>
      <c r="E6">
        <v>37254522</v>
      </c>
      <c r="F6">
        <v>37319550</v>
      </c>
      <c r="G6">
        <v>37636311</v>
      </c>
      <c r="H6">
        <v>37944551</v>
      </c>
      <c r="I6">
        <v>38253768</v>
      </c>
      <c r="J6">
        <v>38586706</v>
      </c>
      <c r="K6">
        <v>38904296</v>
      </c>
      <c r="L6">
        <v>39149186</v>
      </c>
      <c r="M6">
        <v>39337785</v>
      </c>
      <c r="N6">
        <v>39437463</v>
      </c>
      <c r="O6">
        <v>39437610</v>
      </c>
      <c r="P6">
        <v>39368078</v>
      </c>
      <c r="Q6">
        <v>39142991</v>
      </c>
      <c r="R6">
        <v>39029342</v>
      </c>
      <c r="S6">
        <v>1</v>
      </c>
      <c r="T6">
        <v>2018</v>
      </c>
      <c r="U6">
        <f>R6-N6</f>
        <v>-408121</v>
      </c>
      <c r="V6">
        <v>1829636</v>
      </c>
      <c r="W6">
        <v>1709792</v>
      </c>
      <c r="X6">
        <f t="shared" si="0"/>
        <v>-408121</v>
      </c>
      <c r="Y6">
        <f t="shared" si="1"/>
        <v>1829636</v>
      </c>
      <c r="Z6">
        <f t="shared" si="3"/>
        <v>4</v>
      </c>
      <c r="AA6">
        <f t="shared" si="2"/>
        <v>427448</v>
      </c>
    </row>
    <row r="7" spans="1:27" x14ac:dyDescent="0.3">
      <c r="A7">
        <v>4</v>
      </c>
      <c r="B7">
        <v>8</v>
      </c>
      <c r="C7">
        <v>8</v>
      </c>
      <c r="D7" t="s">
        <v>66</v>
      </c>
      <c r="E7">
        <v>5029319</v>
      </c>
      <c r="F7">
        <v>5047539</v>
      </c>
      <c r="G7">
        <v>5121900</v>
      </c>
      <c r="H7">
        <v>5193660</v>
      </c>
      <c r="I7">
        <v>5270774</v>
      </c>
      <c r="J7">
        <v>5352637</v>
      </c>
      <c r="K7">
        <v>5454328</v>
      </c>
      <c r="L7">
        <v>5543844</v>
      </c>
      <c r="M7">
        <v>5617421</v>
      </c>
      <c r="N7">
        <v>5697155</v>
      </c>
      <c r="O7">
        <v>5758486</v>
      </c>
      <c r="P7">
        <v>5807719</v>
      </c>
      <c r="Q7">
        <v>5811297</v>
      </c>
      <c r="R7">
        <v>5839926</v>
      </c>
      <c r="S7">
        <v>1</v>
      </c>
      <c r="T7">
        <v>2014</v>
      </c>
      <c r="U7">
        <f>R7-J7</f>
        <v>487289</v>
      </c>
      <c r="V7">
        <v>146121</v>
      </c>
      <c r="W7">
        <v>792387</v>
      </c>
      <c r="X7">
        <f t="shared" si="0"/>
        <v>487289</v>
      </c>
      <c r="Y7">
        <f t="shared" si="1"/>
        <v>146121</v>
      </c>
      <c r="Z7">
        <f t="shared" si="3"/>
        <v>8</v>
      </c>
      <c r="AA7">
        <f t="shared" si="2"/>
        <v>99048.375</v>
      </c>
    </row>
    <row r="8" spans="1:27" x14ac:dyDescent="0.3">
      <c r="A8">
        <v>1</v>
      </c>
      <c r="B8">
        <v>1</v>
      </c>
      <c r="C8">
        <v>9</v>
      </c>
      <c r="D8" t="s">
        <v>26</v>
      </c>
      <c r="E8">
        <v>3574151</v>
      </c>
      <c r="F8">
        <v>3579173</v>
      </c>
      <c r="G8">
        <v>3588632</v>
      </c>
      <c r="H8">
        <v>3595211</v>
      </c>
      <c r="I8">
        <v>3595792</v>
      </c>
      <c r="J8">
        <v>3595697</v>
      </c>
      <c r="K8">
        <v>3588561</v>
      </c>
      <c r="L8">
        <v>3579830</v>
      </c>
      <c r="M8">
        <v>3575324</v>
      </c>
      <c r="N8">
        <v>3574561</v>
      </c>
      <c r="O8">
        <v>3566022</v>
      </c>
      <c r="P8">
        <v>3557006</v>
      </c>
      <c r="Q8">
        <v>3623355</v>
      </c>
      <c r="R8">
        <v>3626205</v>
      </c>
      <c r="S8">
        <v>0</v>
      </c>
      <c r="W8">
        <v>47032</v>
      </c>
      <c r="X8">
        <f t="shared" si="0"/>
        <v>47032</v>
      </c>
      <c r="Y8">
        <f t="shared" si="1"/>
        <v>47032</v>
      </c>
      <c r="Z8">
        <f t="shared" si="3"/>
        <v>12</v>
      </c>
      <c r="AA8">
        <f t="shared" si="2"/>
        <v>3919.3333333333335</v>
      </c>
    </row>
    <row r="9" spans="1:27" x14ac:dyDescent="0.3">
      <c r="A9">
        <v>3</v>
      </c>
      <c r="B9">
        <v>5</v>
      </c>
      <c r="C9">
        <v>10</v>
      </c>
      <c r="D9" t="s">
        <v>27</v>
      </c>
      <c r="E9">
        <v>897947</v>
      </c>
      <c r="F9">
        <v>899647</v>
      </c>
      <c r="G9">
        <v>907590</v>
      </c>
      <c r="H9">
        <v>915518</v>
      </c>
      <c r="I9">
        <v>924062</v>
      </c>
      <c r="J9">
        <v>933131</v>
      </c>
      <c r="K9">
        <v>942065</v>
      </c>
      <c r="L9">
        <v>949989</v>
      </c>
      <c r="M9">
        <v>957942</v>
      </c>
      <c r="N9">
        <v>966985</v>
      </c>
      <c r="O9">
        <v>976668</v>
      </c>
      <c r="P9">
        <v>986809</v>
      </c>
      <c r="Q9">
        <v>1004807</v>
      </c>
      <c r="R9">
        <v>1018396</v>
      </c>
      <c r="S9">
        <v>0</v>
      </c>
      <c r="W9">
        <v>118749</v>
      </c>
      <c r="X9">
        <f t="shared" si="0"/>
        <v>118749</v>
      </c>
      <c r="Y9">
        <f t="shared" si="1"/>
        <v>118749</v>
      </c>
      <c r="Z9">
        <f t="shared" si="3"/>
        <v>12</v>
      </c>
      <c r="AA9">
        <f t="shared" si="2"/>
        <v>9895.75</v>
      </c>
    </row>
    <row r="10" spans="1:27" x14ac:dyDescent="0.3">
      <c r="A10">
        <v>3</v>
      </c>
      <c r="B10">
        <v>5</v>
      </c>
      <c r="C10">
        <v>11</v>
      </c>
      <c r="D10" t="s">
        <v>67</v>
      </c>
      <c r="E10">
        <v>601767</v>
      </c>
      <c r="F10">
        <v>605282</v>
      </c>
      <c r="G10">
        <v>620290</v>
      </c>
      <c r="H10">
        <v>635737</v>
      </c>
      <c r="I10">
        <v>651559</v>
      </c>
      <c r="J10">
        <v>663603</v>
      </c>
      <c r="K10">
        <v>677014</v>
      </c>
      <c r="L10">
        <v>687576</v>
      </c>
      <c r="M10">
        <v>697079</v>
      </c>
      <c r="N10">
        <v>704147</v>
      </c>
      <c r="O10">
        <v>708253</v>
      </c>
      <c r="P10">
        <v>712816</v>
      </c>
      <c r="Q10">
        <v>668791</v>
      </c>
      <c r="R10">
        <v>671803</v>
      </c>
      <c r="S10">
        <v>1</v>
      </c>
      <c r="T10">
        <v>2015</v>
      </c>
      <c r="U10">
        <f>R10-K10</f>
        <v>-5211</v>
      </c>
      <c r="V10">
        <v>82294</v>
      </c>
      <c r="W10">
        <v>66521</v>
      </c>
      <c r="X10">
        <f t="shared" si="0"/>
        <v>-5211</v>
      </c>
      <c r="Y10">
        <f t="shared" si="1"/>
        <v>82294</v>
      </c>
      <c r="Z10">
        <f t="shared" si="3"/>
        <v>7</v>
      </c>
      <c r="AA10">
        <f t="shared" si="2"/>
        <v>9503</v>
      </c>
    </row>
    <row r="11" spans="1:27" x14ac:dyDescent="0.3">
      <c r="A11">
        <v>3</v>
      </c>
      <c r="B11">
        <v>5</v>
      </c>
      <c r="C11">
        <v>12</v>
      </c>
      <c r="D11" t="s">
        <v>28</v>
      </c>
      <c r="E11">
        <v>18804589</v>
      </c>
      <c r="F11">
        <v>18846143</v>
      </c>
      <c r="G11">
        <v>19055607</v>
      </c>
      <c r="H11">
        <v>19302016</v>
      </c>
      <c r="I11">
        <v>19551678</v>
      </c>
      <c r="J11">
        <v>19853880</v>
      </c>
      <c r="K11">
        <v>20219111</v>
      </c>
      <c r="L11">
        <v>20627237</v>
      </c>
      <c r="M11">
        <v>20977089</v>
      </c>
      <c r="N11">
        <v>21254926</v>
      </c>
      <c r="O11">
        <v>21492056</v>
      </c>
      <c r="P11">
        <v>21733312</v>
      </c>
      <c r="Q11">
        <v>21828069</v>
      </c>
      <c r="R11">
        <v>22244823</v>
      </c>
      <c r="S11">
        <v>0</v>
      </c>
      <c r="W11">
        <v>3398680</v>
      </c>
      <c r="X11">
        <f t="shared" si="0"/>
        <v>3398680</v>
      </c>
      <c r="Y11">
        <f t="shared" si="1"/>
        <v>3398680</v>
      </c>
      <c r="Z11">
        <f t="shared" si="3"/>
        <v>12</v>
      </c>
      <c r="AA11">
        <f t="shared" si="2"/>
        <v>283223.33333333331</v>
      </c>
    </row>
    <row r="12" spans="1:27" x14ac:dyDescent="0.3">
      <c r="A12">
        <v>3</v>
      </c>
      <c r="B12">
        <v>5</v>
      </c>
      <c r="C12">
        <v>13</v>
      </c>
      <c r="D12" t="s">
        <v>29</v>
      </c>
      <c r="E12">
        <v>9688737</v>
      </c>
      <c r="F12">
        <v>9712209</v>
      </c>
      <c r="G12">
        <v>9803630</v>
      </c>
      <c r="H12">
        <v>9903580</v>
      </c>
      <c r="I12">
        <v>9975592</v>
      </c>
      <c r="J12">
        <v>10071204</v>
      </c>
      <c r="K12">
        <v>10183353</v>
      </c>
      <c r="L12">
        <v>10308442</v>
      </c>
      <c r="M12">
        <v>10417031</v>
      </c>
      <c r="N12">
        <v>10519389</v>
      </c>
      <c r="O12">
        <v>10628020</v>
      </c>
      <c r="P12">
        <v>10710017</v>
      </c>
      <c r="Q12">
        <v>10788029</v>
      </c>
      <c r="R12">
        <v>10912876</v>
      </c>
      <c r="S12">
        <v>0</v>
      </c>
      <c r="W12">
        <v>1200667</v>
      </c>
      <c r="X12">
        <f t="shared" si="0"/>
        <v>1200667</v>
      </c>
      <c r="Y12">
        <f t="shared" si="1"/>
        <v>1200667</v>
      </c>
      <c r="Z12">
        <f t="shared" si="3"/>
        <v>12</v>
      </c>
      <c r="AA12">
        <f t="shared" si="2"/>
        <v>100055.58333333333</v>
      </c>
    </row>
    <row r="13" spans="1:27" x14ac:dyDescent="0.3">
      <c r="A13">
        <v>4</v>
      </c>
      <c r="B13">
        <v>9</v>
      </c>
      <c r="C13">
        <v>15</v>
      </c>
      <c r="D13" t="s">
        <v>30</v>
      </c>
      <c r="E13">
        <v>1360304</v>
      </c>
      <c r="F13">
        <v>1364004</v>
      </c>
      <c r="G13">
        <v>1379562</v>
      </c>
      <c r="H13">
        <v>1395199</v>
      </c>
      <c r="I13">
        <v>1408822</v>
      </c>
      <c r="J13">
        <v>1415335</v>
      </c>
      <c r="K13">
        <v>1422999</v>
      </c>
      <c r="L13">
        <v>1428885</v>
      </c>
      <c r="M13">
        <v>1425763</v>
      </c>
      <c r="N13">
        <v>1423102</v>
      </c>
      <c r="O13">
        <v>1415615</v>
      </c>
      <c r="P13">
        <v>1407006</v>
      </c>
      <c r="Q13">
        <v>1447154</v>
      </c>
      <c r="R13">
        <v>1440196</v>
      </c>
      <c r="S13">
        <v>0</v>
      </c>
      <c r="W13">
        <v>76192</v>
      </c>
      <c r="X13">
        <f t="shared" si="0"/>
        <v>76192</v>
      </c>
      <c r="Y13">
        <f t="shared" si="1"/>
        <v>76192</v>
      </c>
      <c r="Z13">
        <f t="shared" si="3"/>
        <v>12</v>
      </c>
      <c r="AA13">
        <f t="shared" si="2"/>
        <v>6349.333333333333</v>
      </c>
    </row>
    <row r="14" spans="1:27" x14ac:dyDescent="0.3">
      <c r="A14">
        <v>4</v>
      </c>
      <c r="B14">
        <v>8</v>
      </c>
      <c r="C14">
        <v>16</v>
      </c>
      <c r="D14" t="s">
        <v>31</v>
      </c>
      <c r="E14">
        <v>1567658</v>
      </c>
      <c r="F14">
        <v>1570819</v>
      </c>
      <c r="G14">
        <v>1584272</v>
      </c>
      <c r="H14">
        <v>1595910</v>
      </c>
      <c r="I14">
        <v>1612053</v>
      </c>
      <c r="J14">
        <v>1632248</v>
      </c>
      <c r="K14">
        <v>1652495</v>
      </c>
      <c r="L14">
        <v>1684036</v>
      </c>
      <c r="M14">
        <v>1719745</v>
      </c>
      <c r="N14">
        <v>1752074</v>
      </c>
      <c r="O14">
        <v>1789060</v>
      </c>
      <c r="P14">
        <v>1826913</v>
      </c>
      <c r="Q14">
        <v>1904314</v>
      </c>
      <c r="R14">
        <v>1939033</v>
      </c>
      <c r="S14">
        <v>0</v>
      </c>
      <c r="W14">
        <v>368214</v>
      </c>
      <c r="X14">
        <f t="shared" si="0"/>
        <v>368214</v>
      </c>
      <c r="Y14">
        <f t="shared" si="1"/>
        <v>368214</v>
      </c>
      <c r="Z14">
        <f t="shared" si="3"/>
        <v>12</v>
      </c>
      <c r="AA14">
        <f t="shared" si="2"/>
        <v>30684.5</v>
      </c>
    </row>
    <row r="15" spans="1:27" x14ac:dyDescent="0.3">
      <c r="A15">
        <v>2</v>
      </c>
      <c r="B15">
        <v>3</v>
      </c>
      <c r="C15">
        <v>17</v>
      </c>
      <c r="D15" t="s">
        <v>68</v>
      </c>
      <c r="E15">
        <v>12831572</v>
      </c>
      <c r="F15">
        <v>12840545</v>
      </c>
      <c r="G15">
        <v>12867783</v>
      </c>
      <c r="H15">
        <v>12883029</v>
      </c>
      <c r="I15">
        <v>12895778</v>
      </c>
      <c r="J15">
        <v>12885092</v>
      </c>
      <c r="K15">
        <v>12859585</v>
      </c>
      <c r="L15">
        <v>12821709</v>
      </c>
      <c r="M15">
        <v>12779893</v>
      </c>
      <c r="N15">
        <v>12724685</v>
      </c>
      <c r="O15">
        <v>12667017</v>
      </c>
      <c r="P15">
        <v>12587530</v>
      </c>
      <c r="Q15">
        <v>12686469</v>
      </c>
      <c r="R15">
        <v>12582032</v>
      </c>
      <c r="S15">
        <v>1</v>
      </c>
      <c r="T15">
        <v>2020</v>
      </c>
      <c r="U15">
        <f>R15-P15</f>
        <v>-5498</v>
      </c>
      <c r="V15">
        <v>-253015</v>
      </c>
      <c r="W15">
        <v>-258513</v>
      </c>
      <c r="X15">
        <f t="shared" si="0"/>
        <v>-5498</v>
      </c>
      <c r="Y15">
        <f t="shared" si="1"/>
        <v>-253015</v>
      </c>
      <c r="Z15">
        <f t="shared" si="3"/>
        <v>2</v>
      </c>
      <c r="AA15">
        <f t="shared" si="2"/>
        <v>-129256.5</v>
      </c>
    </row>
    <row r="16" spans="1:27" x14ac:dyDescent="0.3">
      <c r="A16">
        <v>2</v>
      </c>
      <c r="B16">
        <v>3</v>
      </c>
      <c r="C16">
        <v>18</v>
      </c>
      <c r="D16" t="s">
        <v>32</v>
      </c>
      <c r="E16">
        <v>6484050</v>
      </c>
      <c r="F16">
        <v>6490555</v>
      </c>
      <c r="G16">
        <v>6517250</v>
      </c>
      <c r="H16">
        <v>6538989</v>
      </c>
      <c r="I16">
        <v>6570575</v>
      </c>
      <c r="J16">
        <v>6596019</v>
      </c>
      <c r="K16">
        <v>6611442</v>
      </c>
      <c r="L16">
        <v>6637898</v>
      </c>
      <c r="M16">
        <v>6662068</v>
      </c>
      <c r="N16">
        <v>6698481</v>
      </c>
      <c r="O16">
        <v>6731010</v>
      </c>
      <c r="P16">
        <v>6754953</v>
      </c>
      <c r="Q16">
        <v>6813532</v>
      </c>
      <c r="R16">
        <v>6833037</v>
      </c>
      <c r="S16">
        <v>0</v>
      </c>
      <c r="W16">
        <v>342482</v>
      </c>
      <c r="X16">
        <f t="shared" si="0"/>
        <v>342482</v>
      </c>
      <c r="Y16">
        <f t="shared" si="1"/>
        <v>342482</v>
      </c>
      <c r="Z16">
        <f t="shared" si="3"/>
        <v>12</v>
      </c>
      <c r="AA16">
        <f t="shared" si="2"/>
        <v>28540.166666666668</v>
      </c>
    </row>
    <row r="17" spans="1:27" x14ac:dyDescent="0.3">
      <c r="A17">
        <v>2</v>
      </c>
      <c r="B17">
        <v>4</v>
      </c>
      <c r="C17">
        <v>19</v>
      </c>
      <c r="D17" t="s">
        <v>33</v>
      </c>
      <c r="E17">
        <v>3046877</v>
      </c>
      <c r="F17">
        <v>3050819</v>
      </c>
      <c r="G17">
        <v>3066772</v>
      </c>
      <c r="H17">
        <v>3076844</v>
      </c>
      <c r="I17">
        <v>3093935</v>
      </c>
      <c r="J17">
        <v>3110643</v>
      </c>
      <c r="K17">
        <v>3122541</v>
      </c>
      <c r="L17">
        <v>3133210</v>
      </c>
      <c r="M17">
        <v>3143734</v>
      </c>
      <c r="N17">
        <v>3149900</v>
      </c>
      <c r="O17">
        <v>3159596</v>
      </c>
      <c r="P17">
        <v>3163561</v>
      </c>
      <c r="Q17">
        <v>3197689</v>
      </c>
      <c r="R17">
        <v>3200517</v>
      </c>
      <c r="S17">
        <v>0</v>
      </c>
      <c r="W17">
        <v>149698</v>
      </c>
      <c r="X17">
        <f t="shared" si="0"/>
        <v>149698</v>
      </c>
      <c r="Y17">
        <f t="shared" si="1"/>
        <v>149698</v>
      </c>
      <c r="Z17">
        <f t="shared" si="3"/>
        <v>12</v>
      </c>
      <c r="AA17">
        <f t="shared" si="2"/>
        <v>12474.833333333334</v>
      </c>
    </row>
    <row r="18" spans="1:27" x14ac:dyDescent="0.3">
      <c r="A18">
        <v>2</v>
      </c>
      <c r="B18">
        <v>4</v>
      </c>
      <c r="C18">
        <v>20</v>
      </c>
      <c r="D18" t="s">
        <v>34</v>
      </c>
      <c r="E18">
        <v>2853120</v>
      </c>
      <c r="F18">
        <v>2858266</v>
      </c>
      <c r="G18">
        <v>2869677</v>
      </c>
      <c r="H18">
        <v>2886024</v>
      </c>
      <c r="I18">
        <v>2894306</v>
      </c>
      <c r="J18">
        <v>2901861</v>
      </c>
      <c r="K18">
        <v>2910717</v>
      </c>
      <c r="L18">
        <v>2912977</v>
      </c>
      <c r="M18">
        <v>2910892</v>
      </c>
      <c r="N18">
        <v>2912748</v>
      </c>
      <c r="O18">
        <v>2912635</v>
      </c>
      <c r="P18">
        <v>2913805</v>
      </c>
      <c r="Q18">
        <v>2937922</v>
      </c>
      <c r="R18">
        <v>2937150</v>
      </c>
      <c r="S18">
        <v>0</v>
      </c>
      <c r="W18">
        <v>78884</v>
      </c>
      <c r="X18">
        <f t="shared" si="0"/>
        <v>78884</v>
      </c>
      <c r="Y18">
        <f t="shared" si="1"/>
        <v>78884</v>
      </c>
      <c r="Z18">
        <f t="shared" si="3"/>
        <v>12</v>
      </c>
      <c r="AA18">
        <f t="shared" si="2"/>
        <v>6573.666666666667</v>
      </c>
    </row>
    <row r="19" spans="1:27" x14ac:dyDescent="0.3">
      <c r="A19">
        <v>3</v>
      </c>
      <c r="B19">
        <v>6</v>
      </c>
      <c r="C19">
        <v>21</v>
      </c>
      <c r="D19" t="s">
        <v>35</v>
      </c>
      <c r="E19">
        <v>4339330</v>
      </c>
      <c r="F19">
        <v>4348464</v>
      </c>
      <c r="G19">
        <v>4370817</v>
      </c>
      <c r="H19">
        <v>4387865</v>
      </c>
      <c r="I19">
        <v>4406906</v>
      </c>
      <c r="J19">
        <v>4416992</v>
      </c>
      <c r="K19">
        <v>4429126</v>
      </c>
      <c r="L19">
        <v>4440306</v>
      </c>
      <c r="M19">
        <v>4455590</v>
      </c>
      <c r="N19">
        <v>4464273</v>
      </c>
      <c r="O19">
        <v>4472345</v>
      </c>
      <c r="P19">
        <v>4477251</v>
      </c>
      <c r="Q19">
        <v>4506589</v>
      </c>
      <c r="R19">
        <v>4512310</v>
      </c>
      <c r="S19">
        <v>0</v>
      </c>
      <c r="W19">
        <v>163846</v>
      </c>
      <c r="X19">
        <f t="shared" si="0"/>
        <v>163846</v>
      </c>
      <c r="Y19">
        <f t="shared" si="1"/>
        <v>163846</v>
      </c>
      <c r="Z19">
        <f t="shared" si="3"/>
        <v>12</v>
      </c>
      <c r="AA19">
        <f t="shared" si="2"/>
        <v>13653.833333333334</v>
      </c>
    </row>
    <row r="20" spans="1:27" x14ac:dyDescent="0.3">
      <c r="A20">
        <v>3</v>
      </c>
      <c r="B20">
        <v>7</v>
      </c>
      <c r="C20">
        <v>22</v>
      </c>
      <c r="D20" t="s">
        <v>36</v>
      </c>
      <c r="E20">
        <v>4533500</v>
      </c>
      <c r="F20">
        <v>4544635</v>
      </c>
      <c r="G20">
        <v>4576244</v>
      </c>
      <c r="H20">
        <v>4602067</v>
      </c>
      <c r="I20">
        <v>4626040</v>
      </c>
      <c r="J20">
        <v>4645938</v>
      </c>
      <c r="K20">
        <v>4666998</v>
      </c>
      <c r="L20">
        <v>4681346</v>
      </c>
      <c r="M20">
        <v>4673673</v>
      </c>
      <c r="N20">
        <v>4664450</v>
      </c>
      <c r="O20">
        <v>4658285</v>
      </c>
      <c r="P20">
        <v>4645318</v>
      </c>
      <c r="Q20">
        <v>4627098</v>
      </c>
      <c r="R20">
        <v>4590241</v>
      </c>
      <c r="S20">
        <v>0</v>
      </c>
      <c r="W20">
        <v>45606</v>
      </c>
      <c r="X20">
        <f t="shared" si="0"/>
        <v>45606</v>
      </c>
      <c r="Y20">
        <f t="shared" si="1"/>
        <v>45606</v>
      </c>
      <c r="Z20">
        <f t="shared" si="3"/>
        <v>12</v>
      </c>
      <c r="AA20">
        <f t="shared" si="2"/>
        <v>3800.5</v>
      </c>
    </row>
    <row r="21" spans="1:27" x14ac:dyDescent="0.3">
      <c r="A21">
        <v>1</v>
      </c>
      <c r="B21">
        <v>1</v>
      </c>
      <c r="C21">
        <v>23</v>
      </c>
      <c r="D21" t="s">
        <v>37</v>
      </c>
      <c r="E21">
        <v>1328354</v>
      </c>
      <c r="F21">
        <v>1327651</v>
      </c>
      <c r="G21">
        <v>1328473</v>
      </c>
      <c r="H21">
        <v>1328094</v>
      </c>
      <c r="I21">
        <v>1328543</v>
      </c>
      <c r="J21">
        <v>1331217</v>
      </c>
      <c r="K21">
        <v>1329098</v>
      </c>
      <c r="L21">
        <v>1332348</v>
      </c>
      <c r="M21">
        <v>1335743</v>
      </c>
      <c r="N21">
        <v>1340123</v>
      </c>
      <c r="O21">
        <v>1345770</v>
      </c>
      <c r="P21">
        <v>1350141</v>
      </c>
      <c r="Q21">
        <v>1377238</v>
      </c>
      <c r="R21">
        <v>1385340</v>
      </c>
      <c r="S21">
        <v>1</v>
      </c>
      <c r="T21">
        <v>2020</v>
      </c>
      <c r="U21">
        <f>R21-P21</f>
        <v>35199</v>
      </c>
      <c r="W21">
        <v>57689</v>
      </c>
      <c r="X21">
        <f t="shared" si="0"/>
        <v>35199</v>
      </c>
      <c r="Y21">
        <f t="shared" si="1"/>
        <v>57689</v>
      </c>
      <c r="Z21">
        <f t="shared" si="3"/>
        <v>2</v>
      </c>
      <c r="AA21">
        <f t="shared" si="2"/>
        <v>28844.5</v>
      </c>
    </row>
    <row r="22" spans="1:27" x14ac:dyDescent="0.3">
      <c r="A22">
        <v>3</v>
      </c>
      <c r="B22">
        <v>5</v>
      </c>
      <c r="C22">
        <v>24</v>
      </c>
      <c r="D22" t="s">
        <v>38</v>
      </c>
      <c r="E22">
        <v>5773787</v>
      </c>
      <c r="F22">
        <v>5788784</v>
      </c>
      <c r="G22">
        <v>5840241</v>
      </c>
      <c r="H22">
        <v>5888375</v>
      </c>
      <c r="I22">
        <v>5925197</v>
      </c>
      <c r="J22">
        <v>5960064</v>
      </c>
      <c r="K22">
        <v>5988528</v>
      </c>
      <c r="L22">
        <v>6007014</v>
      </c>
      <c r="M22">
        <v>6028186</v>
      </c>
      <c r="N22">
        <v>6042153</v>
      </c>
      <c r="O22">
        <v>6054954</v>
      </c>
      <c r="P22">
        <v>6055802</v>
      </c>
      <c r="Q22">
        <v>6174610</v>
      </c>
      <c r="R22">
        <v>6164660</v>
      </c>
      <c r="S22">
        <v>0</v>
      </c>
      <c r="W22">
        <v>375876</v>
      </c>
      <c r="X22">
        <f t="shared" si="0"/>
        <v>375876</v>
      </c>
      <c r="Y22">
        <f t="shared" si="1"/>
        <v>375876</v>
      </c>
      <c r="Z22">
        <f t="shared" si="3"/>
        <v>12</v>
      </c>
      <c r="AA22">
        <f t="shared" si="2"/>
        <v>31323</v>
      </c>
    </row>
    <row r="23" spans="1:27" x14ac:dyDescent="0.3">
      <c r="A23">
        <v>1</v>
      </c>
      <c r="B23">
        <v>1</v>
      </c>
      <c r="C23">
        <v>25</v>
      </c>
      <c r="D23" t="s">
        <v>69</v>
      </c>
      <c r="E23">
        <v>6547788</v>
      </c>
      <c r="F23">
        <v>6566440</v>
      </c>
      <c r="G23">
        <v>6614218</v>
      </c>
      <c r="H23">
        <v>6664269</v>
      </c>
      <c r="I23">
        <v>6715158</v>
      </c>
      <c r="J23">
        <v>6764864</v>
      </c>
      <c r="K23">
        <v>6797484</v>
      </c>
      <c r="L23">
        <v>6827280</v>
      </c>
      <c r="M23">
        <v>6863560</v>
      </c>
      <c r="N23">
        <v>6885720</v>
      </c>
      <c r="O23">
        <v>6894883</v>
      </c>
      <c r="P23">
        <v>6893574</v>
      </c>
      <c r="Q23">
        <v>6989690</v>
      </c>
      <c r="R23">
        <v>6981974</v>
      </c>
      <c r="S23">
        <v>1</v>
      </c>
      <c r="T23">
        <v>2018</v>
      </c>
      <c r="U23">
        <f>R23-N23</f>
        <v>96254</v>
      </c>
      <c r="V23">
        <v>260840</v>
      </c>
      <c r="W23">
        <v>415534</v>
      </c>
      <c r="X23">
        <f t="shared" si="0"/>
        <v>96254</v>
      </c>
      <c r="Y23">
        <f t="shared" si="1"/>
        <v>260840</v>
      </c>
      <c r="Z23">
        <f t="shared" si="3"/>
        <v>4</v>
      </c>
      <c r="AA23">
        <f t="shared" si="2"/>
        <v>103883.5</v>
      </c>
    </row>
    <row r="24" spans="1:27" x14ac:dyDescent="0.3">
      <c r="A24">
        <v>2</v>
      </c>
      <c r="B24">
        <v>3</v>
      </c>
      <c r="C24">
        <v>26</v>
      </c>
      <c r="D24" t="s">
        <v>70</v>
      </c>
      <c r="E24">
        <v>9884112</v>
      </c>
      <c r="F24">
        <v>9877597</v>
      </c>
      <c r="G24">
        <v>9883053</v>
      </c>
      <c r="H24">
        <v>9898289</v>
      </c>
      <c r="I24">
        <v>9914802</v>
      </c>
      <c r="J24">
        <v>9932033</v>
      </c>
      <c r="K24">
        <v>9934483</v>
      </c>
      <c r="L24">
        <v>9954117</v>
      </c>
      <c r="M24">
        <v>9976752</v>
      </c>
      <c r="N24">
        <v>9987286</v>
      </c>
      <c r="O24">
        <v>9984795</v>
      </c>
      <c r="P24">
        <v>9966555</v>
      </c>
      <c r="Q24">
        <v>10037504</v>
      </c>
      <c r="R24">
        <v>10034113</v>
      </c>
      <c r="S24">
        <v>1</v>
      </c>
      <c r="T24">
        <v>2018</v>
      </c>
      <c r="U24">
        <f>R24-N24</f>
        <v>46827</v>
      </c>
      <c r="V24">
        <v>109689</v>
      </c>
      <c r="W24">
        <v>156516</v>
      </c>
      <c r="X24">
        <f t="shared" si="0"/>
        <v>46827</v>
      </c>
      <c r="Y24">
        <f t="shared" si="1"/>
        <v>109689</v>
      </c>
      <c r="Z24">
        <f t="shared" si="3"/>
        <v>4</v>
      </c>
      <c r="AA24">
        <f t="shared" si="2"/>
        <v>39129</v>
      </c>
    </row>
    <row r="25" spans="1:27" x14ac:dyDescent="0.3">
      <c r="A25">
        <v>2</v>
      </c>
      <c r="B25">
        <v>4</v>
      </c>
      <c r="C25">
        <v>27</v>
      </c>
      <c r="D25" t="s">
        <v>39</v>
      </c>
      <c r="E25">
        <v>5303933</v>
      </c>
      <c r="F25">
        <v>5310934</v>
      </c>
      <c r="G25">
        <v>5346620</v>
      </c>
      <c r="H25">
        <v>5377500</v>
      </c>
      <c r="I25">
        <v>5414722</v>
      </c>
      <c r="J25">
        <v>5452665</v>
      </c>
      <c r="K25">
        <v>5484002</v>
      </c>
      <c r="L25">
        <v>5525360</v>
      </c>
      <c r="M25">
        <v>5569283</v>
      </c>
      <c r="N25">
        <v>5608762</v>
      </c>
      <c r="O25">
        <v>5640053</v>
      </c>
      <c r="P25">
        <v>5657342</v>
      </c>
      <c r="Q25">
        <v>5711471</v>
      </c>
      <c r="R25">
        <v>5717184</v>
      </c>
      <c r="S25">
        <v>0</v>
      </c>
      <c r="W25">
        <v>406250</v>
      </c>
      <c r="X25">
        <f t="shared" si="0"/>
        <v>406250</v>
      </c>
      <c r="Y25">
        <f t="shared" si="1"/>
        <v>406250</v>
      </c>
      <c r="Z25">
        <f t="shared" si="3"/>
        <v>12</v>
      </c>
      <c r="AA25">
        <f t="shared" si="2"/>
        <v>33854.166666666664</v>
      </c>
    </row>
    <row r="26" spans="1:27" x14ac:dyDescent="0.3">
      <c r="A26">
        <v>3</v>
      </c>
      <c r="B26">
        <v>6</v>
      </c>
      <c r="C26">
        <v>28</v>
      </c>
      <c r="D26" t="s">
        <v>40</v>
      </c>
      <c r="E26">
        <v>2968129</v>
      </c>
      <c r="F26">
        <v>2970615</v>
      </c>
      <c r="G26">
        <v>2979147</v>
      </c>
      <c r="H26">
        <v>2984599</v>
      </c>
      <c r="I26">
        <v>2989839</v>
      </c>
      <c r="J26">
        <v>2991892</v>
      </c>
      <c r="K26">
        <v>2990231</v>
      </c>
      <c r="L26">
        <v>2990595</v>
      </c>
      <c r="M26">
        <v>2990674</v>
      </c>
      <c r="N26">
        <v>2982879</v>
      </c>
      <c r="O26">
        <v>2978227</v>
      </c>
      <c r="P26">
        <v>2966786</v>
      </c>
      <c r="Q26">
        <v>2949586</v>
      </c>
      <c r="R26">
        <v>2940057</v>
      </c>
      <c r="S26">
        <v>0</v>
      </c>
      <c r="W26">
        <v>-30558</v>
      </c>
      <c r="X26">
        <f t="shared" si="0"/>
        <v>-30558</v>
      </c>
      <c r="Y26">
        <f t="shared" si="1"/>
        <v>-30558</v>
      </c>
      <c r="Z26">
        <f t="shared" si="3"/>
        <v>12</v>
      </c>
      <c r="AA26">
        <f t="shared" si="2"/>
        <v>-2546.5</v>
      </c>
    </row>
    <row r="27" spans="1:27" x14ac:dyDescent="0.3">
      <c r="A27">
        <v>2</v>
      </c>
      <c r="B27">
        <v>4</v>
      </c>
      <c r="C27">
        <v>29</v>
      </c>
      <c r="D27" t="s">
        <v>41</v>
      </c>
      <c r="E27">
        <v>5988941</v>
      </c>
      <c r="F27">
        <v>5996089</v>
      </c>
      <c r="G27">
        <v>6011182</v>
      </c>
      <c r="H27">
        <v>6026027</v>
      </c>
      <c r="I27">
        <v>6042989</v>
      </c>
      <c r="J27">
        <v>6059130</v>
      </c>
      <c r="K27">
        <v>6075411</v>
      </c>
      <c r="L27">
        <v>6091384</v>
      </c>
      <c r="M27">
        <v>6111382</v>
      </c>
      <c r="N27">
        <v>6125986</v>
      </c>
      <c r="O27">
        <v>6140475</v>
      </c>
      <c r="P27">
        <v>6151548</v>
      </c>
      <c r="Q27">
        <v>6169823</v>
      </c>
      <c r="R27">
        <v>6177957</v>
      </c>
      <c r="S27">
        <v>0</v>
      </c>
      <c r="W27">
        <v>181868</v>
      </c>
      <c r="X27">
        <f t="shared" si="0"/>
        <v>181868</v>
      </c>
      <c r="Y27">
        <f t="shared" si="1"/>
        <v>181868</v>
      </c>
      <c r="Z27">
        <f t="shared" si="3"/>
        <v>12</v>
      </c>
      <c r="AA27">
        <f t="shared" si="2"/>
        <v>15155.666666666666</v>
      </c>
    </row>
    <row r="28" spans="1:27" x14ac:dyDescent="0.3">
      <c r="A28">
        <v>4</v>
      </c>
      <c r="B28">
        <v>8</v>
      </c>
      <c r="C28">
        <v>30</v>
      </c>
      <c r="D28" t="s">
        <v>42</v>
      </c>
      <c r="E28">
        <v>989400</v>
      </c>
      <c r="F28">
        <v>990730</v>
      </c>
      <c r="G28">
        <v>997518</v>
      </c>
      <c r="H28">
        <v>1004168</v>
      </c>
      <c r="I28">
        <v>1014158</v>
      </c>
      <c r="J28">
        <v>1022657</v>
      </c>
      <c r="K28">
        <v>1031495</v>
      </c>
      <c r="L28">
        <v>1042137</v>
      </c>
      <c r="M28">
        <v>1053862</v>
      </c>
      <c r="N28">
        <v>1061818</v>
      </c>
      <c r="O28">
        <v>1070123</v>
      </c>
      <c r="P28">
        <v>1080577</v>
      </c>
      <c r="Q28">
        <v>1106227</v>
      </c>
      <c r="R28">
        <v>1122867</v>
      </c>
      <c r="S28">
        <v>1</v>
      </c>
      <c r="T28">
        <v>2021</v>
      </c>
      <c r="U28">
        <f>R28-Q28</f>
        <v>16640</v>
      </c>
      <c r="W28">
        <v>132137</v>
      </c>
      <c r="X28">
        <f t="shared" si="0"/>
        <v>16640</v>
      </c>
      <c r="Y28">
        <f t="shared" si="1"/>
        <v>132137</v>
      </c>
      <c r="Z28">
        <f t="shared" si="3"/>
        <v>1</v>
      </c>
      <c r="AA28">
        <f t="shared" si="2"/>
        <v>132137</v>
      </c>
    </row>
    <row r="29" spans="1:27" x14ac:dyDescent="0.3">
      <c r="A29">
        <v>2</v>
      </c>
      <c r="B29">
        <v>4</v>
      </c>
      <c r="C29">
        <v>31</v>
      </c>
      <c r="D29" t="s">
        <v>43</v>
      </c>
      <c r="E29">
        <v>1826311</v>
      </c>
      <c r="F29">
        <v>1829591</v>
      </c>
      <c r="G29">
        <v>1840914</v>
      </c>
      <c r="H29">
        <v>1853691</v>
      </c>
      <c r="I29">
        <v>1865813</v>
      </c>
      <c r="J29">
        <v>1879955</v>
      </c>
      <c r="K29">
        <v>1892059</v>
      </c>
      <c r="L29">
        <v>1906483</v>
      </c>
      <c r="M29">
        <v>1916998</v>
      </c>
      <c r="N29">
        <v>1925512</v>
      </c>
      <c r="O29">
        <v>1932571</v>
      </c>
      <c r="P29">
        <v>1937552</v>
      </c>
      <c r="Q29">
        <v>1963554</v>
      </c>
      <c r="R29">
        <v>1967923</v>
      </c>
      <c r="S29">
        <v>0</v>
      </c>
      <c r="W29">
        <v>138332</v>
      </c>
      <c r="X29">
        <f t="shared" si="0"/>
        <v>138332</v>
      </c>
      <c r="Y29">
        <f t="shared" si="1"/>
        <v>138332</v>
      </c>
      <c r="Z29">
        <f t="shared" si="3"/>
        <v>12</v>
      </c>
      <c r="AA29">
        <f t="shared" si="2"/>
        <v>11527.666666666666</v>
      </c>
    </row>
    <row r="30" spans="1:27" x14ac:dyDescent="0.3">
      <c r="A30">
        <v>4</v>
      </c>
      <c r="B30">
        <v>8</v>
      </c>
      <c r="C30">
        <v>32</v>
      </c>
      <c r="D30" t="s">
        <v>71</v>
      </c>
      <c r="E30">
        <v>2700683</v>
      </c>
      <c r="F30">
        <v>2702483</v>
      </c>
      <c r="G30">
        <v>2713114</v>
      </c>
      <c r="H30">
        <v>2744670</v>
      </c>
      <c r="I30">
        <v>2776956</v>
      </c>
      <c r="J30">
        <v>2818935</v>
      </c>
      <c r="K30">
        <v>2868531</v>
      </c>
      <c r="L30">
        <v>2919555</v>
      </c>
      <c r="M30">
        <v>2972097</v>
      </c>
      <c r="N30">
        <v>3030725</v>
      </c>
      <c r="O30">
        <v>3090771</v>
      </c>
      <c r="P30">
        <v>3138259</v>
      </c>
      <c r="Q30">
        <v>3146402</v>
      </c>
      <c r="R30">
        <v>3177772</v>
      </c>
      <c r="S30">
        <v>1</v>
      </c>
      <c r="T30">
        <v>2017</v>
      </c>
      <c r="U30">
        <f>R30-M30</f>
        <v>205675</v>
      </c>
      <c r="V30">
        <v>217072</v>
      </c>
      <c r="W30">
        <v>475289</v>
      </c>
      <c r="X30">
        <f t="shared" si="0"/>
        <v>205675</v>
      </c>
      <c r="Y30">
        <f t="shared" si="1"/>
        <v>217072</v>
      </c>
      <c r="Z30">
        <f t="shared" si="3"/>
        <v>5</v>
      </c>
      <c r="AA30">
        <f t="shared" si="2"/>
        <v>95057.8</v>
      </c>
    </row>
    <row r="31" spans="1:27" x14ac:dyDescent="0.3">
      <c r="A31">
        <v>1</v>
      </c>
      <c r="B31">
        <v>1</v>
      </c>
      <c r="C31">
        <v>33</v>
      </c>
      <c r="D31" t="s">
        <v>44</v>
      </c>
      <c r="E31">
        <v>1316457</v>
      </c>
      <c r="F31">
        <v>1316807</v>
      </c>
      <c r="G31">
        <v>1320444</v>
      </c>
      <c r="H31">
        <v>1324677</v>
      </c>
      <c r="I31">
        <v>1327272</v>
      </c>
      <c r="J31">
        <v>1334257</v>
      </c>
      <c r="K31">
        <v>1337480</v>
      </c>
      <c r="L31">
        <v>1343694</v>
      </c>
      <c r="M31">
        <v>1350395</v>
      </c>
      <c r="N31">
        <v>1355064</v>
      </c>
      <c r="O31">
        <v>1360783</v>
      </c>
      <c r="P31">
        <v>1366275</v>
      </c>
      <c r="Q31">
        <v>1387505</v>
      </c>
      <c r="R31">
        <v>1395231</v>
      </c>
      <c r="S31">
        <v>0</v>
      </c>
      <c r="W31">
        <v>78424</v>
      </c>
      <c r="X31">
        <f t="shared" si="0"/>
        <v>78424</v>
      </c>
      <c r="Y31">
        <f t="shared" si="1"/>
        <v>78424</v>
      </c>
      <c r="Z31">
        <f t="shared" si="3"/>
        <v>12</v>
      </c>
      <c r="AA31">
        <f t="shared" si="2"/>
        <v>6535.333333333333</v>
      </c>
    </row>
    <row r="32" spans="1:27" x14ac:dyDescent="0.3">
      <c r="A32">
        <v>1</v>
      </c>
      <c r="B32">
        <v>2</v>
      </c>
      <c r="C32">
        <v>34</v>
      </c>
      <c r="D32" t="s">
        <v>45</v>
      </c>
      <c r="E32">
        <v>8791959</v>
      </c>
      <c r="F32">
        <v>8799451</v>
      </c>
      <c r="G32">
        <v>8828552</v>
      </c>
      <c r="H32">
        <v>8845671</v>
      </c>
      <c r="I32">
        <v>8857821</v>
      </c>
      <c r="J32">
        <v>8867277</v>
      </c>
      <c r="K32">
        <v>8870312</v>
      </c>
      <c r="L32">
        <v>8873584</v>
      </c>
      <c r="M32">
        <v>8888147</v>
      </c>
      <c r="N32">
        <v>8891730</v>
      </c>
      <c r="O32">
        <v>8891258</v>
      </c>
      <c r="P32">
        <v>8882371</v>
      </c>
      <c r="Q32">
        <v>9267961</v>
      </c>
      <c r="R32">
        <v>9261699</v>
      </c>
      <c r="S32">
        <v>0</v>
      </c>
      <c r="W32">
        <v>462248</v>
      </c>
      <c r="X32">
        <f t="shared" si="0"/>
        <v>462248</v>
      </c>
      <c r="Y32">
        <f t="shared" si="1"/>
        <v>462248</v>
      </c>
      <c r="Z32">
        <f t="shared" si="3"/>
        <v>12</v>
      </c>
      <c r="AA32">
        <f t="shared" si="2"/>
        <v>38520.666666666664</v>
      </c>
    </row>
    <row r="33" spans="1:27" x14ac:dyDescent="0.3">
      <c r="A33">
        <v>4</v>
      </c>
      <c r="B33">
        <v>8</v>
      </c>
      <c r="C33">
        <v>35</v>
      </c>
      <c r="D33" t="s">
        <v>61</v>
      </c>
      <c r="E33">
        <v>2059199</v>
      </c>
      <c r="F33">
        <v>2064614</v>
      </c>
      <c r="G33">
        <v>2080707</v>
      </c>
      <c r="H33">
        <v>2087715</v>
      </c>
      <c r="I33">
        <v>2092833</v>
      </c>
      <c r="J33">
        <v>2090236</v>
      </c>
      <c r="K33">
        <v>2090071</v>
      </c>
      <c r="L33">
        <v>2092555</v>
      </c>
      <c r="M33">
        <v>2092844</v>
      </c>
      <c r="N33">
        <v>2093754</v>
      </c>
      <c r="O33">
        <v>2099634</v>
      </c>
      <c r="P33">
        <v>2106319</v>
      </c>
      <c r="Q33">
        <v>2116677</v>
      </c>
      <c r="R33">
        <v>2113344</v>
      </c>
      <c r="S33">
        <v>1</v>
      </c>
      <c r="T33">
        <v>2021</v>
      </c>
      <c r="U33">
        <f>R33-Q33</f>
        <v>-3333</v>
      </c>
      <c r="V33">
        <f>Q33-F33</f>
        <v>52063</v>
      </c>
      <c r="W33">
        <v>48730</v>
      </c>
      <c r="X33">
        <f t="shared" si="0"/>
        <v>-3333</v>
      </c>
      <c r="Y33">
        <f t="shared" si="1"/>
        <v>52063</v>
      </c>
      <c r="Z33">
        <f t="shared" si="3"/>
        <v>1</v>
      </c>
      <c r="AA33">
        <f t="shared" si="2"/>
        <v>48730</v>
      </c>
    </row>
    <row r="34" spans="1:27" x14ac:dyDescent="0.3">
      <c r="A34">
        <v>1</v>
      </c>
      <c r="B34">
        <v>2</v>
      </c>
      <c r="C34">
        <v>36</v>
      </c>
      <c r="D34" t="s">
        <v>62</v>
      </c>
      <c r="E34">
        <v>19378117</v>
      </c>
      <c r="F34">
        <v>19399956</v>
      </c>
      <c r="G34">
        <v>19499921</v>
      </c>
      <c r="H34">
        <v>19574362</v>
      </c>
      <c r="I34">
        <v>19626488</v>
      </c>
      <c r="J34">
        <v>19653431</v>
      </c>
      <c r="K34">
        <v>19657321</v>
      </c>
      <c r="L34">
        <v>19636391</v>
      </c>
      <c r="M34">
        <v>19593849</v>
      </c>
      <c r="N34">
        <v>19544098</v>
      </c>
      <c r="O34">
        <v>19463131</v>
      </c>
      <c r="P34">
        <v>19336776</v>
      </c>
      <c r="Q34">
        <v>19857492</v>
      </c>
      <c r="R34">
        <v>19677151</v>
      </c>
      <c r="S34">
        <v>1</v>
      </c>
      <c r="T34">
        <v>2021</v>
      </c>
      <c r="U34">
        <f>R34-Q34</f>
        <v>-180341</v>
      </c>
      <c r="V34">
        <f>Q34-F34</f>
        <v>457536</v>
      </c>
      <c r="W34">
        <v>277195</v>
      </c>
      <c r="X34">
        <f t="shared" ref="X34:X52" si="4">IF(U34&lt;&gt;"", U34, W34)</f>
        <v>-180341</v>
      </c>
      <c r="Y34">
        <f t="shared" si="1"/>
        <v>457536</v>
      </c>
      <c r="Z34">
        <f t="shared" si="3"/>
        <v>1</v>
      </c>
      <c r="AA34">
        <f t="shared" si="2"/>
        <v>277195</v>
      </c>
    </row>
    <row r="35" spans="1:27" x14ac:dyDescent="0.3">
      <c r="A35">
        <v>3</v>
      </c>
      <c r="B35">
        <v>5</v>
      </c>
      <c r="C35">
        <v>37</v>
      </c>
      <c r="D35" t="s">
        <v>46</v>
      </c>
      <c r="E35">
        <v>9535762</v>
      </c>
      <c r="F35">
        <v>9574586</v>
      </c>
      <c r="G35">
        <v>9658913</v>
      </c>
      <c r="H35">
        <v>9751810</v>
      </c>
      <c r="I35">
        <v>9846717</v>
      </c>
      <c r="J35">
        <v>9937295</v>
      </c>
      <c r="K35">
        <v>10037218</v>
      </c>
      <c r="L35">
        <v>10161802</v>
      </c>
      <c r="M35">
        <v>10275758</v>
      </c>
      <c r="N35">
        <v>10391358</v>
      </c>
      <c r="O35">
        <v>10501384</v>
      </c>
      <c r="P35">
        <v>10600823</v>
      </c>
      <c r="Q35">
        <v>10565885</v>
      </c>
      <c r="R35">
        <v>10698973</v>
      </c>
      <c r="S35">
        <v>0</v>
      </c>
      <c r="W35">
        <v>1124387</v>
      </c>
      <c r="X35">
        <f t="shared" si="4"/>
        <v>1124387</v>
      </c>
      <c r="Y35">
        <f t="shared" si="1"/>
        <v>1124387</v>
      </c>
      <c r="Z35">
        <f t="shared" si="3"/>
        <v>12</v>
      </c>
      <c r="AA35">
        <f t="shared" si="2"/>
        <v>93698.916666666672</v>
      </c>
    </row>
    <row r="36" spans="1:27" x14ac:dyDescent="0.3">
      <c r="A36">
        <v>2</v>
      </c>
      <c r="B36">
        <v>4</v>
      </c>
      <c r="C36">
        <v>38</v>
      </c>
      <c r="D36" t="s">
        <v>47</v>
      </c>
      <c r="E36">
        <v>672575</v>
      </c>
      <c r="F36">
        <v>674752</v>
      </c>
      <c r="G36">
        <v>685526</v>
      </c>
      <c r="H36">
        <v>702227</v>
      </c>
      <c r="I36">
        <v>723149</v>
      </c>
      <c r="J36">
        <v>738736</v>
      </c>
      <c r="K36">
        <v>755537</v>
      </c>
      <c r="L36">
        <v>756114</v>
      </c>
      <c r="M36">
        <v>756755</v>
      </c>
      <c r="N36">
        <v>760062</v>
      </c>
      <c r="O36">
        <v>763724</v>
      </c>
      <c r="P36">
        <v>765309</v>
      </c>
      <c r="Q36">
        <v>777934</v>
      </c>
      <c r="R36">
        <v>779261</v>
      </c>
      <c r="S36">
        <v>0</v>
      </c>
      <c r="W36">
        <v>104509</v>
      </c>
      <c r="X36">
        <f t="shared" si="4"/>
        <v>104509</v>
      </c>
      <c r="Y36">
        <f t="shared" si="1"/>
        <v>104509</v>
      </c>
      <c r="Z36">
        <f t="shared" si="3"/>
        <v>12</v>
      </c>
      <c r="AA36">
        <f t="shared" si="2"/>
        <v>8709.0833333333339</v>
      </c>
    </row>
    <row r="37" spans="1:27" x14ac:dyDescent="0.3">
      <c r="A37">
        <v>2</v>
      </c>
      <c r="B37">
        <v>3</v>
      </c>
      <c r="C37">
        <v>39</v>
      </c>
      <c r="D37" t="s">
        <v>48</v>
      </c>
      <c r="E37">
        <v>11536763</v>
      </c>
      <c r="F37">
        <v>11539449</v>
      </c>
      <c r="G37">
        <v>11545735</v>
      </c>
      <c r="H37">
        <v>11550971</v>
      </c>
      <c r="I37">
        <v>11579692</v>
      </c>
      <c r="J37">
        <v>11606573</v>
      </c>
      <c r="K37">
        <v>11622315</v>
      </c>
      <c r="L37">
        <v>11640060</v>
      </c>
      <c r="M37">
        <v>11665706</v>
      </c>
      <c r="N37">
        <v>11680892</v>
      </c>
      <c r="O37">
        <v>11696507</v>
      </c>
      <c r="P37">
        <v>11693217</v>
      </c>
      <c r="Q37">
        <v>11764342</v>
      </c>
      <c r="R37">
        <v>11756058</v>
      </c>
      <c r="S37">
        <v>0</v>
      </c>
      <c r="W37">
        <v>216609</v>
      </c>
      <c r="X37">
        <f t="shared" si="4"/>
        <v>216609</v>
      </c>
      <c r="Y37">
        <f t="shared" si="1"/>
        <v>216609</v>
      </c>
      <c r="Z37">
        <f t="shared" si="3"/>
        <v>12</v>
      </c>
      <c r="AA37">
        <f t="shared" si="2"/>
        <v>18050.75</v>
      </c>
    </row>
    <row r="38" spans="1:27" x14ac:dyDescent="0.3">
      <c r="A38">
        <v>3</v>
      </c>
      <c r="B38">
        <v>7</v>
      </c>
      <c r="C38">
        <v>40</v>
      </c>
      <c r="D38" t="s">
        <v>49</v>
      </c>
      <c r="E38">
        <v>3751582</v>
      </c>
      <c r="F38">
        <v>3760014</v>
      </c>
      <c r="G38">
        <v>3788824</v>
      </c>
      <c r="H38">
        <v>3819320</v>
      </c>
      <c r="I38">
        <v>3853891</v>
      </c>
      <c r="J38">
        <v>3879187</v>
      </c>
      <c r="K38">
        <v>3910518</v>
      </c>
      <c r="L38">
        <v>3928143</v>
      </c>
      <c r="M38">
        <v>3933602</v>
      </c>
      <c r="N38">
        <v>3943488</v>
      </c>
      <c r="O38">
        <v>3960676</v>
      </c>
      <c r="P38">
        <v>3980783</v>
      </c>
      <c r="Q38">
        <v>3991225</v>
      </c>
      <c r="R38">
        <v>4019800</v>
      </c>
      <c r="S38">
        <v>0</v>
      </c>
      <c r="W38">
        <v>259786</v>
      </c>
      <c r="X38">
        <f t="shared" si="4"/>
        <v>259786</v>
      </c>
      <c r="Y38">
        <f t="shared" si="1"/>
        <v>259786</v>
      </c>
      <c r="Z38">
        <f t="shared" si="3"/>
        <v>12</v>
      </c>
      <c r="AA38">
        <f t="shared" si="2"/>
        <v>21648.833333333332</v>
      </c>
    </row>
    <row r="39" spans="1:27" x14ac:dyDescent="0.3">
      <c r="A39">
        <v>4</v>
      </c>
      <c r="B39">
        <v>9</v>
      </c>
      <c r="C39">
        <v>41</v>
      </c>
      <c r="D39" t="s">
        <v>72</v>
      </c>
      <c r="E39">
        <v>3831083</v>
      </c>
      <c r="F39">
        <v>3837614</v>
      </c>
      <c r="G39">
        <v>3872672</v>
      </c>
      <c r="H39">
        <v>3900102</v>
      </c>
      <c r="I39">
        <v>3924110</v>
      </c>
      <c r="J39">
        <v>3965447</v>
      </c>
      <c r="K39">
        <v>4018542</v>
      </c>
      <c r="L39">
        <v>4093271</v>
      </c>
      <c r="M39">
        <v>4147294</v>
      </c>
      <c r="N39">
        <v>4183538</v>
      </c>
      <c r="O39">
        <v>4216116</v>
      </c>
      <c r="P39">
        <v>4241507</v>
      </c>
      <c r="Q39">
        <v>4256301</v>
      </c>
      <c r="R39">
        <v>4240137</v>
      </c>
      <c r="S39">
        <v>1</v>
      </c>
      <c r="T39">
        <v>2014</v>
      </c>
      <c r="U39">
        <f>R39-J39</f>
        <v>274690</v>
      </c>
      <c r="V39">
        <v>127833</v>
      </c>
      <c r="W39">
        <v>402523</v>
      </c>
      <c r="X39">
        <f t="shared" si="4"/>
        <v>274690</v>
      </c>
      <c r="Y39">
        <f t="shared" si="1"/>
        <v>127833</v>
      </c>
      <c r="Z39">
        <f t="shared" si="3"/>
        <v>8</v>
      </c>
      <c r="AA39">
        <f t="shared" si="2"/>
        <v>50315.375</v>
      </c>
    </row>
    <row r="40" spans="1:27" x14ac:dyDescent="0.3">
      <c r="A40">
        <v>1</v>
      </c>
      <c r="B40">
        <v>2</v>
      </c>
      <c r="C40">
        <v>42</v>
      </c>
      <c r="D40" t="s">
        <v>50</v>
      </c>
      <c r="E40">
        <v>12702891</v>
      </c>
      <c r="F40">
        <v>12711406</v>
      </c>
      <c r="G40">
        <v>12747052</v>
      </c>
      <c r="H40">
        <v>12769123</v>
      </c>
      <c r="I40">
        <v>12779538</v>
      </c>
      <c r="J40">
        <v>12792392</v>
      </c>
      <c r="K40">
        <v>12789838</v>
      </c>
      <c r="L40">
        <v>12788468</v>
      </c>
      <c r="M40">
        <v>12794679</v>
      </c>
      <c r="N40">
        <v>12809107</v>
      </c>
      <c r="O40">
        <v>12798883</v>
      </c>
      <c r="P40">
        <v>12783254</v>
      </c>
      <c r="Q40">
        <v>13012059</v>
      </c>
      <c r="R40">
        <v>12972008</v>
      </c>
      <c r="S40">
        <v>0</v>
      </c>
      <c r="W40">
        <v>260602</v>
      </c>
      <c r="X40">
        <f t="shared" si="4"/>
        <v>260602</v>
      </c>
      <c r="Y40">
        <f t="shared" si="1"/>
        <v>260602</v>
      </c>
      <c r="Z40">
        <f t="shared" si="3"/>
        <v>12</v>
      </c>
      <c r="AA40">
        <f t="shared" si="2"/>
        <v>21716.833333333332</v>
      </c>
    </row>
    <row r="41" spans="1:27" x14ac:dyDescent="0.3">
      <c r="A41">
        <v>1</v>
      </c>
      <c r="B41">
        <v>1</v>
      </c>
      <c r="C41">
        <v>44</v>
      </c>
      <c r="D41" t="s">
        <v>51</v>
      </c>
      <c r="E41">
        <v>1052970</v>
      </c>
      <c r="F41">
        <v>1053994</v>
      </c>
      <c r="G41">
        <v>1053829</v>
      </c>
      <c r="H41">
        <v>1054893</v>
      </c>
      <c r="I41">
        <v>1055560</v>
      </c>
      <c r="J41">
        <v>1056511</v>
      </c>
      <c r="K41">
        <v>1056886</v>
      </c>
      <c r="L41">
        <v>1057816</v>
      </c>
      <c r="M41">
        <v>1056554</v>
      </c>
      <c r="N41">
        <v>1059338</v>
      </c>
      <c r="O41">
        <v>1058158</v>
      </c>
      <c r="P41">
        <v>1057125</v>
      </c>
      <c r="Q41">
        <v>1096985</v>
      </c>
      <c r="R41">
        <v>1093734</v>
      </c>
      <c r="S41">
        <v>0</v>
      </c>
      <c r="W41">
        <v>39740</v>
      </c>
      <c r="X41">
        <f t="shared" si="4"/>
        <v>39740</v>
      </c>
      <c r="Y41">
        <f t="shared" si="1"/>
        <v>39740</v>
      </c>
      <c r="Z41">
        <f t="shared" si="3"/>
        <v>12</v>
      </c>
      <c r="AA41">
        <f t="shared" si="2"/>
        <v>3311.6666666666665</v>
      </c>
    </row>
    <row r="42" spans="1:27" x14ac:dyDescent="0.3">
      <c r="A42">
        <v>3</v>
      </c>
      <c r="B42">
        <v>5</v>
      </c>
      <c r="C42">
        <v>45</v>
      </c>
      <c r="D42" t="s">
        <v>52</v>
      </c>
      <c r="E42">
        <v>4625358</v>
      </c>
      <c r="F42">
        <v>4635846</v>
      </c>
      <c r="G42">
        <v>4672655</v>
      </c>
      <c r="H42">
        <v>4719027</v>
      </c>
      <c r="I42">
        <v>4766469</v>
      </c>
      <c r="J42">
        <v>4826858</v>
      </c>
      <c r="K42">
        <v>4896006</v>
      </c>
      <c r="L42">
        <v>4963031</v>
      </c>
      <c r="M42">
        <v>5027102</v>
      </c>
      <c r="N42">
        <v>5091702</v>
      </c>
      <c r="O42">
        <v>5157702</v>
      </c>
      <c r="P42">
        <v>5218040</v>
      </c>
      <c r="Q42">
        <v>5193266</v>
      </c>
      <c r="R42">
        <v>5282634</v>
      </c>
      <c r="S42">
        <v>0</v>
      </c>
      <c r="W42">
        <v>646788</v>
      </c>
      <c r="X42">
        <f t="shared" si="4"/>
        <v>646788</v>
      </c>
      <c r="Y42">
        <f t="shared" si="1"/>
        <v>646788</v>
      </c>
      <c r="Z42">
        <f t="shared" si="3"/>
        <v>12</v>
      </c>
      <c r="AA42">
        <f t="shared" si="2"/>
        <v>53899</v>
      </c>
    </row>
    <row r="43" spans="1:27" x14ac:dyDescent="0.3">
      <c r="A43">
        <v>2</v>
      </c>
      <c r="B43">
        <v>4</v>
      </c>
      <c r="C43">
        <v>46</v>
      </c>
      <c r="D43" t="s">
        <v>53</v>
      </c>
      <c r="E43">
        <v>814198</v>
      </c>
      <c r="F43">
        <v>816193</v>
      </c>
      <c r="G43">
        <v>823740</v>
      </c>
      <c r="H43">
        <v>833859</v>
      </c>
      <c r="I43">
        <v>842751</v>
      </c>
      <c r="J43">
        <v>849670</v>
      </c>
      <c r="K43">
        <v>854663</v>
      </c>
      <c r="L43">
        <v>863693</v>
      </c>
      <c r="M43">
        <v>873732</v>
      </c>
      <c r="N43">
        <v>879386</v>
      </c>
      <c r="O43">
        <v>887127</v>
      </c>
      <c r="P43">
        <v>892717</v>
      </c>
      <c r="Q43">
        <v>896164</v>
      </c>
      <c r="R43">
        <v>909824</v>
      </c>
      <c r="S43">
        <v>0</v>
      </c>
      <c r="T43">
        <v>2021</v>
      </c>
      <c r="U43">
        <f>R43-Q43</f>
        <v>13660</v>
      </c>
      <c r="W43">
        <v>93631</v>
      </c>
      <c r="X43">
        <f t="shared" si="4"/>
        <v>13660</v>
      </c>
      <c r="Y43">
        <f t="shared" si="1"/>
        <v>93631</v>
      </c>
      <c r="Z43">
        <f t="shared" si="3"/>
        <v>1</v>
      </c>
      <c r="AA43">
        <f t="shared" si="2"/>
        <v>93631</v>
      </c>
    </row>
    <row r="44" spans="1:27" x14ac:dyDescent="0.3">
      <c r="A44">
        <v>3</v>
      </c>
      <c r="B44">
        <v>6</v>
      </c>
      <c r="C44">
        <v>47</v>
      </c>
      <c r="D44" t="s">
        <v>54</v>
      </c>
      <c r="E44">
        <v>6346281</v>
      </c>
      <c r="F44">
        <v>6355518</v>
      </c>
      <c r="G44">
        <v>6400298</v>
      </c>
      <c r="H44">
        <v>6455752</v>
      </c>
      <c r="I44">
        <v>6496943</v>
      </c>
      <c r="J44">
        <v>6544617</v>
      </c>
      <c r="K44">
        <v>6595354</v>
      </c>
      <c r="L44">
        <v>6651277</v>
      </c>
      <c r="M44">
        <v>6714748</v>
      </c>
      <c r="N44">
        <v>6778180</v>
      </c>
      <c r="O44">
        <v>6830325</v>
      </c>
      <c r="P44">
        <v>6886834</v>
      </c>
      <c r="Q44">
        <v>6968351</v>
      </c>
      <c r="R44">
        <v>7051339</v>
      </c>
      <c r="S44">
        <v>0</v>
      </c>
      <c r="W44">
        <v>695821</v>
      </c>
      <c r="X44">
        <f t="shared" si="4"/>
        <v>695821</v>
      </c>
      <c r="Y44">
        <f t="shared" si="1"/>
        <v>695821</v>
      </c>
      <c r="Z44">
        <f t="shared" si="3"/>
        <v>12</v>
      </c>
      <c r="AA44">
        <f t="shared" si="2"/>
        <v>57985.083333333336</v>
      </c>
    </row>
    <row r="45" spans="1:27" x14ac:dyDescent="0.3">
      <c r="A45">
        <v>3</v>
      </c>
      <c r="B45">
        <v>7</v>
      </c>
      <c r="C45">
        <v>48</v>
      </c>
      <c r="D45" t="s">
        <v>55</v>
      </c>
      <c r="E45">
        <v>25146072</v>
      </c>
      <c r="F45">
        <v>25241897</v>
      </c>
      <c r="G45">
        <v>25645504</v>
      </c>
      <c r="H45">
        <v>26084120</v>
      </c>
      <c r="I45">
        <v>26479646</v>
      </c>
      <c r="J45">
        <v>26963092</v>
      </c>
      <c r="K45">
        <v>27468531</v>
      </c>
      <c r="L45">
        <v>27914064</v>
      </c>
      <c r="M45">
        <v>28291024</v>
      </c>
      <c r="N45">
        <v>28624564</v>
      </c>
      <c r="O45">
        <v>28986794</v>
      </c>
      <c r="P45">
        <v>29360759</v>
      </c>
      <c r="Q45">
        <v>29558864</v>
      </c>
      <c r="R45">
        <v>30029572</v>
      </c>
      <c r="S45">
        <v>0</v>
      </c>
      <c r="W45">
        <v>4787675</v>
      </c>
      <c r="X45">
        <f t="shared" si="4"/>
        <v>4787675</v>
      </c>
      <c r="Y45">
        <f t="shared" si="1"/>
        <v>4787675</v>
      </c>
      <c r="Z45">
        <f t="shared" si="3"/>
        <v>12</v>
      </c>
      <c r="AA45">
        <f t="shared" si="2"/>
        <v>398972.91666666669</v>
      </c>
    </row>
    <row r="46" spans="1:27" x14ac:dyDescent="0.3">
      <c r="A46">
        <v>4</v>
      </c>
      <c r="B46">
        <v>8</v>
      </c>
      <c r="C46">
        <v>49</v>
      </c>
      <c r="D46" t="s">
        <v>56</v>
      </c>
      <c r="E46">
        <v>2763891</v>
      </c>
      <c r="F46">
        <v>2775413</v>
      </c>
      <c r="G46">
        <v>2814797</v>
      </c>
      <c r="H46">
        <v>2854146</v>
      </c>
      <c r="I46">
        <v>2898773</v>
      </c>
      <c r="J46">
        <v>2938327</v>
      </c>
      <c r="K46">
        <v>2983626</v>
      </c>
      <c r="L46">
        <v>3044241</v>
      </c>
      <c r="M46">
        <v>3103540</v>
      </c>
      <c r="N46">
        <v>3155153</v>
      </c>
      <c r="O46">
        <v>3203383</v>
      </c>
      <c r="P46">
        <v>3249879</v>
      </c>
      <c r="Q46">
        <v>3339113</v>
      </c>
      <c r="R46">
        <v>3380800</v>
      </c>
      <c r="S46">
        <v>0</v>
      </c>
      <c r="W46">
        <v>605387</v>
      </c>
      <c r="X46">
        <f t="shared" si="4"/>
        <v>605387</v>
      </c>
      <c r="Y46">
        <f t="shared" si="1"/>
        <v>605387</v>
      </c>
      <c r="Z46">
        <f t="shared" si="3"/>
        <v>12</v>
      </c>
      <c r="AA46">
        <f t="shared" si="2"/>
        <v>50448.916666666664</v>
      </c>
    </row>
    <row r="47" spans="1:27" x14ac:dyDescent="0.3">
      <c r="A47">
        <v>1</v>
      </c>
      <c r="B47">
        <v>1</v>
      </c>
      <c r="C47">
        <v>50</v>
      </c>
      <c r="D47" t="s">
        <v>73</v>
      </c>
      <c r="E47">
        <v>625727</v>
      </c>
      <c r="F47">
        <v>625886</v>
      </c>
      <c r="G47">
        <v>627197</v>
      </c>
      <c r="H47">
        <v>626361</v>
      </c>
      <c r="I47">
        <v>626603</v>
      </c>
      <c r="J47">
        <v>625693</v>
      </c>
      <c r="K47">
        <v>625810</v>
      </c>
      <c r="L47">
        <v>624366</v>
      </c>
      <c r="M47">
        <v>625132</v>
      </c>
      <c r="N47">
        <v>624802</v>
      </c>
      <c r="O47">
        <v>624046</v>
      </c>
      <c r="P47">
        <v>623347</v>
      </c>
      <c r="Q47">
        <v>646972</v>
      </c>
      <c r="R47">
        <v>647064</v>
      </c>
      <c r="S47">
        <v>1</v>
      </c>
      <c r="T47">
        <v>2018</v>
      </c>
      <c r="U47">
        <v>22262</v>
      </c>
      <c r="V47">
        <v>-1084</v>
      </c>
      <c r="W47">
        <v>21178</v>
      </c>
      <c r="X47">
        <f t="shared" si="4"/>
        <v>22262</v>
      </c>
      <c r="Y47">
        <f t="shared" si="1"/>
        <v>-1084</v>
      </c>
      <c r="Z47">
        <f t="shared" si="3"/>
        <v>4</v>
      </c>
      <c r="AA47">
        <f t="shared" si="2"/>
        <v>5294.5</v>
      </c>
    </row>
    <row r="48" spans="1:27" x14ac:dyDescent="0.3">
      <c r="A48">
        <v>3</v>
      </c>
      <c r="B48">
        <v>5</v>
      </c>
      <c r="C48">
        <v>51</v>
      </c>
      <c r="D48" t="s">
        <v>57</v>
      </c>
      <c r="E48">
        <v>8001046</v>
      </c>
      <c r="F48">
        <v>8024004</v>
      </c>
      <c r="G48">
        <v>8102437</v>
      </c>
      <c r="H48">
        <v>8187456</v>
      </c>
      <c r="I48">
        <v>8255861</v>
      </c>
      <c r="J48">
        <v>8315430</v>
      </c>
      <c r="K48">
        <v>8367303</v>
      </c>
      <c r="L48">
        <v>8417651</v>
      </c>
      <c r="M48">
        <v>8471011</v>
      </c>
      <c r="N48">
        <v>8510920</v>
      </c>
      <c r="O48">
        <v>8556642</v>
      </c>
      <c r="P48">
        <v>8590563</v>
      </c>
      <c r="Q48">
        <v>8657365</v>
      </c>
      <c r="R48">
        <v>8683619</v>
      </c>
      <c r="S48">
        <v>0</v>
      </c>
      <c r="T48">
        <v>2021</v>
      </c>
      <c r="U48">
        <f>R48-Q48</f>
        <v>26254</v>
      </c>
      <c r="W48">
        <v>659615</v>
      </c>
      <c r="X48">
        <f t="shared" si="4"/>
        <v>26254</v>
      </c>
      <c r="Y48">
        <f t="shared" si="1"/>
        <v>659615</v>
      </c>
      <c r="Z48">
        <f t="shared" si="3"/>
        <v>1</v>
      </c>
      <c r="AA48">
        <f t="shared" si="2"/>
        <v>659615</v>
      </c>
    </row>
    <row r="49" spans="1:27" x14ac:dyDescent="0.3">
      <c r="A49">
        <v>4</v>
      </c>
      <c r="B49">
        <v>9</v>
      </c>
      <c r="C49">
        <v>53</v>
      </c>
      <c r="D49" t="s">
        <v>74</v>
      </c>
      <c r="E49">
        <v>6724540</v>
      </c>
      <c r="F49">
        <v>6743009</v>
      </c>
      <c r="G49">
        <v>6827479</v>
      </c>
      <c r="H49">
        <v>6898599</v>
      </c>
      <c r="I49">
        <v>6966252</v>
      </c>
      <c r="J49">
        <v>7057531</v>
      </c>
      <c r="K49">
        <v>7167287</v>
      </c>
      <c r="L49">
        <v>7299961</v>
      </c>
      <c r="M49">
        <v>7427951</v>
      </c>
      <c r="N49">
        <v>7526793</v>
      </c>
      <c r="O49">
        <v>7614024</v>
      </c>
      <c r="P49">
        <v>7693612</v>
      </c>
      <c r="Q49">
        <v>7740745</v>
      </c>
      <c r="R49">
        <v>7785786</v>
      </c>
      <c r="S49">
        <v>1</v>
      </c>
      <c r="T49">
        <v>2012</v>
      </c>
      <c r="U49">
        <v>887187</v>
      </c>
      <c r="V49">
        <v>155590</v>
      </c>
      <c r="W49">
        <v>1042777</v>
      </c>
      <c r="X49">
        <f t="shared" si="4"/>
        <v>887187</v>
      </c>
      <c r="Y49">
        <f t="shared" si="1"/>
        <v>155590</v>
      </c>
      <c r="Z49">
        <f t="shared" si="3"/>
        <v>10</v>
      </c>
      <c r="AA49">
        <f t="shared" si="2"/>
        <v>104277.7</v>
      </c>
    </row>
    <row r="50" spans="1:27" x14ac:dyDescent="0.3">
      <c r="A50">
        <v>3</v>
      </c>
      <c r="B50">
        <v>5</v>
      </c>
      <c r="C50">
        <v>54</v>
      </c>
      <c r="D50" t="s">
        <v>58</v>
      </c>
      <c r="E50">
        <v>1853008</v>
      </c>
      <c r="F50">
        <v>1854265</v>
      </c>
      <c r="G50">
        <v>1856606</v>
      </c>
      <c r="H50">
        <v>1857446</v>
      </c>
      <c r="I50">
        <v>1854768</v>
      </c>
      <c r="J50">
        <v>1850569</v>
      </c>
      <c r="K50">
        <v>1843332</v>
      </c>
      <c r="L50">
        <v>1832435</v>
      </c>
      <c r="M50">
        <v>1818683</v>
      </c>
      <c r="N50">
        <v>1805953</v>
      </c>
      <c r="O50">
        <v>1795263</v>
      </c>
      <c r="P50">
        <v>1784787</v>
      </c>
      <c r="Q50">
        <v>1785526</v>
      </c>
      <c r="R50">
        <v>1775156</v>
      </c>
      <c r="S50">
        <v>0</v>
      </c>
      <c r="W50">
        <v>-79109</v>
      </c>
      <c r="X50">
        <f t="shared" si="4"/>
        <v>-79109</v>
      </c>
      <c r="Y50">
        <f t="shared" si="1"/>
        <v>-79109</v>
      </c>
      <c r="Z50">
        <f t="shared" si="3"/>
        <v>12</v>
      </c>
      <c r="AA50">
        <f t="shared" si="2"/>
        <v>-6592.416666666667</v>
      </c>
    </row>
    <row r="51" spans="1:27" x14ac:dyDescent="0.3">
      <c r="A51">
        <v>2</v>
      </c>
      <c r="B51">
        <v>3</v>
      </c>
      <c r="C51">
        <v>55</v>
      </c>
      <c r="D51" t="s">
        <v>59</v>
      </c>
      <c r="E51">
        <v>5687285</v>
      </c>
      <c r="F51">
        <v>5690538</v>
      </c>
      <c r="G51">
        <v>5705840</v>
      </c>
      <c r="H51">
        <v>5720825</v>
      </c>
      <c r="I51">
        <v>5738012</v>
      </c>
      <c r="J51">
        <v>5753199</v>
      </c>
      <c r="K51">
        <v>5762927</v>
      </c>
      <c r="L51">
        <v>5775170</v>
      </c>
      <c r="M51">
        <v>5793147</v>
      </c>
      <c r="N51">
        <v>5809319</v>
      </c>
      <c r="O51">
        <v>5824581</v>
      </c>
      <c r="P51">
        <v>5832655</v>
      </c>
      <c r="Q51">
        <v>5880101</v>
      </c>
      <c r="R51">
        <v>5892539</v>
      </c>
      <c r="S51">
        <v>0</v>
      </c>
      <c r="W51">
        <v>202001</v>
      </c>
      <c r="X51">
        <f t="shared" si="4"/>
        <v>202001</v>
      </c>
      <c r="Y51">
        <f t="shared" si="1"/>
        <v>202001</v>
      </c>
      <c r="Z51">
        <f t="shared" si="3"/>
        <v>12</v>
      </c>
      <c r="AA51">
        <f t="shared" si="2"/>
        <v>16833.416666666668</v>
      </c>
    </row>
    <row r="52" spans="1:27" x14ac:dyDescent="0.3">
      <c r="A52">
        <v>4</v>
      </c>
      <c r="B52">
        <v>8</v>
      </c>
      <c r="C52">
        <v>56</v>
      </c>
      <c r="D52" t="s">
        <v>60</v>
      </c>
      <c r="E52">
        <v>563775</v>
      </c>
      <c r="F52">
        <v>564531</v>
      </c>
      <c r="G52">
        <v>567491</v>
      </c>
      <c r="H52">
        <v>576656</v>
      </c>
      <c r="I52">
        <v>582620</v>
      </c>
      <c r="J52">
        <v>583159</v>
      </c>
      <c r="K52">
        <v>586389</v>
      </c>
      <c r="L52">
        <v>585243</v>
      </c>
      <c r="M52">
        <v>579994</v>
      </c>
      <c r="N52">
        <v>579054</v>
      </c>
      <c r="O52">
        <v>580116</v>
      </c>
      <c r="P52">
        <v>582328</v>
      </c>
      <c r="Q52">
        <v>579483</v>
      </c>
      <c r="R52">
        <v>581381</v>
      </c>
      <c r="S52">
        <v>0</v>
      </c>
      <c r="W52">
        <v>16850</v>
      </c>
      <c r="X52">
        <f t="shared" si="4"/>
        <v>16850</v>
      </c>
      <c r="Y52">
        <f t="shared" si="1"/>
        <v>16850</v>
      </c>
      <c r="Z52">
        <f t="shared" si="3"/>
        <v>12</v>
      </c>
      <c r="AA52">
        <f t="shared" si="2"/>
        <v>1404.1666666666667</v>
      </c>
    </row>
  </sheetData>
  <sortState xmlns:xlrd2="http://schemas.microsoft.com/office/spreadsheetml/2017/richdata2" ref="A2:X52">
    <sortCondition ref="D1:D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Jorden A</dc:creator>
  <cp:lastModifiedBy>Jorden A</cp:lastModifiedBy>
  <dcterms:created xsi:type="dcterms:W3CDTF">2023-12-08T19:47:18Z</dcterms:created>
  <dcterms:modified xsi:type="dcterms:W3CDTF">2023-12-13T16:56:56Z</dcterms:modified>
</cp:coreProperties>
</file>