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activeTab="2"/>
  </bookViews>
  <sheets>
    <sheet name="SMN" sheetId="1" r:id="rId1"/>
    <sheet name="SMN_2" sheetId="3" r:id="rId2"/>
    <sheet name="Sheet1" sheetId="4" r:id="rId3"/>
    <sheet name="smn_after" sheetId="5" r:id="rId4"/>
  </sheets>
  <definedNames>
    <definedName name="_xlnm._FilterDatabase" localSheetId="2" hidden="1">Sheet1!$A$1:$X$203</definedName>
  </definedNames>
  <calcPr calcId="144525"/>
</workbook>
</file>

<file path=xl/sharedStrings.xml><?xml version="1.0" encoding="utf-8"?>
<sst xmlns="http://schemas.openxmlformats.org/spreadsheetml/2006/main" count="3288" uniqueCount="640">
  <si>
    <t>DATA ASET MILIK NEGARA</t>
  </si>
  <si>
    <t>DIREKTORAT JENDERAL PEKERETAAPIAN</t>
  </si>
  <si>
    <t>DITJEN PERKERETAAPIAN KEMENTERIAN PERHUBUNGAN</t>
  </si>
  <si>
    <t>No.</t>
  </si>
  <si>
    <t>Jenis Aset</t>
  </si>
  <si>
    <t>Tahun Pengadaan</t>
  </si>
  <si>
    <t>Lokasi Penempatan</t>
  </si>
  <si>
    <t>Sumber Pengadaan</t>
  </si>
  <si>
    <t>Unit</t>
  </si>
  <si>
    <t>Keterangan</t>
  </si>
  <si>
    <t>LOKOMOTIF</t>
  </si>
  <si>
    <t>1.1 Diesel Hidrolik</t>
  </si>
  <si>
    <t xml:space="preserve">      1.1.1 CC 300 12 01</t>
  </si>
  <si>
    <t>2010-2011</t>
  </si>
  <si>
    <t>PT INKA Madiun</t>
  </si>
  <si>
    <t>Satker Pengembangan dan Peningkatan Sarana Perkeretaapian</t>
  </si>
  <si>
    <t xml:space="preserve">      1.1.2 CC 300 12 02</t>
  </si>
  <si>
    <t>Workshop Balai Perawatan</t>
  </si>
  <si>
    <t xml:space="preserve">      1.1.3 CC 300 12 03</t>
  </si>
  <si>
    <t>Depo Lokomotif Tanahabang</t>
  </si>
  <si>
    <t xml:space="preserve">      1.1.4 CC 300 14 01</t>
  </si>
  <si>
    <t>2012-2013</t>
  </si>
  <si>
    <t>Sumatera Utara</t>
  </si>
  <si>
    <t xml:space="preserve">      1.1.5 CC 300 14 02</t>
  </si>
  <si>
    <t>Lampung</t>
  </si>
  <si>
    <t>GERBONG</t>
  </si>
  <si>
    <t>2.1 Datar</t>
  </si>
  <si>
    <t xml:space="preserve">      2.1.1 GD 40 09 01 s.d 09</t>
  </si>
  <si>
    <t>Gudang Peti Kemas Gedebage</t>
  </si>
  <si>
    <t xml:space="preserve">      2.1.2 GD 40 12 01 s.d 10</t>
  </si>
  <si>
    <t xml:space="preserve">      2.1.3 GD 40 15 01 s.d 10</t>
  </si>
  <si>
    <t>Gudang Prasarana Kroya</t>
  </si>
  <si>
    <t xml:space="preserve">      2.1.4 GD 40 16 01 s.d 10</t>
  </si>
  <si>
    <t xml:space="preserve">      2.1.5 GD 40 16 11 s.d 20</t>
  </si>
  <si>
    <t xml:space="preserve">      2.1.6 GD 40 14 01 s.d 8</t>
  </si>
  <si>
    <t>Gudang Prasarana Pekalongan</t>
  </si>
  <si>
    <t>Satker Prasarana Perkeretaapian</t>
  </si>
  <si>
    <t>2.2 Terbuka</t>
  </si>
  <si>
    <t xml:space="preserve">      2.2.1 GB 35 09 01 s.d 09</t>
  </si>
  <si>
    <t>Depo Kereta Cipinang</t>
  </si>
  <si>
    <t xml:space="preserve">      2.2.2 GB 35 12 01 s.d 10</t>
  </si>
  <si>
    <t xml:space="preserve">      2.2.3 GB 35 16 01 s.d 10</t>
  </si>
  <si>
    <t xml:space="preserve">      2.2.4 GB 35 16 11 s.d 20</t>
  </si>
  <si>
    <t>KERETA KHUSUS</t>
  </si>
  <si>
    <t>3.1 Kereta Inspeksi</t>
  </si>
  <si>
    <t xml:space="preserve">      3.1.1 SI 3 09 01</t>
  </si>
  <si>
    <t>Gudang Prasarana Jatibarang</t>
  </si>
  <si>
    <t>Semeru</t>
  </si>
  <si>
    <t xml:space="preserve">      3.1.2 SI 3 11 01</t>
  </si>
  <si>
    <t>Kaldera Toba</t>
  </si>
  <si>
    <t xml:space="preserve">      3.1.3 SI 3 15 01 - 02</t>
  </si>
  <si>
    <t>2015-2016</t>
  </si>
  <si>
    <t>Merbabu</t>
  </si>
  <si>
    <t xml:space="preserve">      3.1.4 SI 3 16 01 - 02</t>
  </si>
  <si>
    <t>Kelud</t>
  </si>
  <si>
    <t xml:space="preserve">      3.1.5 SI 3 17 01 - 02</t>
  </si>
  <si>
    <t>2016-2017</t>
  </si>
  <si>
    <t>Sulawesi Selatan</t>
  </si>
  <si>
    <t>3.2 Kereta Ukur</t>
  </si>
  <si>
    <t xml:space="preserve">      3.2.1 SU 3 14 01</t>
  </si>
  <si>
    <t>Ciremai</t>
  </si>
  <si>
    <t xml:space="preserve">      3.2.2 SU 3 16 01</t>
  </si>
  <si>
    <t>Galunggung</t>
  </si>
  <si>
    <t xml:space="preserve">      3.2.3 SU 3 17 01</t>
  </si>
  <si>
    <t xml:space="preserve">      3.2.4 SU 3 17 02</t>
  </si>
  <si>
    <t xml:space="preserve">      3.2.5 SU 0 18 01</t>
  </si>
  <si>
    <t>2017-2018</t>
  </si>
  <si>
    <t>KA Fudika</t>
  </si>
  <si>
    <t>3.3 Kereta Kedinasan</t>
  </si>
  <si>
    <t xml:space="preserve">      3.3.1 SI 0 09 01</t>
  </si>
  <si>
    <t>Mahakam (Ka Kepresiden)</t>
  </si>
  <si>
    <t xml:space="preserve">      3.3.2 SI 0 09 02</t>
  </si>
  <si>
    <t>Kapuas</t>
  </si>
  <si>
    <t xml:space="preserve">      3.3.3 MP3 0 10 03</t>
  </si>
  <si>
    <t>Martapura</t>
  </si>
  <si>
    <t xml:space="preserve">      3.3.4 SI 0 11 01</t>
  </si>
  <si>
    <t>Barito</t>
  </si>
  <si>
    <t xml:space="preserve">      3.3.5 SI 0 11 02</t>
  </si>
  <si>
    <t>Kahayan</t>
  </si>
  <si>
    <t xml:space="preserve">      3.3.6 KI 0 16 01</t>
  </si>
  <si>
    <t>Mendawai</t>
  </si>
  <si>
    <t>3.4 Kereta Penolong</t>
  </si>
  <si>
    <t xml:space="preserve">      3.4.1 SN 0 15 01</t>
  </si>
  <si>
    <t>PERALATAN KHUSUS</t>
  </si>
  <si>
    <t>4.1 TMC</t>
  </si>
  <si>
    <t xml:space="preserve">      4.1.1 SR 3 10 01</t>
  </si>
  <si>
    <t>LRT Palembang</t>
  </si>
  <si>
    <t xml:space="preserve">      4.1.2 SR 3 12 01</t>
  </si>
  <si>
    <t>Depok</t>
  </si>
  <si>
    <t>Satker Keselamatan Perkeretaapian</t>
  </si>
  <si>
    <t xml:space="preserve">      4.1.3 SR 3 16 01</t>
  </si>
  <si>
    <t>4.2 Crane</t>
  </si>
  <si>
    <t xml:space="preserve">      4.2.1.1 SC 3 05 01</t>
  </si>
  <si>
    <t>Solo</t>
  </si>
  <si>
    <t>-@set = 1 crane, 1 kereta penolong dan 1 gerbong penolong</t>
  </si>
  <si>
    <t xml:space="preserve">      4.2.1.2 SN 0 08 01</t>
  </si>
  <si>
    <t xml:space="preserve">      4.2.1.3 NNKW 301001</t>
  </si>
  <si>
    <t xml:space="preserve">      4.2.2.1 SC 3 05 02</t>
  </si>
  <si>
    <t>Bandung</t>
  </si>
  <si>
    <t xml:space="preserve">      4.2.2.2 SN 0 08 02</t>
  </si>
  <si>
    <t>-Kirow</t>
  </si>
  <si>
    <t xml:space="preserve">      4.2.2.3 NNKW 301002</t>
  </si>
  <si>
    <t xml:space="preserve">      4.2.3.1 SC 3 17 01</t>
  </si>
  <si>
    <t xml:space="preserve">      4.2.3.2 SN 0 17 01</t>
  </si>
  <si>
    <t xml:space="preserve">      4.2.3.3 GD 40 17 01</t>
  </si>
  <si>
    <t>4.3 Lori Inspeksi</t>
  </si>
  <si>
    <t xml:space="preserve">      4.3.1 SK 2 15 01</t>
  </si>
  <si>
    <t>BTP Wil. Jabar</t>
  </si>
  <si>
    <t xml:space="preserve">      4.3.2 SK 2 15 02</t>
  </si>
  <si>
    <t>BTP Wil. Jatim</t>
  </si>
  <si>
    <t xml:space="preserve">      4.3.3 SK 2 15 03</t>
  </si>
  <si>
    <t>BTP Wil. Jateng</t>
  </si>
  <si>
    <t xml:space="preserve">      4.3.4 SK 2 15 04</t>
  </si>
  <si>
    <t>BTP Wil. Sumut</t>
  </si>
  <si>
    <t xml:space="preserve">      4.3.5 SK 2 15 05</t>
  </si>
  <si>
    <t xml:space="preserve">BTP Wil. Sumsel </t>
  </si>
  <si>
    <t>4.4 Multi Tie Tamper</t>
  </si>
  <si>
    <t xml:space="preserve">      4.4.1 SR 3 14 01</t>
  </si>
  <si>
    <t>Depo Cipinang</t>
  </si>
  <si>
    <t>MTT 19-16 CSM 6039 (Single Sleeper)</t>
  </si>
  <si>
    <t xml:space="preserve">      4.4.2 SR 3 14 02</t>
  </si>
  <si>
    <t>MTT 19-16 CSM 6040 (Single Sleeper)</t>
  </si>
  <si>
    <t xml:space="preserve">      4.4.3 SR 3 14 03</t>
  </si>
  <si>
    <t>MTT 19-16 CSM 6041 (Single Sleeper)</t>
  </si>
  <si>
    <t xml:space="preserve">      4.4.4 SR 3 14 04</t>
  </si>
  <si>
    <t>MTT 19-16 CSM 6042 (Double Sleeper)</t>
  </si>
  <si>
    <t xml:space="preserve">      4.4.5 SR 3 14 05</t>
  </si>
  <si>
    <t>MTT 19-32 CSM 6043 (Double Sleeper)</t>
  </si>
  <si>
    <t xml:space="preserve">      4.4.6 SR 3 14 06</t>
  </si>
  <si>
    <t>MTT 08-275 3S 6044 (Turnout Sleeper)</t>
  </si>
  <si>
    <t xml:space="preserve">      4.4.7 SR 3 14 07</t>
  </si>
  <si>
    <t>MTT 08-275 3S 6045 (Turnout Sleeper)</t>
  </si>
  <si>
    <t xml:space="preserve">      4.4.8 SR 3 16 01</t>
  </si>
  <si>
    <t>Satker Pengembangan, Peningkatan dan Perawatan Prasarana Perkeretaapian</t>
  </si>
  <si>
    <t>Turnout Sleeper</t>
  </si>
  <si>
    <t xml:space="preserve">      4.4.9 SR 3 16 02</t>
  </si>
  <si>
    <t xml:space="preserve">      4.4.10 SR 3 17 01</t>
  </si>
  <si>
    <t>Sumatera Selatan</t>
  </si>
  <si>
    <t>Double Sleeper</t>
  </si>
  <si>
    <t xml:space="preserve">      4.4.11 SR 3 17 02</t>
  </si>
  <si>
    <t xml:space="preserve">      4.4.12 SR 3 18 01</t>
  </si>
  <si>
    <t xml:space="preserve">      4.4.13 SR 3 18 02</t>
  </si>
  <si>
    <t>4.5 Excavator</t>
  </si>
  <si>
    <t xml:space="preserve">      4.5.1 SK 3 12 01</t>
  </si>
  <si>
    <t>-Geismar</t>
  </si>
  <si>
    <t xml:space="preserve">      4.5.2 SK 3 14 01</t>
  </si>
  <si>
    <t xml:space="preserve">      4.5.3 SK 3 14 02</t>
  </si>
  <si>
    <t>Gudang Prasarana Payakabung</t>
  </si>
  <si>
    <t xml:space="preserve">      4.5.4 SK 3 13 02</t>
  </si>
  <si>
    <t>-VAIA CAR</t>
  </si>
  <si>
    <t xml:space="preserve">      4.5.4 SK 3 13 03</t>
  </si>
  <si>
    <t>4.6 Bridge Inspection Car</t>
  </si>
  <si>
    <t xml:space="preserve">      4.6.1 L26WAK41-00000</t>
  </si>
  <si>
    <t>-MOOG</t>
  </si>
  <si>
    <t>4.7 Road Working Vehicle Car</t>
  </si>
  <si>
    <t xml:space="preserve">      4.7.1 V2R510</t>
  </si>
  <si>
    <t xml:space="preserve">      4.7.2 V2R510</t>
  </si>
  <si>
    <t>4.8 Moveable Crane Tadano</t>
  </si>
  <si>
    <t xml:space="preserve">      4.8.1 FD 2124</t>
  </si>
  <si>
    <t xml:space="preserve">      4.8.2 FD 2728</t>
  </si>
  <si>
    <t>Gudang Prasarana Parungpanjang</t>
  </si>
  <si>
    <t xml:space="preserve">      4.8.3 FD 2713</t>
  </si>
  <si>
    <t>Gudang Prasarana Bangil</t>
  </si>
  <si>
    <t xml:space="preserve">      4.8.4 FD 2724</t>
  </si>
  <si>
    <t>4.9 Forklift</t>
  </si>
  <si>
    <t xml:space="preserve">      4.9.1 FDBOC-1140-07739</t>
  </si>
  <si>
    <t xml:space="preserve">      4.9.2 FDBOC-1140-07349</t>
  </si>
  <si>
    <t xml:space="preserve">      4.9.3 FD-808-1140-01160</t>
  </si>
  <si>
    <t xml:space="preserve">      4.9.4 FD-808-1140-01161</t>
  </si>
  <si>
    <t xml:space="preserve">      4.9.5 DBOB-1140-01138</t>
  </si>
  <si>
    <t xml:space="preserve">      4.9.6 DBOB-1140-01139</t>
  </si>
  <si>
    <t>TOTAL</t>
  </si>
  <si>
    <r>
      <rPr>
        <i/>
        <u/>
        <sz val="11"/>
        <color theme="1"/>
        <rFont val="Arial"/>
        <charset val="134"/>
      </rPr>
      <t xml:space="preserve">Catatan </t>
    </r>
    <r>
      <rPr>
        <i/>
        <sz val="11"/>
        <color theme="1"/>
        <rFont val="Arial"/>
        <charset val="134"/>
      </rPr>
      <t>: Posisi Per Bulan April 2021</t>
    </r>
  </si>
  <si>
    <t>Jenis Sarana</t>
  </si>
  <si>
    <t>1.1.1CC3001201</t>
  </si>
  <si>
    <t>Lokomotif</t>
  </si>
  <si>
    <t>1.1.2CC3001202</t>
  </si>
  <si>
    <t>1.1.3CC3001203</t>
  </si>
  <si>
    <t>1.1.4CC3001401</t>
  </si>
  <si>
    <t>1.1.5CC3001402</t>
  </si>
  <si>
    <t>2.1.1GD400901</t>
  </si>
  <si>
    <t>Gerbong</t>
  </si>
  <si>
    <t>2.1.1GD400902</t>
  </si>
  <si>
    <t>2.1.1GD400903</t>
  </si>
  <si>
    <t>2.1.1GD400904</t>
  </si>
  <si>
    <t>2.1.1GD400905</t>
  </si>
  <si>
    <t>2.1.1GD400906</t>
  </si>
  <si>
    <t>2.1.1GD400907</t>
  </si>
  <si>
    <t>2.1.1GD400908</t>
  </si>
  <si>
    <t>2.1.1GD400909</t>
  </si>
  <si>
    <t>2.1.2GD401201</t>
  </si>
  <si>
    <t>2.1.2GD401202</t>
  </si>
  <si>
    <t>2.1.2GD401203</t>
  </si>
  <si>
    <t>2.1.2GD401204</t>
  </si>
  <si>
    <t>2.1.2GD401205</t>
  </si>
  <si>
    <t>2.1.2GD401206</t>
  </si>
  <si>
    <t>2.1.2GD401207</t>
  </si>
  <si>
    <t>2.1.2GD401208</t>
  </si>
  <si>
    <t>2.1.2GD401209</t>
  </si>
  <si>
    <t>2.1.2GD401210</t>
  </si>
  <si>
    <t>2.1.3GD401501</t>
  </si>
  <si>
    <t>2.1.3GD401502</t>
  </si>
  <si>
    <t>2.1.3GD401503</t>
  </si>
  <si>
    <t>2.1.3GD401504</t>
  </si>
  <si>
    <t>2.1.3GD401505</t>
  </si>
  <si>
    <t>2.1.3GD401506</t>
  </si>
  <si>
    <t>2.1.3GD401507</t>
  </si>
  <si>
    <t>2.1.3GD401508</t>
  </si>
  <si>
    <t>2.1.3GD401509</t>
  </si>
  <si>
    <t>2.1.3GD401510</t>
  </si>
  <si>
    <t>2.1.4GD401601</t>
  </si>
  <si>
    <t>2.1.4GD401602</t>
  </si>
  <si>
    <t>2.1.4GD401603</t>
  </si>
  <si>
    <t>2.1.4GD401604</t>
  </si>
  <si>
    <t>2.1.4GD401605</t>
  </si>
  <si>
    <t>2.1.4GD401606</t>
  </si>
  <si>
    <t>2.1.4GD401607</t>
  </si>
  <si>
    <t>2.1.4GD401608</t>
  </si>
  <si>
    <t>2.1.4GD401609</t>
  </si>
  <si>
    <t>2.1.4GD401610</t>
  </si>
  <si>
    <t>2.1.5GD401611</t>
  </si>
  <si>
    <t>2.1.5GD401612</t>
  </si>
  <si>
    <t>2.1.5GD401613</t>
  </si>
  <si>
    <t>2.1.5GD401614</t>
  </si>
  <si>
    <t>2.1.5GD401615</t>
  </si>
  <si>
    <t>2.1.5GD401616</t>
  </si>
  <si>
    <t>2.1.5GD401617</t>
  </si>
  <si>
    <t>2.1.5GD401618</t>
  </si>
  <si>
    <t>2.1.5GD401619</t>
  </si>
  <si>
    <t>2.1.5GD401620</t>
  </si>
  <si>
    <t>2.1.6GD401401</t>
  </si>
  <si>
    <t>2.1.6GD401402</t>
  </si>
  <si>
    <t>2.1.6GD401403</t>
  </si>
  <si>
    <t>2.1.6GD401404</t>
  </si>
  <si>
    <t>2.1.6GD401405</t>
  </si>
  <si>
    <t>2.1.6GD401406</t>
  </si>
  <si>
    <t>2.1.6GD401407</t>
  </si>
  <si>
    <t>2.1.6GD401408</t>
  </si>
  <si>
    <t>2.2.1GB350901</t>
  </si>
  <si>
    <t>2.2.1GB350902</t>
  </si>
  <si>
    <t>2.2.1GB350903</t>
  </si>
  <si>
    <t>2.2.1GB350904</t>
  </si>
  <si>
    <t>2.2.1GB350905</t>
  </si>
  <si>
    <t>2.2.1GB350906</t>
  </si>
  <si>
    <t>2.2.1GB350907</t>
  </si>
  <si>
    <t>2.2.1GB350908</t>
  </si>
  <si>
    <t>2.2.1GB350909</t>
  </si>
  <si>
    <t>2.2.2GB351201</t>
  </si>
  <si>
    <t>2.2.2GB351202</t>
  </si>
  <si>
    <t>2.2.2GB351203</t>
  </si>
  <si>
    <t>2.2.2GB351204</t>
  </si>
  <si>
    <t>2.2.2GB351205</t>
  </si>
  <si>
    <t>2.2.2GB351206</t>
  </si>
  <si>
    <t>2.2.2GB351207</t>
  </si>
  <si>
    <t>2.2.2GB351208</t>
  </si>
  <si>
    <t>2.2.2GB351209</t>
  </si>
  <si>
    <t>2.2.2GB351210</t>
  </si>
  <si>
    <t>2.2.3GB351601</t>
  </si>
  <si>
    <t>2.2.3GB351602</t>
  </si>
  <si>
    <t>2.2.3GB351603</t>
  </si>
  <si>
    <t>2.2.3GB351604</t>
  </si>
  <si>
    <t>2.2.3GB351605</t>
  </si>
  <si>
    <t>2.2.3GB351606</t>
  </si>
  <si>
    <t>2.2.3GB351607</t>
  </si>
  <si>
    <t>2.2.3GB351608</t>
  </si>
  <si>
    <t>2.2.3GB351609</t>
  </si>
  <si>
    <t>2.2.3GB351610</t>
  </si>
  <si>
    <t>2.2.4GB351611</t>
  </si>
  <si>
    <t>2.2.4GB351612</t>
  </si>
  <si>
    <t>2.2.4GB351613</t>
  </si>
  <si>
    <t>2.2.4GB351614</t>
  </si>
  <si>
    <t>2.2.4GB351615</t>
  </si>
  <si>
    <t>2.2.4GB351616</t>
  </si>
  <si>
    <t>2.2.4GB351617</t>
  </si>
  <si>
    <t>2.2.4GB351618</t>
  </si>
  <si>
    <t>2.2.4GB351619</t>
  </si>
  <si>
    <t>2.2.4GB351620</t>
  </si>
  <si>
    <t>3.1.1SI30901</t>
  </si>
  <si>
    <t>Peralatan Khusus</t>
  </si>
  <si>
    <t>3.1.2SI31101</t>
  </si>
  <si>
    <t>3.1.3SI31501</t>
  </si>
  <si>
    <t>3.1.3SI31502</t>
  </si>
  <si>
    <t>3.1.4SI31601</t>
  </si>
  <si>
    <t>3.1.4SI31602</t>
  </si>
  <si>
    <t>3.1.5SI31701</t>
  </si>
  <si>
    <t>3.1.5SI31702</t>
  </si>
  <si>
    <t>3.2.1SU31401</t>
  </si>
  <si>
    <t>3.2.2SU31601</t>
  </si>
  <si>
    <t>3.2.3SU31701</t>
  </si>
  <si>
    <t>3.2.4SU31702</t>
  </si>
  <si>
    <t>3.2.5SU01801</t>
  </si>
  <si>
    <t>3.3.1SI00901</t>
  </si>
  <si>
    <t>3.3.2SI00902</t>
  </si>
  <si>
    <t>3.3.3MP301003</t>
  </si>
  <si>
    <t>Kereta</t>
  </si>
  <si>
    <t>3.3.4SI01101</t>
  </si>
  <si>
    <t>3.3.5SI01102</t>
  </si>
  <si>
    <t>3.3.6K101601</t>
  </si>
  <si>
    <t>3.4.1SN01501</t>
  </si>
  <si>
    <t>4.1.1SR31001</t>
  </si>
  <si>
    <t>4.1.2SR31201</t>
  </si>
  <si>
    <t>4.1.3SR31601</t>
  </si>
  <si>
    <t>4.2.1.1SC30501</t>
  </si>
  <si>
    <t>4.2.1.2SN00801</t>
  </si>
  <si>
    <t>4.2.1.3NNKW301001</t>
  </si>
  <si>
    <t>4.2.2.1SC30502</t>
  </si>
  <si>
    <t>4.2.2.2SN00802</t>
  </si>
  <si>
    <t>4.2.2.3NNKW301002</t>
  </si>
  <si>
    <t>4.2.3.1SC31701</t>
  </si>
  <si>
    <t>4.2.3.2SN01701</t>
  </si>
  <si>
    <t>4.2.3.3GD401701</t>
  </si>
  <si>
    <t>4.3.1SK21501</t>
  </si>
  <si>
    <t>4.3.2SK21502</t>
  </si>
  <si>
    <t>4.3.3SK21503</t>
  </si>
  <si>
    <t>4.3.4SK21504</t>
  </si>
  <si>
    <t>4.3.5SK21505</t>
  </si>
  <si>
    <t>4.4.1SR31401</t>
  </si>
  <si>
    <t>4.4.2SR31402</t>
  </si>
  <si>
    <t>4.4.3SR31403</t>
  </si>
  <si>
    <t>4.4.4SR31404</t>
  </si>
  <si>
    <t>4.4.5SR31405</t>
  </si>
  <si>
    <t>4.4.6SR31406</t>
  </si>
  <si>
    <t>4.4.7SR31407</t>
  </si>
  <si>
    <t>4.4.8SR31601</t>
  </si>
  <si>
    <t>4.4.9SR31602</t>
  </si>
  <si>
    <t>4.4.10SR31701</t>
  </si>
  <si>
    <t>4.4.11SR31702</t>
  </si>
  <si>
    <t>4.4.12SR31801</t>
  </si>
  <si>
    <t>4.4.13SR31802</t>
  </si>
  <si>
    <t>4.5.1SK31201</t>
  </si>
  <si>
    <t>4.5.2SK31401</t>
  </si>
  <si>
    <t>4.5.3SK31402</t>
  </si>
  <si>
    <t>4.5.4SK31302</t>
  </si>
  <si>
    <t>4.5.4SK31303</t>
  </si>
  <si>
    <t>4.6.1L26WAK41-00000</t>
  </si>
  <si>
    <t>4.7.1V2R510</t>
  </si>
  <si>
    <t>4.7.2V2R510</t>
  </si>
  <si>
    <t>4.8.1FD2124</t>
  </si>
  <si>
    <t>4.8.2FD2728</t>
  </si>
  <si>
    <t>4.8.3FD2713</t>
  </si>
  <si>
    <t>4.8.4FD2724</t>
  </si>
  <si>
    <t>kode_sarana</t>
  </si>
  <si>
    <t>kode_sarana_lama</t>
  </si>
  <si>
    <t>id_kartu</t>
  </si>
  <si>
    <t>id_jenis</t>
  </si>
  <si>
    <t>id_sub_jenis</t>
  </si>
  <si>
    <t>seri</t>
  </si>
  <si>
    <t>tahun_dinas</t>
  </si>
  <si>
    <t>id_daops</t>
  </si>
  <si>
    <t>id_depo</t>
  </si>
  <si>
    <t>status</t>
  </si>
  <si>
    <t>negara_asal</t>
  </si>
  <si>
    <t>tgl_uji_pertama</t>
  </si>
  <si>
    <t>tgl_masa_uji</t>
  </si>
  <si>
    <t>tgl_masa_perawatan</t>
  </si>
  <si>
    <t>pabrikan</t>
  </si>
  <si>
    <t>id_pemilik</t>
  </si>
  <si>
    <t>created_at</t>
  </si>
  <si>
    <t>last_update</t>
  </si>
  <si>
    <t>SC30501</t>
  </si>
  <si>
    <t>KIROW KRC 800 N</t>
  </si>
  <si>
    <t>Aktiv</t>
  </si>
  <si>
    <t>0000-00-00</t>
  </si>
  <si>
    <t>KIROW AG</t>
  </si>
  <si>
    <t>0000-00-00 00:00:00</t>
  </si>
  <si>
    <t>SC30502</t>
  </si>
  <si>
    <t>GB350901</t>
  </si>
  <si>
    <t>ZZOW 351001</t>
  </si>
  <si>
    <t>PT INKA</t>
  </si>
  <si>
    <t>GB350902</t>
  </si>
  <si>
    <t>ZZOW 351002</t>
  </si>
  <si>
    <t>GB350903</t>
  </si>
  <si>
    <t>ZZOW 351003</t>
  </si>
  <si>
    <t>GB350904</t>
  </si>
  <si>
    <t>ZZOW 351004</t>
  </si>
  <si>
    <t>GB350905</t>
  </si>
  <si>
    <t>ZZOW 351005</t>
  </si>
  <si>
    <t>GB350906</t>
  </si>
  <si>
    <t>ZZOW 351006</t>
  </si>
  <si>
    <t>GB350907</t>
  </si>
  <si>
    <t>ZZOW 351007</t>
  </si>
  <si>
    <t>GB350908</t>
  </si>
  <si>
    <t>ZZOW 351008</t>
  </si>
  <si>
    <t>GB350909</t>
  </si>
  <si>
    <t>ZZOW 351009</t>
  </si>
  <si>
    <t>GB350910</t>
  </si>
  <si>
    <t>ZZOW 351010</t>
  </si>
  <si>
    <t>Tidak Aktiv</t>
  </si>
  <si>
    <t>GB351201</t>
  </si>
  <si>
    <t xml:space="preserve"> </t>
  </si>
  <si>
    <t>GB351202</t>
  </si>
  <si>
    <t>GB351203</t>
  </si>
  <si>
    <t>GB351204</t>
  </si>
  <si>
    <t>GB351205</t>
  </si>
  <si>
    <t>GB351206</t>
  </si>
  <si>
    <t>GB351207</t>
  </si>
  <si>
    <t>GB351208</t>
  </si>
  <si>
    <t>GB351209</t>
  </si>
  <si>
    <t>GB351210</t>
  </si>
  <si>
    <t>GD400901</t>
  </si>
  <si>
    <t>PPCW 401001</t>
  </si>
  <si>
    <t>GD400902</t>
  </si>
  <si>
    <t>PPCW 401002</t>
  </si>
  <si>
    <t>GD400903</t>
  </si>
  <si>
    <t>PPCW 401003</t>
  </si>
  <si>
    <t>GD400904</t>
  </si>
  <si>
    <t>PPCW 401004</t>
  </si>
  <si>
    <t>GD400905</t>
  </si>
  <si>
    <t>PPCW 401005</t>
  </si>
  <si>
    <t>GD400906</t>
  </si>
  <si>
    <t>PPCW 401006</t>
  </si>
  <si>
    <t>GD400907</t>
  </si>
  <si>
    <t>PPCW 401007</t>
  </si>
  <si>
    <t>GD400908</t>
  </si>
  <si>
    <t>PPCW 401008</t>
  </si>
  <si>
    <t>GD400909</t>
  </si>
  <si>
    <t>PPCW 401009</t>
  </si>
  <si>
    <t>GD400910</t>
  </si>
  <si>
    <t>PPCW 401010</t>
  </si>
  <si>
    <t>GD401201</t>
  </si>
  <si>
    <t>GD401202</t>
  </si>
  <si>
    <t>GD401203</t>
  </si>
  <si>
    <t>GD401204</t>
  </si>
  <si>
    <t>GD401205</t>
  </si>
  <si>
    <t>GD401206</t>
  </si>
  <si>
    <t>GD401207</t>
  </si>
  <si>
    <t>GD401208</t>
  </si>
  <si>
    <t>GD401209</t>
  </si>
  <si>
    <t>GD401210</t>
  </si>
  <si>
    <t>CC3001201</t>
  </si>
  <si>
    <t>INDONESIA</t>
  </si>
  <si>
    <t>PT INKA - BOMBARDIER</t>
  </si>
  <si>
    <t>CC3001202</t>
  </si>
  <si>
    <t>CC3001203</t>
  </si>
  <si>
    <t>K331309</t>
  </si>
  <si>
    <t>K3 08209</t>
  </si>
  <si>
    <t>HOLEC-PT INKA (Persero)</t>
  </si>
  <si>
    <t>K331310</t>
  </si>
  <si>
    <t>K3 08210</t>
  </si>
  <si>
    <t>SR31001</t>
  </si>
  <si>
    <t>CC3001401</t>
  </si>
  <si>
    <t>Indonesia</t>
  </si>
  <si>
    <t>CC3001402</t>
  </si>
  <si>
    <t>GD401501</t>
  </si>
  <si>
    <t>GD401502</t>
  </si>
  <si>
    <t>GD401503</t>
  </si>
  <si>
    <t>GD401504</t>
  </si>
  <si>
    <t>GD401505</t>
  </si>
  <si>
    <t>GD401506</t>
  </si>
  <si>
    <t>GD401507</t>
  </si>
  <si>
    <t>GD401508</t>
  </si>
  <si>
    <t>GD401509</t>
  </si>
  <si>
    <t>GD401510</t>
  </si>
  <si>
    <t>SI00901</t>
  </si>
  <si>
    <t>SI00902</t>
  </si>
  <si>
    <t>SI01101</t>
  </si>
  <si>
    <t>SI01102</t>
  </si>
  <si>
    <t>MP301003</t>
  </si>
  <si>
    <t>SN01501(*)</t>
  </si>
  <si>
    <t>SN01501</t>
  </si>
  <si>
    <t>SR31404</t>
  </si>
  <si>
    <t>MTT CSM 6042</t>
  </si>
  <si>
    <t>PLASSER AND THEURER</t>
  </si>
  <si>
    <t>SR31406</t>
  </si>
  <si>
    <t>MTT CSM 6044</t>
  </si>
  <si>
    <t>SR31407</t>
  </si>
  <si>
    <t>MTT CSM 6045</t>
  </si>
  <si>
    <t>SU31401</t>
  </si>
  <si>
    <t>SR31401</t>
  </si>
  <si>
    <t>MTT CSM 6039</t>
  </si>
  <si>
    <t>SR31402</t>
  </si>
  <si>
    <t>MTT CSM 6040</t>
  </si>
  <si>
    <t>SR31403</t>
  </si>
  <si>
    <t>MTT CSM 6041</t>
  </si>
  <si>
    <t>SR31405</t>
  </si>
  <si>
    <t>MTT CSM 6043</t>
  </si>
  <si>
    <t>K101601</t>
  </si>
  <si>
    <t>GD401601</t>
  </si>
  <si>
    <t>GD401602</t>
  </si>
  <si>
    <t>GD401603</t>
  </si>
  <si>
    <t>GD401604</t>
  </si>
  <si>
    <t>GD401605</t>
  </si>
  <si>
    <t>GD401606</t>
  </si>
  <si>
    <t>GD401607</t>
  </si>
  <si>
    <t>GD401608</t>
  </si>
  <si>
    <t>GD401609</t>
  </si>
  <si>
    <t>GD401610</t>
  </si>
  <si>
    <t>GB351601</t>
  </si>
  <si>
    <t>GB351602</t>
  </si>
  <si>
    <t>GB351603</t>
  </si>
  <si>
    <t>GB351604</t>
  </si>
  <si>
    <t>GB351605</t>
  </si>
  <si>
    <t>GB351606</t>
  </si>
  <si>
    <t>GB351607</t>
  </si>
  <si>
    <t>GB351608</t>
  </si>
  <si>
    <t>GB351609</t>
  </si>
  <si>
    <t>GB351610</t>
  </si>
  <si>
    <t>SI31601</t>
  </si>
  <si>
    <t>SI31602</t>
  </si>
  <si>
    <t>SI30901</t>
  </si>
  <si>
    <t>SI31101</t>
  </si>
  <si>
    <t>GD401611</t>
  </si>
  <si>
    <t>GD401612</t>
  </si>
  <si>
    <t>GD401613</t>
  </si>
  <si>
    <t>GD401614</t>
  </si>
  <si>
    <t>GD401615</t>
  </si>
  <si>
    <t>GD401616</t>
  </si>
  <si>
    <t>GD401617</t>
  </si>
  <si>
    <t>GD401618</t>
  </si>
  <si>
    <t>GD401619</t>
  </si>
  <si>
    <t>GD401620</t>
  </si>
  <si>
    <t>GB351611</t>
  </si>
  <si>
    <t>GB351612</t>
  </si>
  <si>
    <t>GB351613</t>
  </si>
  <si>
    <t>GB351614</t>
  </si>
  <si>
    <t>GB351615</t>
  </si>
  <si>
    <t>GB351616</t>
  </si>
  <si>
    <t>GB351617</t>
  </si>
  <si>
    <t>GB351618</t>
  </si>
  <si>
    <t>GB351619</t>
  </si>
  <si>
    <t>GB351620</t>
  </si>
  <si>
    <t>SR31602</t>
  </si>
  <si>
    <t>AMERIKA</t>
  </si>
  <si>
    <t>HARSCO</t>
  </si>
  <si>
    <t>SK31201</t>
  </si>
  <si>
    <t>PRANCIS</t>
  </si>
  <si>
    <t>Geismar</t>
  </si>
  <si>
    <t>SK31301</t>
  </si>
  <si>
    <t>L26WAK41-00000</t>
  </si>
  <si>
    <t>MAN</t>
  </si>
  <si>
    <t>SK31302</t>
  </si>
  <si>
    <t>VAIA Car</t>
  </si>
  <si>
    <t>SK31303</t>
  </si>
  <si>
    <t>SK31401</t>
  </si>
  <si>
    <t>SK31402</t>
  </si>
  <si>
    <t>SI31501</t>
  </si>
  <si>
    <t>SI31502</t>
  </si>
  <si>
    <t>SR31601</t>
  </si>
  <si>
    <t>Harscho</t>
  </si>
  <si>
    <t>SU31701</t>
  </si>
  <si>
    <t>SU31702</t>
  </si>
  <si>
    <t>SI31701</t>
  </si>
  <si>
    <t>SI31702</t>
  </si>
  <si>
    <t>SN01701</t>
  </si>
  <si>
    <t>GD401701</t>
  </si>
  <si>
    <t>SC31701</t>
  </si>
  <si>
    <t>JERMAN</t>
  </si>
  <si>
    <t>KIROW</t>
  </si>
  <si>
    <t>SR31511</t>
  </si>
  <si>
    <t>AUSTRIA</t>
  </si>
  <si>
    <t>SR31701</t>
  </si>
  <si>
    <t>SR31702</t>
  </si>
  <si>
    <t>SR31801</t>
  </si>
  <si>
    <t>SWISS</t>
  </si>
  <si>
    <t>MATISA</t>
  </si>
  <si>
    <t>SR31802</t>
  </si>
  <si>
    <t>SU01801</t>
  </si>
  <si>
    <t>GD401401</t>
  </si>
  <si>
    <t>GD401402</t>
  </si>
  <si>
    <t>GD401403</t>
  </si>
  <si>
    <t>GD401404</t>
  </si>
  <si>
    <t>GD401405</t>
  </si>
  <si>
    <t>GD401406</t>
  </si>
  <si>
    <t>GD401407</t>
  </si>
  <si>
    <t>GD401408</t>
  </si>
  <si>
    <t>SU31601</t>
  </si>
  <si>
    <t>SR31201</t>
  </si>
  <si>
    <t>SR31501</t>
  </si>
  <si>
    <t>SN00801</t>
  </si>
  <si>
    <t>SN00802</t>
  </si>
  <si>
    <t>SK21501</t>
  </si>
  <si>
    <t>SK21502</t>
  </si>
  <si>
    <t>SK21503</t>
  </si>
  <si>
    <t>SK21504</t>
  </si>
  <si>
    <t>SK21505</t>
  </si>
  <si>
    <t>SN01401</t>
  </si>
  <si>
    <t>K311101</t>
  </si>
  <si>
    <t>K311102</t>
  </si>
  <si>
    <t>K311103</t>
  </si>
  <si>
    <t>K311104</t>
  </si>
  <si>
    <t>K311105</t>
  </si>
  <si>
    <t>K311106</t>
  </si>
  <si>
    <t>K311107</t>
  </si>
  <si>
    <t>K311108</t>
  </si>
  <si>
    <t>K311109</t>
  </si>
  <si>
    <t>K311110</t>
  </si>
  <si>
    <t>K311111</t>
  </si>
  <si>
    <t>K311112</t>
  </si>
  <si>
    <t>K311113</t>
  </si>
  <si>
    <t>K311114</t>
  </si>
  <si>
    <t>K311115</t>
  </si>
  <si>
    <t>K311116</t>
  </si>
  <si>
    <t>K311117</t>
  </si>
  <si>
    <t>K311118</t>
  </si>
  <si>
    <t>K311119</t>
  </si>
  <si>
    <t>K311120</t>
  </si>
  <si>
    <t>K311121</t>
  </si>
  <si>
    <t>K311122</t>
  </si>
  <si>
    <t>K311123</t>
  </si>
  <si>
    <t>K311124</t>
  </si>
  <si>
    <t>K311125</t>
  </si>
  <si>
    <t>K311126</t>
  </si>
  <si>
    <t>K311127</t>
  </si>
  <si>
    <t>K311128</t>
  </si>
  <si>
    <t>K311129</t>
  </si>
  <si>
    <t>K311130</t>
  </si>
  <si>
    <t>K311131</t>
  </si>
  <si>
    <t>K311132</t>
  </si>
  <si>
    <t>K311133</t>
  </si>
  <si>
    <t>K311134</t>
  </si>
  <si>
    <t>K311135</t>
  </si>
  <si>
    <t>K311136</t>
  </si>
  <si>
    <t>K311137</t>
  </si>
  <si>
    <t>K311138</t>
  </si>
  <si>
    <t>K311139</t>
  </si>
  <si>
    <t>K311140</t>
  </si>
  <si>
    <t>SK11901</t>
  </si>
  <si>
    <t>ITALY</t>
  </si>
  <si>
    <t>ZEPHIR</t>
  </si>
  <si>
    <t>No</t>
  </si>
  <si>
    <t>no_identitas2</t>
  </si>
  <si>
    <t>VERIFIKASI</t>
  </si>
  <si>
    <t>daop</t>
  </si>
  <si>
    <t>nama_daop</t>
  </si>
  <si>
    <t>kode_daop</t>
  </si>
  <si>
    <t>BTP Jatim</t>
  </si>
  <si>
    <t>BALAI PERAWATAN</t>
  </si>
  <si>
    <t>BTP JakBan</t>
  </si>
  <si>
    <t>BTP Sumut</t>
  </si>
  <si>
    <t>BTP Sumsel</t>
  </si>
  <si>
    <t>BTP Jabar</t>
  </si>
  <si>
    <t>BTP Jateng</t>
  </si>
  <si>
    <t>BTP Sulsel</t>
  </si>
  <si>
    <t>NNKW301001</t>
  </si>
  <si>
    <t>NNKW301002</t>
  </si>
  <si>
    <t>V2R510</t>
  </si>
  <si>
    <t>FD2124</t>
  </si>
  <si>
    <t>FD2728</t>
  </si>
  <si>
    <t>FD2713</t>
  </si>
  <si>
    <t>FD2724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</si>
</sst>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i/>
      <sz val="11"/>
      <color theme="1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u/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0" borderId="1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58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9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 wrapText="1"/>
    </xf>
    <xf numFmtId="0" fontId="2" fillId="5" borderId="9" xfId="0" applyFont="1" applyFill="1" applyBorder="1"/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5" borderId="2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left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/>
    </xf>
    <xf numFmtId="0" fontId="4" fillId="5" borderId="2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5" fillId="5" borderId="0" xfId="0" applyFont="1" applyFill="1"/>
    <xf numFmtId="0" fontId="2" fillId="5" borderId="6" xfId="0" applyFont="1" applyFill="1" applyBorder="1" applyAlignment="1" quotePrefix="1">
      <alignment horizontal="left" vertical="center" wrapText="1"/>
    </xf>
    <xf numFmtId="0" fontId="2" fillId="5" borderId="8" xfId="0" applyFont="1" applyFill="1" applyBorder="1" applyAlignment="1" quotePrefix="1">
      <alignment horizontal="left" vertical="center" wrapText="1"/>
    </xf>
    <xf numFmtId="0" fontId="2" fillId="5" borderId="2" xfId="0" applyFont="1" applyFill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zoomScale="80" zoomScaleNormal="80" topLeftCell="B80" workbookViewId="0">
      <selection activeCell="B80" sqref="B$1:B$1048576"/>
    </sheetView>
  </sheetViews>
  <sheetFormatPr defaultColWidth="9" defaultRowHeight="15" outlineLevelCol="6"/>
  <cols>
    <col min="2" max="2" width="32.1428571428571" customWidth="1"/>
    <col min="3" max="3" width="23.4285714285714" customWidth="1"/>
    <col min="4" max="4" width="36" customWidth="1"/>
    <col min="5" max="5" width="31.2857142857143" customWidth="1"/>
    <col min="6" max="6" width="12.8571428571429" customWidth="1"/>
    <col min="7" max="7" width="39.7142857142857" customWidth="1"/>
  </cols>
  <sheetData>
    <row r="1" spans="1:7">
      <c r="A1" s="57" t="s">
        <v>0</v>
      </c>
      <c r="B1" s="57"/>
      <c r="C1" s="57"/>
      <c r="D1" s="57"/>
      <c r="E1" s="57"/>
      <c r="F1" s="57"/>
      <c r="G1" s="57"/>
    </row>
    <row r="2" spans="1:7">
      <c r="A2" s="57" t="s">
        <v>1</v>
      </c>
      <c r="B2" s="57"/>
      <c r="C2" s="57"/>
      <c r="D2" s="57"/>
      <c r="E2" s="57"/>
      <c r="F2" s="57"/>
      <c r="G2" s="57"/>
    </row>
    <row r="3" spans="1:7">
      <c r="A3" s="57" t="s">
        <v>2</v>
      </c>
      <c r="B3" s="57"/>
      <c r="C3" s="57"/>
      <c r="D3" s="57"/>
      <c r="E3" s="57"/>
      <c r="F3" s="57"/>
      <c r="G3" s="57"/>
    </row>
    <row r="4" spans="1:7">
      <c r="A4" s="57"/>
      <c r="B4" s="57"/>
      <c r="C4" s="57"/>
      <c r="D4" s="57"/>
      <c r="E4" s="58"/>
      <c r="F4" s="57"/>
      <c r="G4" s="57"/>
    </row>
    <row r="5" spans="1:7">
      <c r="A5" s="15" t="s">
        <v>3</v>
      </c>
      <c r="B5" s="15" t="s">
        <v>4</v>
      </c>
      <c r="C5" s="59" t="s">
        <v>5</v>
      </c>
      <c r="D5" s="15" t="s">
        <v>6</v>
      </c>
      <c r="E5" s="59" t="s">
        <v>7</v>
      </c>
      <c r="F5" s="15" t="s">
        <v>8</v>
      </c>
      <c r="G5" s="15" t="s">
        <v>9</v>
      </c>
    </row>
    <row r="6" spans="1:7">
      <c r="A6" s="60">
        <v>1</v>
      </c>
      <c r="B6" s="61">
        <v>2</v>
      </c>
      <c r="C6" s="60">
        <v>3</v>
      </c>
      <c r="D6" s="60">
        <v>4</v>
      </c>
      <c r="E6" s="62">
        <v>5</v>
      </c>
      <c r="F6" s="60">
        <v>6</v>
      </c>
      <c r="G6" s="63">
        <v>7</v>
      </c>
    </row>
    <row r="7" spans="1:7">
      <c r="A7" s="21">
        <v>1</v>
      </c>
      <c r="B7" s="64" t="s">
        <v>10</v>
      </c>
      <c r="C7" s="51"/>
      <c r="D7" s="21"/>
      <c r="E7" s="26"/>
      <c r="F7" s="15">
        <f>SUM(F9:F13)</f>
        <v>5</v>
      </c>
      <c r="G7" s="24"/>
    </row>
    <row r="8" spans="1:7">
      <c r="A8" s="21"/>
      <c r="B8" s="64" t="s">
        <v>11</v>
      </c>
      <c r="C8" s="65"/>
      <c r="D8" s="21"/>
      <c r="E8" s="66"/>
      <c r="F8" s="21"/>
      <c r="G8" s="67"/>
    </row>
    <row r="9" spans="1:7">
      <c r="A9" s="21"/>
      <c r="B9" s="68" t="s">
        <v>12</v>
      </c>
      <c r="C9" s="69" t="s">
        <v>13</v>
      </c>
      <c r="D9" s="21" t="s">
        <v>14</v>
      </c>
      <c r="E9" s="70" t="s">
        <v>15</v>
      </c>
      <c r="F9" s="21">
        <v>1</v>
      </c>
      <c r="G9" s="24"/>
    </row>
    <row r="10" spans="1:7">
      <c r="A10" s="21"/>
      <c r="B10" s="68" t="s">
        <v>16</v>
      </c>
      <c r="C10" s="71"/>
      <c r="D10" s="25" t="s">
        <v>17</v>
      </c>
      <c r="E10" s="72"/>
      <c r="F10" s="21">
        <v>1</v>
      </c>
      <c r="G10" s="24"/>
    </row>
    <row r="11" spans="1:7">
      <c r="A11" s="21"/>
      <c r="B11" s="68" t="s">
        <v>18</v>
      </c>
      <c r="C11" s="73"/>
      <c r="D11" s="73" t="s">
        <v>19</v>
      </c>
      <c r="E11" s="72"/>
      <c r="F11" s="21">
        <v>1</v>
      </c>
      <c r="G11" s="24"/>
    </row>
    <row r="12" spans="1:7">
      <c r="A12" s="21"/>
      <c r="B12" s="68" t="s">
        <v>20</v>
      </c>
      <c r="C12" s="71" t="s">
        <v>21</v>
      </c>
      <c r="D12" s="25" t="s">
        <v>22</v>
      </c>
      <c r="E12" s="72"/>
      <c r="F12" s="21">
        <v>1</v>
      </c>
      <c r="G12" s="24"/>
    </row>
    <row r="13" ht="21.75" customHeight="1" spans="1:7">
      <c r="A13" s="21"/>
      <c r="B13" s="68" t="s">
        <v>23</v>
      </c>
      <c r="C13" s="73"/>
      <c r="D13" s="26" t="s">
        <v>24</v>
      </c>
      <c r="E13" s="46"/>
      <c r="F13" s="21">
        <v>1</v>
      </c>
      <c r="G13" s="24"/>
    </row>
    <row r="14" spans="1:7">
      <c r="A14" s="69">
        <v>2</v>
      </c>
      <c r="B14" s="64" t="s">
        <v>25</v>
      </c>
      <c r="C14" s="51"/>
      <c r="D14" s="21"/>
      <c r="E14" s="26"/>
      <c r="F14" s="74">
        <f>F15+F22</f>
        <v>96</v>
      </c>
      <c r="G14" s="75"/>
    </row>
    <row r="15" spans="1:7">
      <c r="A15" s="71"/>
      <c r="B15" s="64" t="s">
        <v>26</v>
      </c>
      <c r="C15" s="76"/>
      <c r="D15" s="65"/>
      <c r="E15" s="77"/>
      <c r="F15" s="15">
        <f>SUM(F16:F21)</f>
        <v>57</v>
      </c>
      <c r="G15" s="78"/>
    </row>
    <row r="16" spans="1:7">
      <c r="A16" s="71"/>
      <c r="B16" s="68" t="s">
        <v>27</v>
      </c>
      <c r="C16" s="21">
        <v>2009</v>
      </c>
      <c r="D16" s="69" t="s">
        <v>28</v>
      </c>
      <c r="E16" s="70" t="s">
        <v>15</v>
      </c>
      <c r="F16" s="21">
        <v>9</v>
      </c>
      <c r="G16" s="27"/>
    </row>
    <row r="17" spans="1:7">
      <c r="A17" s="71"/>
      <c r="B17" s="68" t="s">
        <v>29</v>
      </c>
      <c r="C17" s="21">
        <v>2012</v>
      </c>
      <c r="D17" s="73"/>
      <c r="E17" s="72"/>
      <c r="F17" s="21">
        <v>10</v>
      </c>
      <c r="G17" s="27"/>
    </row>
    <row r="18" spans="1:7">
      <c r="A18" s="71"/>
      <c r="B18" s="68" t="s">
        <v>30</v>
      </c>
      <c r="C18" s="73">
        <v>2015</v>
      </c>
      <c r="D18" s="69" t="s">
        <v>31</v>
      </c>
      <c r="E18" s="72"/>
      <c r="F18" s="73">
        <v>10</v>
      </c>
      <c r="G18" s="27"/>
    </row>
    <row r="19" spans="1:7">
      <c r="A19" s="71"/>
      <c r="B19" s="79" t="s">
        <v>32</v>
      </c>
      <c r="C19" s="69">
        <v>2015</v>
      </c>
      <c r="D19" s="21" t="str">
        <f>D12</f>
        <v>Sumatera Utara</v>
      </c>
      <c r="E19" s="72"/>
      <c r="F19" s="21">
        <v>10</v>
      </c>
      <c r="G19" s="27"/>
    </row>
    <row r="20" spans="1:7">
      <c r="A20" s="71"/>
      <c r="B20" s="79" t="s">
        <v>33</v>
      </c>
      <c r="C20" s="73"/>
      <c r="D20" s="25" t="str">
        <f>D13</f>
        <v>Lampung</v>
      </c>
      <c r="E20" s="46"/>
      <c r="F20" s="25">
        <v>10</v>
      </c>
      <c r="G20" s="27"/>
    </row>
    <row r="21" ht="36.75" customHeight="1" spans="1:7">
      <c r="A21" s="71"/>
      <c r="B21" s="79" t="s">
        <v>34</v>
      </c>
      <c r="C21" s="21">
        <v>2014</v>
      </c>
      <c r="D21" s="26" t="s">
        <v>35</v>
      </c>
      <c r="E21" s="26" t="s">
        <v>36</v>
      </c>
      <c r="F21" s="21">
        <v>8</v>
      </c>
      <c r="G21" s="27"/>
    </row>
    <row r="22" spans="1:7">
      <c r="A22" s="71"/>
      <c r="B22" s="80" t="s">
        <v>37</v>
      </c>
      <c r="C22" s="25"/>
      <c r="D22" s="25"/>
      <c r="E22" s="81"/>
      <c r="F22" s="15">
        <f>SUM(F23:F26)</f>
        <v>39</v>
      </c>
      <c r="G22" s="27"/>
    </row>
    <row r="23" spans="1:7">
      <c r="A23" s="71"/>
      <c r="B23" s="79" t="s">
        <v>38</v>
      </c>
      <c r="C23" s="25">
        <v>2009</v>
      </c>
      <c r="D23" s="69" t="s">
        <v>39</v>
      </c>
      <c r="E23" s="70" t="s">
        <v>15</v>
      </c>
      <c r="F23" s="25">
        <v>9</v>
      </c>
      <c r="G23" s="27"/>
    </row>
    <row r="24" spans="1:7">
      <c r="A24" s="71"/>
      <c r="B24" s="79" t="s">
        <v>40</v>
      </c>
      <c r="C24" s="25">
        <v>2012</v>
      </c>
      <c r="D24" s="73"/>
      <c r="E24" s="72"/>
      <c r="F24" s="25">
        <v>10</v>
      </c>
      <c r="G24" s="27"/>
    </row>
    <row r="25" spans="1:7">
      <c r="A25" s="71"/>
      <c r="B25" s="79" t="s">
        <v>41</v>
      </c>
      <c r="C25" s="69">
        <v>2015</v>
      </c>
      <c r="D25" s="25" t="str">
        <f>D19</f>
        <v>Sumatera Utara</v>
      </c>
      <c r="E25" s="72"/>
      <c r="F25" s="25">
        <v>10</v>
      </c>
      <c r="G25" s="27"/>
    </row>
    <row r="26" spans="1:7">
      <c r="A26" s="73"/>
      <c r="B26" s="79" t="s">
        <v>42</v>
      </c>
      <c r="C26" s="73"/>
      <c r="D26" s="26" t="str">
        <f>D20</f>
        <v>Lampung</v>
      </c>
      <c r="E26" s="46"/>
      <c r="F26" s="21">
        <v>10</v>
      </c>
      <c r="G26" s="27"/>
    </row>
    <row r="27" spans="1:7">
      <c r="A27" s="69">
        <v>3</v>
      </c>
      <c r="B27" s="64" t="s">
        <v>43</v>
      </c>
      <c r="C27" s="75"/>
      <c r="D27" s="75"/>
      <c r="E27" s="81"/>
      <c r="F27" s="74">
        <f>F28+F34+F40+F47</f>
        <v>20</v>
      </c>
      <c r="G27" s="51"/>
    </row>
    <row r="28" spans="1:7">
      <c r="A28" s="71"/>
      <c r="B28" s="64" t="s">
        <v>44</v>
      </c>
      <c r="C28" s="78"/>
      <c r="D28" s="78"/>
      <c r="E28" s="82"/>
      <c r="F28" s="60">
        <f>SUM(F29:F33)</f>
        <v>8</v>
      </c>
      <c r="G28" s="76"/>
    </row>
    <row r="29" ht="30" customHeight="1" spans="1:7">
      <c r="A29" s="71"/>
      <c r="B29" s="68" t="s">
        <v>45</v>
      </c>
      <c r="C29" s="21">
        <v>2009</v>
      </c>
      <c r="D29" s="34" t="s">
        <v>46</v>
      </c>
      <c r="E29" s="26" t="s">
        <v>36</v>
      </c>
      <c r="F29" s="21">
        <v>1</v>
      </c>
      <c r="G29" s="24" t="s">
        <v>47</v>
      </c>
    </row>
    <row r="30" spans="1:7">
      <c r="A30" s="71"/>
      <c r="B30" s="68" t="s">
        <v>48</v>
      </c>
      <c r="C30" s="73">
        <v>2011</v>
      </c>
      <c r="D30" s="21" t="s">
        <v>22</v>
      </c>
      <c r="E30" s="70" t="s">
        <v>15</v>
      </c>
      <c r="F30" s="21">
        <v>1</v>
      </c>
      <c r="G30" s="24" t="s">
        <v>49</v>
      </c>
    </row>
    <row r="31" spans="1:7">
      <c r="A31" s="71"/>
      <c r="B31" s="68" t="s">
        <v>50</v>
      </c>
      <c r="C31" s="69" t="s">
        <v>51</v>
      </c>
      <c r="D31" s="69" t="str">
        <f>D10</f>
        <v>Workshop Balai Perawatan</v>
      </c>
      <c r="E31" s="72"/>
      <c r="F31" s="69">
        <v>2</v>
      </c>
      <c r="G31" s="35" t="s">
        <v>52</v>
      </c>
    </row>
    <row r="32" spans="1:7">
      <c r="A32" s="71"/>
      <c r="B32" s="68" t="s">
        <v>53</v>
      </c>
      <c r="C32" s="21" t="s">
        <v>51</v>
      </c>
      <c r="D32" s="21" t="s">
        <v>39</v>
      </c>
      <c r="E32" s="72"/>
      <c r="F32" s="21">
        <v>2</v>
      </c>
      <c r="G32" s="37" t="s">
        <v>54</v>
      </c>
    </row>
    <row r="33" spans="1:7">
      <c r="A33" s="71"/>
      <c r="B33" s="68" t="s">
        <v>55</v>
      </c>
      <c r="C33" s="21" t="s">
        <v>56</v>
      </c>
      <c r="D33" s="21" t="s">
        <v>57</v>
      </c>
      <c r="E33" s="72"/>
      <c r="F33" s="21">
        <v>2</v>
      </c>
      <c r="G33" s="35"/>
    </row>
    <row r="34" spans="1:7">
      <c r="A34" s="71"/>
      <c r="B34" s="64" t="s">
        <v>58</v>
      </c>
      <c r="C34" s="76"/>
      <c r="D34" s="65"/>
      <c r="E34" s="83"/>
      <c r="F34" s="84">
        <v>5</v>
      </c>
      <c r="G34" s="27"/>
    </row>
    <row r="35" spans="1:7">
      <c r="A35" s="71"/>
      <c r="B35" s="68" t="s">
        <v>59</v>
      </c>
      <c r="C35" s="25" t="s">
        <v>21</v>
      </c>
      <c r="D35" s="25" t="s">
        <v>17</v>
      </c>
      <c r="E35" s="72" t="s">
        <v>15</v>
      </c>
      <c r="F35" s="21">
        <v>1</v>
      </c>
      <c r="G35" s="27" t="s">
        <v>60</v>
      </c>
    </row>
    <row r="36" spans="1:7">
      <c r="A36" s="71"/>
      <c r="B36" s="68" t="s">
        <v>61</v>
      </c>
      <c r="C36" s="21" t="s">
        <v>51</v>
      </c>
      <c r="D36" s="21" t="s">
        <v>39</v>
      </c>
      <c r="E36" s="72"/>
      <c r="F36" s="73">
        <v>1</v>
      </c>
      <c r="G36" s="27" t="s">
        <v>62</v>
      </c>
    </row>
    <row r="37" spans="1:7">
      <c r="A37" s="71"/>
      <c r="B37" s="68" t="s">
        <v>63</v>
      </c>
      <c r="C37" s="21" t="s">
        <v>56</v>
      </c>
      <c r="D37" s="21" t="s">
        <v>57</v>
      </c>
      <c r="E37" s="72"/>
      <c r="F37" s="73">
        <v>1</v>
      </c>
      <c r="G37" s="27"/>
    </row>
    <row r="38" spans="1:7">
      <c r="A38" s="71"/>
      <c r="B38" s="68" t="s">
        <v>64</v>
      </c>
      <c r="C38" s="21" t="s">
        <v>56</v>
      </c>
      <c r="D38" s="21" t="s">
        <v>22</v>
      </c>
      <c r="E38" s="72"/>
      <c r="F38" s="73">
        <v>1</v>
      </c>
      <c r="G38" s="27"/>
    </row>
    <row r="39" spans="1:7">
      <c r="A39" s="71"/>
      <c r="B39" s="68" t="s">
        <v>65</v>
      </c>
      <c r="C39" s="21" t="s">
        <v>66</v>
      </c>
      <c r="D39" s="25" t="s">
        <v>17</v>
      </c>
      <c r="E39" s="46"/>
      <c r="F39" s="73">
        <v>1</v>
      </c>
      <c r="G39" s="27" t="s">
        <v>67</v>
      </c>
    </row>
    <row r="40" spans="1:7">
      <c r="A40" s="71"/>
      <c r="B40" s="64" t="s">
        <v>68</v>
      </c>
      <c r="C40" s="85"/>
      <c r="D40" s="73"/>
      <c r="E40" s="83"/>
      <c r="F40" s="84">
        <v>6</v>
      </c>
      <c r="G40" s="27"/>
    </row>
    <row r="41" spans="1:7">
      <c r="A41" s="71"/>
      <c r="B41" s="68" t="s">
        <v>69</v>
      </c>
      <c r="C41" s="69">
        <v>2009</v>
      </c>
      <c r="D41" s="69" t="s">
        <v>17</v>
      </c>
      <c r="E41" s="70" t="s">
        <v>15</v>
      </c>
      <c r="F41" s="21">
        <v>1</v>
      </c>
      <c r="G41" s="27" t="s">
        <v>70</v>
      </c>
    </row>
    <row r="42" spans="1:7">
      <c r="A42" s="71"/>
      <c r="B42" s="68" t="s">
        <v>71</v>
      </c>
      <c r="C42" s="73"/>
      <c r="D42" s="71"/>
      <c r="E42" s="72"/>
      <c r="F42" s="73">
        <v>1</v>
      </c>
      <c r="G42" s="27" t="s">
        <v>72</v>
      </c>
    </row>
    <row r="43" spans="1:7">
      <c r="A43" s="71"/>
      <c r="B43" s="68" t="s">
        <v>73</v>
      </c>
      <c r="C43" s="25">
        <v>2010</v>
      </c>
      <c r="D43" s="71"/>
      <c r="E43" s="72"/>
      <c r="F43" s="25">
        <v>1</v>
      </c>
      <c r="G43" s="27" t="s">
        <v>74</v>
      </c>
    </row>
    <row r="44" spans="1:7">
      <c r="A44" s="71"/>
      <c r="B44" s="68" t="s">
        <v>75</v>
      </c>
      <c r="C44" s="69">
        <v>2011</v>
      </c>
      <c r="D44" s="71"/>
      <c r="E44" s="72"/>
      <c r="F44" s="21">
        <v>1</v>
      </c>
      <c r="G44" s="27" t="s">
        <v>76</v>
      </c>
    </row>
    <row r="45" spans="1:7">
      <c r="A45" s="71"/>
      <c r="B45" s="68" t="s">
        <v>77</v>
      </c>
      <c r="C45" s="73"/>
      <c r="D45" s="71"/>
      <c r="E45" s="72"/>
      <c r="F45" s="73">
        <v>1</v>
      </c>
      <c r="G45" s="27" t="s">
        <v>78</v>
      </c>
    </row>
    <row r="46" spans="1:7">
      <c r="A46" s="71"/>
      <c r="B46" s="68" t="s">
        <v>79</v>
      </c>
      <c r="C46" s="25">
        <v>2015</v>
      </c>
      <c r="D46" s="73"/>
      <c r="E46" s="46"/>
      <c r="F46" s="25">
        <v>1</v>
      </c>
      <c r="G46" s="27" t="s">
        <v>80</v>
      </c>
    </row>
    <row r="47" spans="1:7">
      <c r="A47" s="71"/>
      <c r="B47" s="64" t="s">
        <v>81</v>
      </c>
      <c r="C47" s="85"/>
      <c r="D47" s="85"/>
      <c r="E47" s="26"/>
      <c r="F47" s="74">
        <v>1</v>
      </c>
      <c r="G47" s="86"/>
    </row>
    <row r="48" ht="43.5" customHeight="1" spans="1:7">
      <c r="A48" s="73"/>
      <c r="B48" s="68" t="s">
        <v>82</v>
      </c>
      <c r="C48" s="21">
        <v>2015</v>
      </c>
      <c r="D48" s="21" t="s">
        <v>57</v>
      </c>
      <c r="E48" s="26" t="s">
        <v>15</v>
      </c>
      <c r="F48" s="21">
        <v>1</v>
      </c>
      <c r="G48" s="27"/>
    </row>
    <row r="49" spans="1:7">
      <c r="A49" s="87">
        <v>4</v>
      </c>
      <c r="B49" s="64" t="s">
        <v>83</v>
      </c>
      <c r="C49" s="69"/>
      <c r="D49" s="71"/>
      <c r="E49" s="72"/>
      <c r="F49" s="15">
        <f>F50+F54+F64+F70+F84+F90+F92+F95+F100</f>
        <v>48</v>
      </c>
      <c r="G49" s="27"/>
    </row>
    <row r="50" spans="1:7">
      <c r="A50" s="88"/>
      <c r="B50" s="64" t="s">
        <v>84</v>
      </c>
      <c r="C50" s="85"/>
      <c r="D50" s="51"/>
      <c r="E50" s="83"/>
      <c r="F50" s="15">
        <v>3</v>
      </c>
      <c r="G50" s="27"/>
    </row>
    <row r="51" ht="42.75" customHeight="1" spans="1:7">
      <c r="A51" s="88"/>
      <c r="B51" s="68" t="s">
        <v>85</v>
      </c>
      <c r="C51" s="21">
        <v>2009</v>
      </c>
      <c r="D51" s="21" t="s">
        <v>86</v>
      </c>
      <c r="E51" s="26" t="s">
        <v>36</v>
      </c>
      <c r="F51" s="21">
        <v>1</v>
      </c>
      <c r="G51" s="27"/>
    </row>
    <row r="52" ht="33" customHeight="1" spans="1:7">
      <c r="A52" s="88"/>
      <c r="B52" s="68" t="s">
        <v>87</v>
      </c>
      <c r="C52" s="21">
        <v>2011</v>
      </c>
      <c r="D52" s="21" t="s">
        <v>88</v>
      </c>
      <c r="E52" s="26" t="s">
        <v>89</v>
      </c>
      <c r="F52" s="21">
        <v>1</v>
      </c>
      <c r="G52" s="27"/>
    </row>
    <row r="53" ht="63.75" customHeight="1" spans="1:7">
      <c r="A53" s="88"/>
      <c r="B53" s="68" t="s">
        <v>90</v>
      </c>
      <c r="C53" s="21">
        <v>2015</v>
      </c>
      <c r="D53" s="21" t="s">
        <v>57</v>
      </c>
      <c r="E53" s="26" t="s">
        <v>15</v>
      </c>
      <c r="F53" s="21">
        <v>1</v>
      </c>
      <c r="G53" s="27"/>
    </row>
    <row r="54" spans="1:7">
      <c r="A54" s="88"/>
      <c r="B54" s="80" t="s">
        <v>91</v>
      </c>
      <c r="C54" s="85"/>
      <c r="D54" s="89"/>
      <c r="E54" s="90"/>
      <c r="F54" s="91">
        <v>9</v>
      </c>
      <c r="G54" s="86"/>
    </row>
    <row r="55" spans="1:7">
      <c r="A55" s="88"/>
      <c r="B55" s="68" t="s">
        <v>92</v>
      </c>
      <c r="C55" s="69">
        <v>2005</v>
      </c>
      <c r="D55" s="69" t="s">
        <v>93</v>
      </c>
      <c r="E55" s="70" t="s">
        <v>36</v>
      </c>
      <c r="F55" s="69">
        <v>3</v>
      </c>
      <c r="G55" s="101" t="s">
        <v>94</v>
      </c>
    </row>
    <row r="56" spans="1:7">
      <c r="A56" s="88"/>
      <c r="B56" s="68" t="s">
        <v>95</v>
      </c>
      <c r="C56" s="71"/>
      <c r="D56" s="71"/>
      <c r="E56" s="72"/>
      <c r="F56" s="71"/>
      <c r="G56" s="40"/>
    </row>
    <row r="57" spans="1:7">
      <c r="A57" s="88"/>
      <c r="B57" s="68" t="s">
        <v>96</v>
      </c>
      <c r="C57" s="71"/>
      <c r="D57" s="73"/>
      <c r="E57" s="72"/>
      <c r="F57" s="73"/>
      <c r="G57" s="40"/>
    </row>
    <row r="58" spans="1:7">
      <c r="A58" s="88"/>
      <c r="B58" s="68" t="s">
        <v>97</v>
      </c>
      <c r="C58" s="71"/>
      <c r="D58" s="70" t="s">
        <v>98</v>
      </c>
      <c r="E58" s="72"/>
      <c r="F58" s="69">
        <v>3</v>
      </c>
      <c r="G58" s="40"/>
    </row>
    <row r="59" spans="1:7">
      <c r="A59" s="88"/>
      <c r="B59" s="68" t="s">
        <v>99</v>
      </c>
      <c r="C59" s="71"/>
      <c r="D59" s="72"/>
      <c r="E59" s="72"/>
      <c r="F59" s="71"/>
      <c r="G59" s="102" t="s">
        <v>100</v>
      </c>
    </row>
    <row r="60" spans="1:7">
      <c r="A60" s="88"/>
      <c r="B60" s="68" t="s">
        <v>101</v>
      </c>
      <c r="C60" s="73"/>
      <c r="D60" s="46"/>
      <c r="E60" s="46"/>
      <c r="F60" s="73"/>
      <c r="G60" s="41"/>
    </row>
    <row r="61" ht="28.5" spans="1:7">
      <c r="A61" s="88"/>
      <c r="B61" s="68" t="s">
        <v>102</v>
      </c>
      <c r="C61" s="71">
        <v>2017</v>
      </c>
      <c r="D61" s="21" t="s">
        <v>22</v>
      </c>
      <c r="E61" s="72" t="s">
        <v>89</v>
      </c>
      <c r="F61" s="73">
        <v>1</v>
      </c>
      <c r="G61" s="40"/>
    </row>
    <row r="62" spans="1:7">
      <c r="A62" s="88"/>
      <c r="B62" s="68" t="s">
        <v>103</v>
      </c>
      <c r="C62" s="69">
        <v>2017</v>
      </c>
      <c r="D62" s="70" t="s">
        <v>22</v>
      </c>
      <c r="E62" s="70" t="s">
        <v>15</v>
      </c>
      <c r="F62" s="73">
        <v>1</v>
      </c>
      <c r="G62" s="40"/>
    </row>
    <row r="63" ht="32.25" customHeight="1" spans="1:7">
      <c r="A63" s="88"/>
      <c r="B63" s="68" t="s">
        <v>104</v>
      </c>
      <c r="C63" s="73"/>
      <c r="D63" s="46"/>
      <c r="E63" s="46"/>
      <c r="F63" s="73">
        <v>1</v>
      </c>
      <c r="G63" s="40"/>
    </row>
    <row r="64" spans="1:7">
      <c r="A64" s="88"/>
      <c r="B64" s="64" t="s">
        <v>105</v>
      </c>
      <c r="C64" s="51"/>
      <c r="D64" s="83"/>
      <c r="E64" s="83"/>
      <c r="F64" s="15">
        <v>5</v>
      </c>
      <c r="G64" s="27"/>
    </row>
    <row r="65" spans="1:7">
      <c r="A65" s="88"/>
      <c r="B65" s="68" t="s">
        <v>106</v>
      </c>
      <c r="C65" s="69">
        <v>2015</v>
      </c>
      <c r="D65" s="25" t="s">
        <v>107</v>
      </c>
      <c r="E65" s="70" t="s">
        <v>15</v>
      </c>
      <c r="F65" s="25">
        <v>1</v>
      </c>
      <c r="G65" s="27"/>
    </row>
    <row r="66" spans="1:7">
      <c r="A66" s="88"/>
      <c r="B66" s="68" t="s">
        <v>108</v>
      </c>
      <c r="C66" s="71"/>
      <c r="D66" s="25" t="s">
        <v>109</v>
      </c>
      <c r="E66" s="72"/>
      <c r="F66" s="25">
        <v>1</v>
      </c>
      <c r="G66" s="27"/>
    </row>
    <row r="67" spans="1:7">
      <c r="A67" s="88"/>
      <c r="B67" s="68" t="s">
        <v>110</v>
      </c>
      <c r="C67" s="71"/>
      <c r="D67" s="25" t="s">
        <v>111</v>
      </c>
      <c r="E67" s="72"/>
      <c r="F67" s="25">
        <v>1</v>
      </c>
      <c r="G67" s="27"/>
    </row>
    <row r="68" spans="1:7">
      <c r="A68" s="88"/>
      <c r="B68" s="68" t="s">
        <v>112</v>
      </c>
      <c r="C68" s="71"/>
      <c r="D68" s="25" t="s">
        <v>113</v>
      </c>
      <c r="E68" s="72"/>
      <c r="F68" s="25">
        <v>1</v>
      </c>
      <c r="G68" s="27"/>
    </row>
    <row r="69" spans="1:7">
      <c r="A69" s="88"/>
      <c r="B69" s="68" t="s">
        <v>114</v>
      </c>
      <c r="C69" s="73"/>
      <c r="D69" s="26" t="s">
        <v>115</v>
      </c>
      <c r="E69" s="46"/>
      <c r="F69" s="25">
        <v>1</v>
      </c>
      <c r="G69" s="27"/>
    </row>
    <row r="70" spans="1:7">
      <c r="A70" s="88"/>
      <c r="B70" s="80" t="s">
        <v>116</v>
      </c>
      <c r="C70" s="77"/>
      <c r="D70" s="92"/>
      <c r="E70" s="92"/>
      <c r="F70" s="74">
        <v>13</v>
      </c>
      <c r="G70" s="27"/>
    </row>
    <row r="71" spans="1:7">
      <c r="A71" s="88"/>
      <c r="B71" s="68" t="s">
        <v>117</v>
      </c>
      <c r="C71" s="70">
        <v>2014</v>
      </c>
      <c r="D71" s="26" t="s">
        <v>118</v>
      </c>
      <c r="E71" s="70" t="s">
        <v>36</v>
      </c>
      <c r="F71" s="21">
        <v>1</v>
      </c>
      <c r="G71" s="27" t="s">
        <v>119</v>
      </c>
    </row>
    <row r="72" ht="33" customHeight="1" spans="1:7">
      <c r="A72" s="88"/>
      <c r="B72" s="68" t="s">
        <v>120</v>
      </c>
      <c r="C72" s="72"/>
      <c r="D72" s="72" t="s">
        <v>46</v>
      </c>
      <c r="E72" s="72"/>
      <c r="F72" s="21">
        <v>1</v>
      </c>
      <c r="G72" s="27" t="s">
        <v>121</v>
      </c>
    </row>
    <row r="73" ht="30" customHeight="1" spans="1:7">
      <c r="A73" s="88"/>
      <c r="B73" s="68" t="s">
        <v>122</v>
      </c>
      <c r="C73" s="72"/>
      <c r="D73" s="72" t="s">
        <v>17</v>
      </c>
      <c r="E73" s="72"/>
      <c r="F73" s="21">
        <v>1</v>
      </c>
      <c r="G73" s="27" t="s">
        <v>123</v>
      </c>
    </row>
    <row r="74" ht="30.75" customHeight="1" spans="1:7">
      <c r="A74" s="88"/>
      <c r="B74" s="68" t="s">
        <v>124</v>
      </c>
      <c r="C74" s="72"/>
      <c r="D74" s="72" t="s">
        <v>46</v>
      </c>
      <c r="E74" s="72"/>
      <c r="F74" s="21">
        <v>1</v>
      </c>
      <c r="G74" s="27" t="s">
        <v>125</v>
      </c>
    </row>
    <row r="75" spans="1:7">
      <c r="A75" s="88"/>
      <c r="B75" s="68" t="s">
        <v>126</v>
      </c>
      <c r="C75" s="72"/>
      <c r="D75" s="26" t="str">
        <f>D25</f>
        <v>Sumatera Utara</v>
      </c>
      <c r="E75" s="72"/>
      <c r="F75" s="21">
        <v>1</v>
      </c>
      <c r="G75" s="27" t="s">
        <v>127</v>
      </c>
    </row>
    <row r="76" spans="1:7">
      <c r="A76" s="88"/>
      <c r="B76" s="68" t="s">
        <v>128</v>
      </c>
      <c r="C76" s="72"/>
      <c r="D76" s="21" t="s">
        <v>46</v>
      </c>
      <c r="E76" s="72"/>
      <c r="F76" s="21">
        <v>1</v>
      </c>
      <c r="G76" s="27" t="s">
        <v>129</v>
      </c>
    </row>
    <row r="77" ht="23.25" customHeight="1" spans="1:7">
      <c r="A77" s="88"/>
      <c r="B77" s="68" t="s">
        <v>130</v>
      </c>
      <c r="C77" s="46"/>
      <c r="D77" s="26" t="str">
        <f>D75</f>
        <v>Sumatera Utara</v>
      </c>
      <c r="E77" s="46"/>
      <c r="F77" s="21">
        <v>1</v>
      </c>
      <c r="G77" s="27" t="s">
        <v>131</v>
      </c>
    </row>
    <row r="78" ht="63.75" customHeight="1" spans="1:7">
      <c r="A78" s="88"/>
      <c r="B78" s="68" t="s">
        <v>132</v>
      </c>
      <c r="C78" s="46">
        <v>2016</v>
      </c>
      <c r="D78" s="26" t="s">
        <v>22</v>
      </c>
      <c r="E78" s="46" t="s">
        <v>133</v>
      </c>
      <c r="F78" s="69">
        <v>1</v>
      </c>
      <c r="G78" s="43" t="s">
        <v>134</v>
      </c>
    </row>
    <row r="79" ht="66" customHeight="1" spans="1:7">
      <c r="A79" s="88"/>
      <c r="B79" s="68" t="s">
        <v>135</v>
      </c>
      <c r="C79" s="46">
        <v>2016</v>
      </c>
      <c r="D79" s="26" t="s">
        <v>57</v>
      </c>
      <c r="E79" s="46" t="s">
        <v>133</v>
      </c>
      <c r="F79" s="69">
        <v>1</v>
      </c>
      <c r="G79" s="43" t="s">
        <v>134</v>
      </c>
    </row>
    <row r="80" ht="47.25" customHeight="1" spans="1:7">
      <c r="A80" s="88"/>
      <c r="B80" s="68" t="s">
        <v>136</v>
      </c>
      <c r="C80" s="46">
        <v>2017</v>
      </c>
      <c r="D80" s="26" t="s">
        <v>137</v>
      </c>
      <c r="E80" s="46" t="s">
        <v>133</v>
      </c>
      <c r="F80" s="69">
        <v>1</v>
      </c>
      <c r="G80" s="43" t="s">
        <v>138</v>
      </c>
    </row>
    <row r="81" ht="58.5" customHeight="1" spans="1:7">
      <c r="A81" s="88"/>
      <c r="B81" s="68" t="s">
        <v>139</v>
      </c>
      <c r="C81" s="46">
        <v>2017</v>
      </c>
      <c r="D81" s="26" t="s">
        <v>137</v>
      </c>
      <c r="E81" s="46" t="s">
        <v>133</v>
      </c>
      <c r="F81" s="69">
        <v>1</v>
      </c>
      <c r="G81" s="43" t="str">
        <f>G78</f>
        <v>Turnout Sleeper</v>
      </c>
    </row>
    <row r="82" ht="61.5" customHeight="1" spans="1:7">
      <c r="A82" s="88"/>
      <c r="B82" s="68" t="s">
        <v>140</v>
      </c>
      <c r="C82" s="46">
        <v>2017</v>
      </c>
      <c r="D82" s="26" t="s">
        <v>57</v>
      </c>
      <c r="E82" s="46" t="s">
        <v>133</v>
      </c>
      <c r="F82" s="69">
        <v>1</v>
      </c>
      <c r="G82" s="43" t="s">
        <v>138</v>
      </c>
    </row>
    <row r="83" ht="48.75" customHeight="1" spans="1:7">
      <c r="A83" s="88"/>
      <c r="B83" s="68" t="s">
        <v>141</v>
      </c>
      <c r="C83" s="46">
        <v>2017</v>
      </c>
      <c r="D83" s="26" t="s">
        <v>57</v>
      </c>
      <c r="E83" s="46" t="s">
        <v>133</v>
      </c>
      <c r="F83" s="69">
        <v>1</v>
      </c>
      <c r="G83" s="43" t="s">
        <v>138</v>
      </c>
    </row>
    <row r="84" spans="1:7">
      <c r="A84" s="88"/>
      <c r="B84" s="93" t="s">
        <v>142</v>
      </c>
      <c r="C84" s="26"/>
      <c r="D84" s="94"/>
      <c r="E84" s="46"/>
      <c r="F84" s="74">
        <v>5</v>
      </c>
      <c r="G84" s="41"/>
    </row>
    <row r="85" spans="1:7">
      <c r="A85" s="88"/>
      <c r="B85" s="51" t="s">
        <v>143</v>
      </c>
      <c r="C85" s="70">
        <v>2012</v>
      </c>
      <c r="D85" s="94" t="s">
        <v>17</v>
      </c>
      <c r="E85" s="70" t="s">
        <v>36</v>
      </c>
      <c r="F85" s="94">
        <v>1</v>
      </c>
      <c r="G85" s="101" t="s">
        <v>144</v>
      </c>
    </row>
    <row r="86" spans="1:7">
      <c r="A86" s="88"/>
      <c r="B86" s="51" t="s">
        <v>145</v>
      </c>
      <c r="C86" s="72"/>
      <c r="D86" s="94" t="s">
        <v>17</v>
      </c>
      <c r="E86" s="72"/>
      <c r="F86" s="94">
        <v>1</v>
      </c>
      <c r="G86" s="40"/>
    </row>
    <row r="87" spans="1:7">
      <c r="A87" s="88"/>
      <c r="B87" s="51" t="s">
        <v>146</v>
      </c>
      <c r="C87" s="46"/>
      <c r="D87" s="69" t="s">
        <v>147</v>
      </c>
      <c r="E87" s="72"/>
      <c r="F87" s="69">
        <v>1</v>
      </c>
      <c r="G87" s="46"/>
    </row>
    <row r="88" spans="1:7">
      <c r="A88" s="88"/>
      <c r="B88" s="51" t="s">
        <v>148</v>
      </c>
      <c r="C88" s="26">
        <v>2013</v>
      </c>
      <c r="D88" s="94" t="s">
        <v>17</v>
      </c>
      <c r="E88" s="72"/>
      <c r="F88" s="69">
        <v>1</v>
      </c>
      <c r="G88" s="103" t="s">
        <v>149</v>
      </c>
    </row>
    <row r="89" spans="1:7">
      <c r="A89" s="88"/>
      <c r="B89" s="51" t="s">
        <v>150</v>
      </c>
      <c r="C89" s="26">
        <v>2013</v>
      </c>
      <c r="D89" s="94" t="s">
        <v>17</v>
      </c>
      <c r="E89" s="72"/>
      <c r="F89" s="69">
        <v>1</v>
      </c>
      <c r="G89" s="103" t="s">
        <v>149</v>
      </c>
    </row>
    <row r="90" spans="1:7">
      <c r="A90" s="88"/>
      <c r="B90" s="93" t="s">
        <v>151</v>
      </c>
      <c r="C90" s="26"/>
      <c r="D90" s="94"/>
      <c r="E90" s="72"/>
      <c r="F90" s="74">
        <v>1</v>
      </c>
      <c r="G90" s="41"/>
    </row>
    <row r="91" spans="1:7">
      <c r="A91" s="88"/>
      <c r="B91" s="51" t="s">
        <v>152</v>
      </c>
      <c r="C91" s="26">
        <v>2014</v>
      </c>
      <c r="D91" s="94" t="s">
        <v>17</v>
      </c>
      <c r="E91" s="72"/>
      <c r="F91" s="69">
        <v>1</v>
      </c>
      <c r="G91" s="101" t="s">
        <v>153</v>
      </c>
    </row>
    <row r="92" spans="1:7">
      <c r="A92" s="88"/>
      <c r="B92" s="93" t="s">
        <v>154</v>
      </c>
      <c r="C92" s="26"/>
      <c r="D92" s="94"/>
      <c r="E92" s="72"/>
      <c r="F92" s="74">
        <v>2</v>
      </c>
      <c r="G92" s="41"/>
    </row>
    <row r="93" spans="1:7">
      <c r="A93" s="88"/>
      <c r="B93" s="51" t="s">
        <v>155</v>
      </c>
      <c r="C93" s="26">
        <v>2014</v>
      </c>
      <c r="D93" s="21" t="s">
        <v>22</v>
      </c>
      <c r="E93" s="72"/>
      <c r="F93" s="69">
        <v>1</v>
      </c>
      <c r="G93" s="101" t="s">
        <v>144</v>
      </c>
    </row>
    <row r="94" spans="1:7">
      <c r="A94" s="88"/>
      <c r="B94" s="51" t="s">
        <v>156</v>
      </c>
      <c r="C94" s="26">
        <v>2014</v>
      </c>
      <c r="D94" s="94" t="s">
        <v>17</v>
      </c>
      <c r="E94" s="46"/>
      <c r="F94" s="69">
        <v>1</v>
      </c>
      <c r="G94" s="101" t="s">
        <v>144</v>
      </c>
    </row>
    <row r="95" spans="1:7">
      <c r="A95" s="88"/>
      <c r="B95" s="95" t="s">
        <v>157</v>
      </c>
      <c r="C95" s="26"/>
      <c r="D95" s="25"/>
      <c r="E95" s="26"/>
      <c r="F95" s="15">
        <f>SUM(F96:F99)</f>
        <v>4</v>
      </c>
      <c r="G95" s="47"/>
    </row>
    <row r="96" spans="1:7">
      <c r="A96" s="88"/>
      <c r="B96" s="51" t="s">
        <v>158</v>
      </c>
      <c r="C96" s="26">
        <v>2012</v>
      </c>
      <c r="D96" s="21" t="s">
        <v>46</v>
      </c>
      <c r="E96" s="72" t="s">
        <v>36</v>
      </c>
      <c r="F96" s="71">
        <v>1</v>
      </c>
      <c r="G96" s="37"/>
    </row>
    <row r="97" spans="1:7">
      <c r="A97" s="88"/>
      <c r="B97" s="76" t="s">
        <v>159</v>
      </c>
      <c r="C97" s="46">
        <v>2014</v>
      </c>
      <c r="D97" s="71" t="s">
        <v>160</v>
      </c>
      <c r="E97" s="72"/>
      <c r="F97" s="69">
        <v>1</v>
      </c>
      <c r="G97" s="37"/>
    </row>
    <row r="98" spans="1:7">
      <c r="A98" s="88"/>
      <c r="B98" s="51" t="s">
        <v>161</v>
      </c>
      <c r="C98" s="26">
        <v>2014</v>
      </c>
      <c r="D98" s="69" t="s">
        <v>162</v>
      </c>
      <c r="E98" s="72"/>
      <c r="F98" s="69">
        <v>1</v>
      </c>
      <c r="G98" s="37"/>
    </row>
    <row r="99" spans="1:7">
      <c r="A99" s="88"/>
      <c r="B99" s="51" t="s">
        <v>163</v>
      </c>
      <c r="C99" s="26">
        <v>2014</v>
      </c>
      <c r="D99" s="69" t="s">
        <v>35</v>
      </c>
      <c r="E99" s="46"/>
      <c r="F99" s="69">
        <v>1</v>
      </c>
      <c r="G99" s="37"/>
    </row>
    <row r="100" spans="1:7">
      <c r="A100" s="88"/>
      <c r="B100" s="93" t="s">
        <v>164</v>
      </c>
      <c r="C100" s="26"/>
      <c r="D100" s="94"/>
      <c r="E100" s="70" t="s">
        <v>36</v>
      </c>
      <c r="F100" s="74">
        <v>6</v>
      </c>
      <c r="G100" s="37"/>
    </row>
    <row r="101" spans="1:7">
      <c r="A101" s="88"/>
      <c r="B101" s="51" t="s">
        <v>165</v>
      </c>
      <c r="C101" s="26">
        <v>2014</v>
      </c>
      <c r="D101" s="69" t="s">
        <v>147</v>
      </c>
      <c r="E101" s="72"/>
      <c r="F101" s="69">
        <v>1</v>
      </c>
      <c r="G101" s="37"/>
    </row>
    <row r="102" spans="1:7">
      <c r="A102" s="88"/>
      <c r="B102" s="51" t="s">
        <v>166</v>
      </c>
      <c r="C102" s="26">
        <f>C101</f>
        <v>2014</v>
      </c>
      <c r="D102" s="69" t="s">
        <v>147</v>
      </c>
      <c r="E102" s="72"/>
      <c r="F102" s="69">
        <v>1</v>
      </c>
      <c r="G102" s="37"/>
    </row>
    <row r="103" spans="1:7">
      <c r="A103" s="88"/>
      <c r="B103" s="51" t="s">
        <v>167</v>
      </c>
      <c r="C103" s="26">
        <v>2012</v>
      </c>
      <c r="D103" s="69" t="s">
        <v>35</v>
      </c>
      <c r="E103" s="72"/>
      <c r="F103" s="69">
        <v>1</v>
      </c>
      <c r="G103" s="37"/>
    </row>
    <row r="104" spans="1:7">
      <c r="A104" s="88"/>
      <c r="B104" s="51" t="s">
        <v>168</v>
      </c>
      <c r="C104" s="26">
        <f>C103</f>
        <v>2012</v>
      </c>
      <c r="D104" s="94" t="str">
        <f>D103</f>
        <v>Gudang Prasarana Pekalongan</v>
      </c>
      <c r="E104" s="72"/>
      <c r="F104" s="69">
        <v>1</v>
      </c>
      <c r="G104" s="37"/>
    </row>
    <row r="105" spans="1:7">
      <c r="A105" s="88"/>
      <c r="B105" s="51" t="s">
        <v>169</v>
      </c>
      <c r="C105" s="26">
        <f>C104</f>
        <v>2012</v>
      </c>
      <c r="D105" s="69" t="s">
        <v>162</v>
      </c>
      <c r="E105" s="72"/>
      <c r="F105" s="69">
        <v>1</v>
      </c>
      <c r="G105" s="37"/>
    </row>
    <row r="106" spans="1:7">
      <c r="A106" s="96"/>
      <c r="B106" s="51" t="s">
        <v>170</v>
      </c>
      <c r="C106" s="26">
        <v>2014</v>
      </c>
      <c r="D106" s="94" t="str">
        <f>D105</f>
        <v>Gudang Prasarana Bangil</v>
      </c>
      <c r="E106" s="46"/>
      <c r="F106" s="69">
        <v>1</v>
      </c>
      <c r="G106" s="37"/>
    </row>
    <row r="107" spans="1:7">
      <c r="A107" s="73"/>
      <c r="B107" s="13" t="s">
        <v>171</v>
      </c>
      <c r="C107" s="97"/>
      <c r="D107" s="97"/>
      <c r="E107" s="17"/>
      <c r="F107" s="15">
        <f>F7+F14+F27+F49</f>
        <v>169</v>
      </c>
      <c r="G107" s="15"/>
    </row>
    <row r="108" spans="1:7">
      <c r="A108" s="98"/>
      <c r="B108" s="98"/>
      <c r="C108" s="98"/>
      <c r="D108" s="98"/>
      <c r="E108" s="99"/>
      <c r="F108" s="98"/>
      <c r="G108" s="98"/>
    </row>
    <row r="109" spans="1:7">
      <c r="A109" s="100" t="s">
        <v>172</v>
      </c>
      <c r="B109" s="98"/>
      <c r="C109" s="98"/>
      <c r="D109" s="98"/>
      <c r="E109" s="99"/>
      <c r="F109" s="98"/>
      <c r="G109" s="98"/>
    </row>
  </sheetData>
  <mergeCells count="41">
    <mergeCell ref="A1:G1"/>
    <mergeCell ref="A2:G2"/>
    <mergeCell ref="A3:G3"/>
    <mergeCell ref="B107:E107"/>
    <mergeCell ref="A7:A13"/>
    <mergeCell ref="A14:A26"/>
    <mergeCell ref="A27:A48"/>
    <mergeCell ref="A49:A106"/>
    <mergeCell ref="C9:C11"/>
    <mergeCell ref="C12:C13"/>
    <mergeCell ref="C19:C20"/>
    <mergeCell ref="C25:C26"/>
    <mergeCell ref="C41:C42"/>
    <mergeCell ref="C44:C45"/>
    <mergeCell ref="C55:C60"/>
    <mergeCell ref="C62:C63"/>
    <mergeCell ref="C65:C69"/>
    <mergeCell ref="C71:C77"/>
    <mergeCell ref="C85:C87"/>
    <mergeCell ref="D16:D17"/>
    <mergeCell ref="D23:D24"/>
    <mergeCell ref="D41:D46"/>
    <mergeCell ref="D55:D57"/>
    <mergeCell ref="D58:D60"/>
    <mergeCell ref="D62:D63"/>
    <mergeCell ref="E9:E13"/>
    <mergeCell ref="E16:E20"/>
    <mergeCell ref="E23:E26"/>
    <mergeCell ref="E30:E33"/>
    <mergeCell ref="E35:E39"/>
    <mergeCell ref="E41:E46"/>
    <mergeCell ref="E55:E60"/>
    <mergeCell ref="E62:E63"/>
    <mergeCell ref="E65:E69"/>
    <mergeCell ref="E71:E77"/>
    <mergeCell ref="E85:E94"/>
    <mergeCell ref="E96:E99"/>
    <mergeCell ref="E100:E106"/>
    <mergeCell ref="F55:F57"/>
    <mergeCell ref="F58:F60"/>
    <mergeCell ref="G55:G58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"/>
  <sheetViews>
    <sheetView zoomScale="80" zoomScaleNormal="80" topLeftCell="A116" workbookViewId="0">
      <selection activeCell="A125" sqref="A$1:A$1048576"/>
    </sheetView>
  </sheetViews>
  <sheetFormatPr defaultColWidth="9" defaultRowHeight="15" outlineLevelCol="6"/>
  <cols>
    <col min="1" max="1" width="32.1428571428571" customWidth="1"/>
    <col min="2" max="2" width="32.1428571428571" style="9" customWidth="1"/>
    <col min="3" max="3" width="23.4285714285714" style="10" customWidth="1"/>
    <col min="4" max="4" width="36" style="11" customWidth="1"/>
    <col min="5" max="5" width="31.2857142857143" style="12" customWidth="1"/>
    <col min="6" max="6" width="12.8571428571429" customWidth="1"/>
    <col min="7" max="7" width="39.7142857142857" customWidth="1"/>
  </cols>
  <sheetData>
    <row r="1" spans="1:7">
      <c r="A1" s="13" t="s">
        <v>4</v>
      </c>
      <c r="B1" s="13" t="s">
        <v>173</v>
      </c>
      <c r="C1" s="14" t="s">
        <v>5</v>
      </c>
      <c r="D1" s="15" t="s">
        <v>6</v>
      </c>
      <c r="E1" s="16" t="s">
        <v>7</v>
      </c>
      <c r="F1" s="17" t="s">
        <v>8</v>
      </c>
      <c r="G1" s="15" t="s">
        <v>9</v>
      </c>
    </row>
    <row r="2" ht="42.75" spans="1:7">
      <c r="A2" s="18" t="s">
        <v>174</v>
      </c>
      <c r="B2" s="19" t="s">
        <v>175</v>
      </c>
      <c r="C2" s="20" t="s">
        <v>13</v>
      </c>
      <c r="D2" s="21" t="s">
        <v>14</v>
      </c>
      <c r="E2" s="22" t="s">
        <v>15</v>
      </c>
      <c r="F2" s="23">
        <v>1</v>
      </c>
      <c r="G2" s="24"/>
    </row>
    <row r="3" ht="42.75" spans="1:7">
      <c r="A3" s="18" t="s">
        <v>176</v>
      </c>
      <c r="B3" s="19" t="s">
        <v>175</v>
      </c>
      <c r="C3" s="20" t="s">
        <v>13</v>
      </c>
      <c r="D3" s="25" t="s">
        <v>17</v>
      </c>
      <c r="E3" s="22" t="s">
        <v>15</v>
      </c>
      <c r="F3" s="23">
        <v>1</v>
      </c>
      <c r="G3" s="24"/>
    </row>
    <row r="4" ht="42.75" spans="1:7">
      <c r="A4" s="18" t="s">
        <v>177</v>
      </c>
      <c r="B4" s="19" t="s">
        <v>175</v>
      </c>
      <c r="C4" s="20" t="s">
        <v>13</v>
      </c>
      <c r="D4" s="21" t="s">
        <v>19</v>
      </c>
      <c r="E4" s="22" t="s">
        <v>15</v>
      </c>
      <c r="F4" s="23">
        <v>1</v>
      </c>
      <c r="G4" s="24"/>
    </row>
    <row r="5" ht="42.75" spans="1:7">
      <c r="A5" s="18" t="s">
        <v>178</v>
      </c>
      <c r="B5" s="19" t="s">
        <v>175</v>
      </c>
      <c r="C5" s="20" t="s">
        <v>21</v>
      </c>
      <c r="D5" s="25" t="s">
        <v>22</v>
      </c>
      <c r="E5" s="22" t="s">
        <v>15</v>
      </c>
      <c r="F5" s="23">
        <v>1</v>
      </c>
      <c r="G5" s="24"/>
    </row>
    <row r="6" ht="21.75" customHeight="1" spans="1:7">
      <c r="A6" s="18" t="s">
        <v>179</v>
      </c>
      <c r="B6" s="19" t="s">
        <v>175</v>
      </c>
      <c r="C6" s="20" t="s">
        <v>21</v>
      </c>
      <c r="D6" s="26" t="s">
        <v>24</v>
      </c>
      <c r="E6" s="22" t="s">
        <v>15</v>
      </c>
      <c r="F6" s="23">
        <v>1</v>
      </c>
      <c r="G6" s="24"/>
    </row>
    <row r="7" ht="42.75" spans="1:7">
      <c r="A7" s="18" t="s">
        <v>180</v>
      </c>
      <c r="B7" s="19" t="s">
        <v>181</v>
      </c>
      <c r="C7" s="20">
        <v>2009</v>
      </c>
      <c r="D7" s="21" t="s">
        <v>28</v>
      </c>
      <c r="E7" s="22" t="s">
        <v>15</v>
      </c>
      <c r="F7" s="23"/>
      <c r="G7" s="27"/>
    </row>
    <row r="8" ht="42.75" spans="1:7">
      <c r="A8" s="18" t="s">
        <v>182</v>
      </c>
      <c r="B8" s="19" t="s">
        <v>181</v>
      </c>
      <c r="C8" s="20">
        <v>2009</v>
      </c>
      <c r="D8" s="21" t="s">
        <v>28</v>
      </c>
      <c r="E8" s="22" t="s">
        <v>15</v>
      </c>
      <c r="F8" s="23"/>
      <c r="G8" s="27"/>
    </row>
    <row r="9" ht="42.75" spans="1:7">
      <c r="A9" s="18" t="s">
        <v>183</v>
      </c>
      <c r="B9" s="19" t="s">
        <v>181</v>
      </c>
      <c r="C9" s="20">
        <v>2009</v>
      </c>
      <c r="D9" s="21" t="s">
        <v>28</v>
      </c>
      <c r="E9" s="22" t="s">
        <v>15</v>
      </c>
      <c r="F9" s="23"/>
      <c r="G9" s="27"/>
    </row>
    <row r="10" ht="42.75" spans="1:7">
      <c r="A10" s="18" t="s">
        <v>184</v>
      </c>
      <c r="B10" s="19" t="s">
        <v>181</v>
      </c>
      <c r="C10" s="20">
        <v>2009</v>
      </c>
      <c r="D10" s="21" t="s">
        <v>28</v>
      </c>
      <c r="E10" s="22" t="s">
        <v>15</v>
      </c>
      <c r="F10" s="23"/>
      <c r="G10" s="27"/>
    </row>
    <row r="11" ht="42.75" spans="1:7">
      <c r="A11" s="18" t="s">
        <v>185</v>
      </c>
      <c r="B11" s="19" t="s">
        <v>181</v>
      </c>
      <c r="C11" s="20">
        <v>2009</v>
      </c>
      <c r="D11" s="21" t="s">
        <v>28</v>
      </c>
      <c r="E11" s="22" t="s">
        <v>15</v>
      </c>
      <c r="F11" s="23"/>
      <c r="G11" s="27"/>
    </row>
    <row r="12" ht="42.75" spans="1:7">
      <c r="A12" s="18" t="s">
        <v>186</v>
      </c>
      <c r="B12" s="19" t="s">
        <v>181</v>
      </c>
      <c r="C12" s="20">
        <v>2009</v>
      </c>
      <c r="D12" s="21" t="s">
        <v>28</v>
      </c>
      <c r="E12" s="22" t="s">
        <v>15</v>
      </c>
      <c r="F12" s="23"/>
      <c r="G12" s="27"/>
    </row>
    <row r="13" ht="42.75" spans="1:7">
      <c r="A13" s="18" t="s">
        <v>187</v>
      </c>
      <c r="B13" s="19" t="s">
        <v>181</v>
      </c>
      <c r="C13" s="20">
        <v>2009</v>
      </c>
      <c r="D13" s="21" t="s">
        <v>28</v>
      </c>
      <c r="E13" s="22" t="s">
        <v>15</v>
      </c>
      <c r="F13" s="23"/>
      <c r="G13" s="27"/>
    </row>
    <row r="14" ht="42.75" spans="1:7">
      <c r="A14" s="18" t="s">
        <v>188</v>
      </c>
      <c r="B14" s="19" t="s">
        <v>181</v>
      </c>
      <c r="C14" s="20">
        <v>2009</v>
      </c>
      <c r="D14" s="21" t="s">
        <v>28</v>
      </c>
      <c r="E14" s="22" t="s">
        <v>15</v>
      </c>
      <c r="F14" s="23"/>
      <c r="G14" s="27"/>
    </row>
    <row r="15" ht="42.75" spans="1:7">
      <c r="A15" s="18" t="s">
        <v>189</v>
      </c>
      <c r="B15" s="19" t="s">
        <v>181</v>
      </c>
      <c r="C15" s="20">
        <v>2009</v>
      </c>
      <c r="D15" s="21" t="s">
        <v>28</v>
      </c>
      <c r="E15" s="22" t="s">
        <v>15</v>
      </c>
      <c r="F15" s="23"/>
      <c r="G15" s="27"/>
    </row>
    <row r="16" ht="42.75" spans="1:7">
      <c r="A16" s="18" t="s">
        <v>190</v>
      </c>
      <c r="B16" s="19" t="s">
        <v>181</v>
      </c>
      <c r="C16" s="20">
        <v>2012</v>
      </c>
      <c r="D16" s="21" t="s">
        <v>28</v>
      </c>
      <c r="E16" s="22" t="s">
        <v>15</v>
      </c>
      <c r="F16" s="23">
        <v>10</v>
      </c>
      <c r="G16" s="27"/>
    </row>
    <row r="17" ht="42.75" spans="1:7">
      <c r="A17" s="18" t="s">
        <v>191</v>
      </c>
      <c r="B17" s="19" t="s">
        <v>181</v>
      </c>
      <c r="C17" s="20">
        <v>2012</v>
      </c>
      <c r="D17" s="21" t="s">
        <v>28</v>
      </c>
      <c r="E17" s="22" t="s">
        <v>15</v>
      </c>
      <c r="F17" s="28"/>
      <c r="G17" s="27"/>
    </row>
    <row r="18" ht="42.75" spans="1:7">
      <c r="A18" s="18" t="s">
        <v>192</v>
      </c>
      <c r="B18" s="19" t="s">
        <v>181</v>
      </c>
      <c r="C18" s="20">
        <v>2012</v>
      </c>
      <c r="D18" s="21" t="s">
        <v>28</v>
      </c>
      <c r="E18" s="22" t="s">
        <v>15</v>
      </c>
      <c r="F18" s="28"/>
      <c r="G18" s="27"/>
    </row>
    <row r="19" ht="42.75" spans="1:7">
      <c r="A19" s="18" t="s">
        <v>193</v>
      </c>
      <c r="B19" s="19" t="s">
        <v>181</v>
      </c>
      <c r="C19" s="20">
        <v>2012</v>
      </c>
      <c r="D19" s="21" t="s">
        <v>28</v>
      </c>
      <c r="E19" s="22" t="s">
        <v>15</v>
      </c>
      <c r="F19" s="28"/>
      <c r="G19" s="27"/>
    </row>
    <row r="20" ht="42.75" spans="1:7">
      <c r="A20" s="18" t="s">
        <v>194</v>
      </c>
      <c r="B20" s="19" t="s">
        <v>181</v>
      </c>
      <c r="C20" s="20">
        <v>2012</v>
      </c>
      <c r="D20" s="21" t="s">
        <v>28</v>
      </c>
      <c r="E20" s="22" t="s">
        <v>15</v>
      </c>
      <c r="F20" s="28"/>
      <c r="G20" s="27"/>
    </row>
    <row r="21" ht="42.75" spans="1:7">
      <c r="A21" s="18" t="s">
        <v>195</v>
      </c>
      <c r="B21" s="19" t="s">
        <v>181</v>
      </c>
      <c r="C21" s="20">
        <v>2012</v>
      </c>
      <c r="D21" s="21" t="s">
        <v>28</v>
      </c>
      <c r="E21" s="22" t="s">
        <v>15</v>
      </c>
      <c r="F21" s="28"/>
      <c r="G21" s="27"/>
    </row>
    <row r="22" ht="42.75" spans="1:7">
      <c r="A22" s="18" t="s">
        <v>196</v>
      </c>
      <c r="B22" s="19" t="s">
        <v>181</v>
      </c>
      <c r="C22" s="20">
        <v>2012</v>
      </c>
      <c r="D22" s="21" t="s">
        <v>28</v>
      </c>
      <c r="E22" s="22" t="s">
        <v>15</v>
      </c>
      <c r="F22" s="28"/>
      <c r="G22" s="27"/>
    </row>
    <row r="23" ht="42.75" spans="1:7">
      <c r="A23" s="18" t="s">
        <v>197</v>
      </c>
      <c r="B23" s="19" t="s">
        <v>181</v>
      </c>
      <c r="C23" s="20">
        <v>2012</v>
      </c>
      <c r="D23" s="21" t="s">
        <v>28</v>
      </c>
      <c r="E23" s="22" t="s">
        <v>15</v>
      </c>
      <c r="F23" s="28"/>
      <c r="G23" s="27"/>
    </row>
    <row r="24" ht="42.75" spans="1:7">
      <c r="A24" s="18" t="s">
        <v>198</v>
      </c>
      <c r="B24" s="19" t="s">
        <v>181</v>
      </c>
      <c r="C24" s="20">
        <v>2012</v>
      </c>
      <c r="D24" s="21" t="s">
        <v>28</v>
      </c>
      <c r="E24" s="22" t="s">
        <v>15</v>
      </c>
      <c r="F24" s="28"/>
      <c r="G24" s="27"/>
    </row>
    <row r="25" ht="42.75" spans="1:7">
      <c r="A25" s="18" t="s">
        <v>199</v>
      </c>
      <c r="B25" s="19" t="s">
        <v>181</v>
      </c>
      <c r="C25" s="20">
        <v>2012</v>
      </c>
      <c r="D25" s="21" t="s">
        <v>28</v>
      </c>
      <c r="E25" s="22" t="s">
        <v>15</v>
      </c>
      <c r="F25" s="28"/>
      <c r="G25" s="27"/>
    </row>
    <row r="26" ht="42.75" spans="1:7">
      <c r="A26" s="18" t="s">
        <v>200</v>
      </c>
      <c r="B26" s="19" t="s">
        <v>181</v>
      </c>
      <c r="C26" s="20">
        <v>2015</v>
      </c>
      <c r="D26" s="21" t="s">
        <v>31</v>
      </c>
      <c r="E26" s="22" t="s">
        <v>15</v>
      </c>
      <c r="F26" s="29"/>
      <c r="G26" s="27"/>
    </row>
    <row r="27" ht="42.75" spans="1:7">
      <c r="A27" s="18" t="s">
        <v>201</v>
      </c>
      <c r="B27" s="19" t="s">
        <v>181</v>
      </c>
      <c r="C27" s="20">
        <v>2015</v>
      </c>
      <c r="D27" s="21" t="s">
        <v>31</v>
      </c>
      <c r="E27" s="22" t="s">
        <v>15</v>
      </c>
      <c r="F27" s="28"/>
      <c r="G27" s="27"/>
    </row>
    <row r="28" ht="42.75" spans="1:7">
      <c r="A28" s="18" t="s">
        <v>202</v>
      </c>
      <c r="B28" s="19" t="s">
        <v>181</v>
      </c>
      <c r="C28" s="20">
        <v>2015</v>
      </c>
      <c r="D28" s="21" t="s">
        <v>31</v>
      </c>
      <c r="E28" s="22" t="s">
        <v>15</v>
      </c>
      <c r="F28" s="28"/>
      <c r="G28" s="27"/>
    </row>
    <row r="29" ht="42.75" spans="1:7">
      <c r="A29" s="18" t="s">
        <v>203</v>
      </c>
      <c r="B29" s="19" t="s">
        <v>181</v>
      </c>
      <c r="C29" s="20">
        <v>2015</v>
      </c>
      <c r="D29" s="21" t="s">
        <v>31</v>
      </c>
      <c r="E29" s="22" t="s">
        <v>15</v>
      </c>
      <c r="F29" s="28"/>
      <c r="G29" s="27"/>
    </row>
    <row r="30" ht="42.75" spans="1:7">
      <c r="A30" s="18" t="s">
        <v>204</v>
      </c>
      <c r="B30" s="19" t="s">
        <v>181</v>
      </c>
      <c r="C30" s="20">
        <v>2015</v>
      </c>
      <c r="D30" s="21" t="s">
        <v>31</v>
      </c>
      <c r="E30" s="22" t="s">
        <v>15</v>
      </c>
      <c r="F30" s="28"/>
      <c r="G30" s="27"/>
    </row>
    <row r="31" ht="42.75" spans="1:7">
      <c r="A31" s="18" t="s">
        <v>205</v>
      </c>
      <c r="B31" s="19" t="s">
        <v>181</v>
      </c>
      <c r="C31" s="20">
        <v>2015</v>
      </c>
      <c r="D31" s="21" t="s">
        <v>31</v>
      </c>
      <c r="E31" s="22" t="s">
        <v>15</v>
      </c>
      <c r="F31" s="28"/>
      <c r="G31" s="27"/>
    </row>
    <row r="32" ht="42.75" spans="1:7">
      <c r="A32" s="18" t="s">
        <v>206</v>
      </c>
      <c r="B32" s="19" t="s">
        <v>181</v>
      </c>
      <c r="C32" s="20">
        <v>2015</v>
      </c>
      <c r="D32" s="21" t="s">
        <v>31</v>
      </c>
      <c r="E32" s="22" t="s">
        <v>15</v>
      </c>
      <c r="F32" s="28"/>
      <c r="G32" s="27"/>
    </row>
    <row r="33" ht="42.75" spans="1:7">
      <c r="A33" s="18" t="s">
        <v>207</v>
      </c>
      <c r="B33" s="19" t="s">
        <v>181</v>
      </c>
      <c r="C33" s="20">
        <v>2015</v>
      </c>
      <c r="D33" s="21" t="s">
        <v>31</v>
      </c>
      <c r="E33" s="22" t="s">
        <v>15</v>
      </c>
      <c r="F33" s="28"/>
      <c r="G33" s="27"/>
    </row>
    <row r="34" ht="42.75" spans="1:7">
      <c r="A34" s="18" t="s">
        <v>208</v>
      </c>
      <c r="B34" s="19" t="s">
        <v>181</v>
      </c>
      <c r="C34" s="20">
        <v>2015</v>
      </c>
      <c r="D34" s="21" t="s">
        <v>31</v>
      </c>
      <c r="E34" s="22" t="s">
        <v>15</v>
      </c>
      <c r="F34" s="28"/>
      <c r="G34" s="27"/>
    </row>
    <row r="35" ht="42.75" spans="1:7">
      <c r="A35" s="18" t="s">
        <v>209</v>
      </c>
      <c r="B35" s="19" t="s">
        <v>181</v>
      </c>
      <c r="C35" s="20">
        <v>2015</v>
      </c>
      <c r="D35" s="21" t="s">
        <v>31</v>
      </c>
      <c r="E35" s="22" t="s">
        <v>15</v>
      </c>
      <c r="F35" s="28"/>
      <c r="G35" s="27"/>
    </row>
    <row r="36" ht="42.75" spans="1:7">
      <c r="A36" s="30" t="s">
        <v>210</v>
      </c>
      <c r="B36" s="19" t="s">
        <v>181</v>
      </c>
      <c r="C36" s="20">
        <v>2016</v>
      </c>
      <c r="D36" s="21" t="str">
        <f>D5</f>
        <v>Sumatera Utara</v>
      </c>
      <c r="E36" s="22" t="s">
        <v>15</v>
      </c>
      <c r="F36" s="23">
        <v>10</v>
      </c>
      <c r="G36" s="27"/>
    </row>
    <row r="37" ht="42.75" spans="1:7">
      <c r="A37" s="30" t="s">
        <v>211</v>
      </c>
      <c r="B37" s="19" t="s">
        <v>181</v>
      </c>
      <c r="C37" s="20">
        <v>2016</v>
      </c>
      <c r="D37" s="21" t="str">
        <f t="shared" ref="D37:D45" si="0">D6</f>
        <v>Lampung</v>
      </c>
      <c r="E37" s="22" t="s">
        <v>15</v>
      </c>
      <c r="F37" s="23"/>
      <c r="G37" s="27"/>
    </row>
    <row r="38" ht="42.75" spans="1:7">
      <c r="A38" s="30" t="s">
        <v>212</v>
      </c>
      <c r="B38" s="19" t="s">
        <v>181</v>
      </c>
      <c r="C38" s="20">
        <v>2016</v>
      </c>
      <c r="D38" s="21" t="str">
        <f t="shared" si="0"/>
        <v>Gudang Peti Kemas Gedebage</v>
      </c>
      <c r="E38" s="22" t="s">
        <v>15</v>
      </c>
      <c r="F38" s="23"/>
      <c r="G38" s="27"/>
    </row>
    <row r="39" ht="42.75" spans="1:7">
      <c r="A39" s="30" t="s">
        <v>213</v>
      </c>
      <c r="B39" s="19" t="s">
        <v>181</v>
      </c>
      <c r="C39" s="20">
        <v>2016</v>
      </c>
      <c r="D39" s="21" t="str">
        <f t="shared" si="0"/>
        <v>Gudang Peti Kemas Gedebage</v>
      </c>
      <c r="E39" s="22" t="s">
        <v>15</v>
      </c>
      <c r="F39" s="23"/>
      <c r="G39" s="27"/>
    </row>
    <row r="40" ht="42.75" spans="1:7">
      <c r="A40" s="30" t="s">
        <v>214</v>
      </c>
      <c r="B40" s="19" t="s">
        <v>181</v>
      </c>
      <c r="C40" s="20">
        <v>2016</v>
      </c>
      <c r="D40" s="21" t="str">
        <f t="shared" si="0"/>
        <v>Gudang Peti Kemas Gedebage</v>
      </c>
      <c r="E40" s="22" t="s">
        <v>15</v>
      </c>
      <c r="F40" s="23"/>
      <c r="G40" s="27"/>
    </row>
    <row r="41" ht="42.75" spans="1:7">
      <c r="A41" s="30" t="s">
        <v>215</v>
      </c>
      <c r="B41" s="19" t="s">
        <v>181</v>
      </c>
      <c r="C41" s="20">
        <v>2016</v>
      </c>
      <c r="D41" s="21" t="str">
        <f t="shared" si="0"/>
        <v>Gudang Peti Kemas Gedebage</v>
      </c>
      <c r="E41" s="22" t="s">
        <v>15</v>
      </c>
      <c r="F41" s="23"/>
      <c r="G41" s="27"/>
    </row>
    <row r="42" ht="42.75" spans="1:7">
      <c r="A42" s="30" t="s">
        <v>216</v>
      </c>
      <c r="B42" s="19" t="s">
        <v>181</v>
      </c>
      <c r="C42" s="20">
        <v>2016</v>
      </c>
      <c r="D42" s="21" t="str">
        <f t="shared" si="0"/>
        <v>Gudang Peti Kemas Gedebage</v>
      </c>
      <c r="E42" s="22" t="s">
        <v>15</v>
      </c>
      <c r="F42" s="23"/>
      <c r="G42" s="27"/>
    </row>
    <row r="43" ht="42.75" spans="1:7">
      <c r="A43" s="30" t="s">
        <v>217</v>
      </c>
      <c r="B43" s="19" t="s">
        <v>181</v>
      </c>
      <c r="C43" s="20">
        <v>2016</v>
      </c>
      <c r="D43" s="21" t="str">
        <f t="shared" si="0"/>
        <v>Gudang Peti Kemas Gedebage</v>
      </c>
      <c r="E43" s="22" t="s">
        <v>15</v>
      </c>
      <c r="F43" s="23"/>
      <c r="G43" s="27"/>
    </row>
    <row r="44" ht="42.75" spans="1:7">
      <c r="A44" s="30" t="s">
        <v>218</v>
      </c>
      <c r="B44" s="19" t="s">
        <v>181</v>
      </c>
      <c r="C44" s="20">
        <v>2016</v>
      </c>
      <c r="D44" s="21" t="str">
        <f t="shared" si="0"/>
        <v>Gudang Peti Kemas Gedebage</v>
      </c>
      <c r="E44" s="22" t="s">
        <v>15</v>
      </c>
      <c r="F44" s="23"/>
      <c r="G44" s="27"/>
    </row>
    <row r="45" ht="42.75" spans="1:7">
      <c r="A45" s="30" t="s">
        <v>219</v>
      </c>
      <c r="B45" s="19" t="s">
        <v>181</v>
      </c>
      <c r="C45" s="20">
        <v>2016</v>
      </c>
      <c r="D45" s="21" t="str">
        <f t="shared" si="0"/>
        <v>Gudang Peti Kemas Gedebage</v>
      </c>
      <c r="E45" s="22" t="s">
        <v>15</v>
      </c>
      <c r="F45" s="23"/>
      <c r="G45" s="27"/>
    </row>
    <row r="46" ht="42.75" spans="1:7">
      <c r="A46" s="30" t="s">
        <v>220</v>
      </c>
      <c r="B46" s="19" t="s">
        <v>181</v>
      </c>
      <c r="C46" s="20">
        <v>2016</v>
      </c>
      <c r="D46" s="25" t="str">
        <f>D6</f>
        <v>Lampung</v>
      </c>
      <c r="E46" s="22" t="s">
        <v>15</v>
      </c>
      <c r="F46" s="31">
        <v>10</v>
      </c>
      <c r="G46" s="27"/>
    </row>
    <row r="47" ht="42.75" spans="1:7">
      <c r="A47" s="30" t="s">
        <v>221</v>
      </c>
      <c r="B47" s="19" t="s">
        <v>181</v>
      </c>
      <c r="C47" s="20">
        <v>2016</v>
      </c>
      <c r="D47" s="25" t="str">
        <f t="shared" ref="D47:D55" si="1">D7</f>
        <v>Gudang Peti Kemas Gedebage</v>
      </c>
      <c r="E47" s="22" t="s">
        <v>15</v>
      </c>
      <c r="F47" s="31"/>
      <c r="G47" s="27"/>
    </row>
    <row r="48" ht="42.75" spans="1:7">
      <c r="A48" s="30" t="s">
        <v>222</v>
      </c>
      <c r="B48" s="19" t="s">
        <v>181</v>
      </c>
      <c r="C48" s="20">
        <v>2016</v>
      </c>
      <c r="D48" s="25" t="str">
        <f t="shared" si="1"/>
        <v>Gudang Peti Kemas Gedebage</v>
      </c>
      <c r="E48" s="22" t="s">
        <v>15</v>
      </c>
      <c r="F48" s="31"/>
      <c r="G48" s="27"/>
    </row>
    <row r="49" ht="42.75" spans="1:7">
      <c r="A49" s="30" t="s">
        <v>223</v>
      </c>
      <c r="B49" s="19" t="s">
        <v>181</v>
      </c>
      <c r="C49" s="20">
        <v>2016</v>
      </c>
      <c r="D49" s="25" t="str">
        <f t="shared" si="1"/>
        <v>Gudang Peti Kemas Gedebage</v>
      </c>
      <c r="E49" s="22" t="s">
        <v>15</v>
      </c>
      <c r="F49" s="31"/>
      <c r="G49" s="27"/>
    </row>
    <row r="50" ht="42.75" spans="1:7">
      <c r="A50" s="30" t="s">
        <v>224</v>
      </c>
      <c r="B50" s="19" t="s">
        <v>181</v>
      </c>
      <c r="C50" s="20">
        <v>2016</v>
      </c>
      <c r="D50" s="25" t="str">
        <f t="shared" si="1"/>
        <v>Gudang Peti Kemas Gedebage</v>
      </c>
      <c r="E50" s="22" t="s">
        <v>15</v>
      </c>
      <c r="F50" s="31"/>
      <c r="G50" s="27"/>
    </row>
    <row r="51" ht="42.75" spans="1:7">
      <c r="A51" s="30" t="s">
        <v>225</v>
      </c>
      <c r="B51" s="19" t="s">
        <v>181</v>
      </c>
      <c r="C51" s="20">
        <v>2016</v>
      </c>
      <c r="D51" s="25" t="str">
        <f t="shared" si="1"/>
        <v>Gudang Peti Kemas Gedebage</v>
      </c>
      <c r="E51" s="22" t="s">
        <v>15</v>
      </c>
      <c r="F51" s="31"/>
      <c r="G51" s="27"/>
    </row>
    <row r="52" ht="42.75" spans="1:7">
      <c r="A52" s="30" t="s">
        <v>226</v>
      </c>
      <c r="B52" s="19" t="s">
        <v>181</v>
      </c>
      <c r="C52" s="20">
        <v>2016</v>
      </c>
      <c r="D52" s="25" t="str">
        <f t="shared" si="1"/>
        <v>Gudang Peti Kemas Gedebage</v>
      </c>
      <c r="E52" s="22" t="s">
        <v>15</v>
      </c>
      <c r="F52" s="31"/>
      <c r="G52" s="27"/>
    </row>
    <row r="53" ht="42.75" spans="1:7">
      <c r="A53" s="30" t="s">
        <v>227</v>
      </c>
      <c r="B53" s="19" t="s">
        <v>181</v>
      </c>
      <c r="C53" s="20">
        <v>2016</v>
      </c>
      <c r="D53" s="25" t="str">
        <f t="shared" si="1"/>
        <v>Gudang Peti Kemas Gedebage</v>
      </c>
      <c r="E53" s="22" t="s">
        <v>15</v>
      </c>
      <c r="F53" s="31"/>
      <c r="G53" s="27"/>
    </row>
    <row r="54" ht="42.75" spans="1:7">
      <c r="A54" s="30" t="s">
        <v>228</v>
      </c>
      <c r="B54" s="19" t="s">
        <v>181</v>
      </c>
      <c r="C54" s="20">
        <v>2016</v>
      </c>
      <c r="D54" s="25" t="str">
        <f t="shared" si="1"/>
        <v>Gudang Peti Kemas Gedebage</v>
      </c>
      <c r="E54" s="22" t="s">
        <v>15</v>
      </c>
      <c r="F54" s="31"/>
      <c r="G54" s="27"/>
    </row>
    <row r="55" ht="42.75" spans="1:7">
      <c r="A55" s="30" t="s">
        <v>229</v>
      </c>
      <c r="B55" s="19" t="s">
        <v>181</v>
      </c>
      <c r="C55" s="20">
        <v>2016</v>
      </c>
      <c r="D55" s="25" t="str">
        <f t="shared" si="1"/>
        <v>Gudang Peti Kemas Gedebage</v>
      </c>
      <c r="E55" s="22" t="s">
        <v>15</v>
      </c>
      <c r="F55" s="31"/>
      <c r="G55" s="27"/>
    </row>
    <row r="56" ht="36.75" customHeight="1" spans="1:7">
      <c r="A56" s="30" t="s">
        <v>230</v>
      </c>
      <c r="B56" s="19" t="s">
        <v>181</v>
      </c>
      <c r="C56" s="20">
        <v>2014</v>
      </c>
      <c r="D56" s="26" t="s">
        <v>35</v>
      </c>
      <c r="E56" s="32" t="s">
        <v>36</v>
      </c>
      <c r="F56" s="23">
        <v>8</v>
      </c>
      <c r="G56" s="27"/>
    </row>
    <row r="57" ht="36.75" customHeight="1" spans="1:7">
      <c r="A57" s="30" t="s">
        <v>231</v>
      </c>
      <c r="B57" s="19" t="s">
        <v>181</v>
      </c>
      <c r="C57" s="20">
        <v>2014</v>
      </c>
      <c r="D57" s="26" t="s">
        <v>35</v>
      </c>
      <c r="E57" s="32" t="s">
        <v>36</v>
      </c>
      <c r="F57" s="23"/>
      <c r="G57" s="27"/>
    </row>
    <row r="58" ht="36.75" customHeight="1" spans="1:7">
      <c r="A58" s="30" t="s">
        <v>232</v>
      </c>
      <c r="B58" s="19" t="s">
        <v>181</v>
      </c>
      <c r="C58" s="20">
        <v>2014</v>
      </c>
      <c r="D58" s="26" t="s">
        <v>35</v>
      </c>
      <c r="E58" s="32" t="s">
        <v>36</v>
      </c>
      <c r="F58" s="23"/>
      <c r="G58" s="27"/>
    </row>
    <row r="59" ht="36.75" customHeight="1" spans="1:7">
      <c r="A59" s="30" t="s">
        <v>233</v>
      </c>
      <c r="B59" s="19" t="s">
        <v>181</v>
      </c>
      <c r="C59" s="20">
        <v>2014</v>
      </c>
      <c r="D59" s="26" t="s">
        <v>35</v>
      </c>
      <c r="E59" s="32" t="s">
        <v>36</v>
      </c>
      <c r="F59" s="23"/>
      <c r="G59" s="27"/>
    </row>
    <row r="60" ht="36.75" customHeight="1" spans="1:7">
      <c r="A60" s="30" t="s">
        <v>234</v>
      </c>
      <c r="B60" s="19" t="s">
        <v>181</v>
      </c>
      <c r="C60" s="20">
        <v>2014</v>
      </c>
      <c r="D60" s="26" t="s">
        <v>35</v>
      </c>
      <c r="E60" s="32" t="s">
        <v>36</v>
      </c>
      <c r="F60" s="23"/>
      <c r="G60" s="27"/>
    </row>
    <row r="61" ht="36.75" customHeight="1" spans="1:7">
      <c r="A61" s="30" t="s">
        <v>235</v>
      </c>
      <c r="B61" s="19" t="s">
        <v>181</v>
      </c>
      <c r="C61" s="20">
        <v>2014</v>
      </c>
      <c r="D61" s="26" t="s">
        <v>35</v>
      </c>
      <c r="E61" s="32" t="s">
        <v>36</v>
      </c>
      <c r="F61" s="23"/>
      <c r="G61" s="27"/>
    </row>
    <row r="62" ht="36.75" customHeight="1" spans="1:7">
      <c r="A62" s="30" t="s">
        <v>236</v>
      </c>
      <c r="B62" s="19" t="s">
        <v>181</v>
      </c>
      <c r="C62" s="20">
        <v>2014</v>
      </c>
      <c r="D62" s="26" t="s">
        <v>35</v>
      </c>
      <c r="E62" s="32" t="s">
        <v>36</v>
      </c>
      <c r="F62" s="23"/>
      <c r="G62" s="27"/>
    </row>
    <row r="63" ht="36.75" customHeight="1" spans="1:7">
      <c r="A63" s="30" t="s">
        <v>237</v>
      </c>
      <c r="B63" s="19" t="s">
        <v>181</v>
      </c>
      <c r="C63" s="20">
        <v>2014</v>
      </c>
      <c r="D63" s="26" t="s">
        <v>35</v>
      </c>
      <c r="E63" s="32" t="s">
        <v>36</v>
      </c>
      <c r="F63" s="23"/>
      <c r="G63" s="27"/>
    </row>
    <row r="64" ht="42.75" spans="1:7">
      <c r="A64" s="30" t="s">
        <v>238</v>
      </c>
      <c r="B64" s="19" t="s">
        <v>181</v>
      </c>
      <c r="C64" s="33">
        <v>2009</v>
      </c>
      <c r="D64" s="21" t="s">
        <v>39</v>
      </c>
      <c r="E64" s="22" t="s">
        <v>15</v>
      </c>
      <c r="F64" s="31">
        <v>9</v>
      </c>
      <c r="G64" s="27"/>
    </row>
    <row r="65" ht="42.75" spans="1:7">
      <c r="A65" s="30" t="s">
        <v>239</v>
      </c>
      <c r="B65" s="19" t="s">
        <v>181</v>
      </c>
      <c r="C65" s="33">
        <v>2009</v>
      </c>
      <c r="D65" s="21" t="s">
        <v>39</v>
      </c>
      <c r="E65" s="22" t="s">
        <v>15</v>
      </c>
      <c r="F65" s="31"/>
      <c r="G65" s="27"/>
    </row>
    <row r="66" ht="42.75" spans="1:7">
      <c r="A66" s="30" t="s">
        <v>240</v>
      </c>
      <c r="B66" s="19" t="s">
        <v>181</v>
      </c>
      <c r="C66" s="33">
        <v>2009</v>
      </c>
      <c r="D66" s="21" t="s">
        <v>39</v>
      </c>
      <c r="E66" s="22" t="s">
        <v>15</v>
      </c>
      <c r="F66" s="31"/>
      <c r="G66" s="27"/>
    </row>
    <row r="67" ht="42.75" spans="1:7">
      <c r="A67" s="30" t="s">
        <v>241</v>
      </c>
      <c r="B67" s="19" t="s">
        <v>181</v>
      </c>
      <c r="C67" s="33">
        <v>2009</v>
      </c>
      <c r="D67" s="21" t="s">
        <v>39</v>
      </c>
      <c r="E67" s="22" t="s">
        <v>15</v>
      </c>
      <c r="F67" s="31"/>
      <c r="G67" s="27"/>
    </row>
    <row r="68" ht="42.75" spans="1:7">
      <c r="A68" s="30" t="s">
        <v>242</v>
      </c>
      <c r="B68" s="19" t="s">
        <v>181</v>
      </c>
      <c r="C68" s="33">
        <v>2009</v>
      </c>
      <c r="D68" s="21" t="s">
        <v>39</v>
      </c>
      <c r="E68" s="22" t="s">
        <v>15</v>
      </c>
      <c r="F68" s="31"/>
      <c r="G68" s="27"/>
    </row>
    <row r="69" ht="42.75" spans="1:7">
      <c r="A69" s="30" t="s">
        <v>243</v>
      </c>
      <c r="B69" s="19" t="s">
        <v>181</v>
      </c>
      <c r="C69" s="33">
        <v>2009</v>
      </c>
      <c r="D69" s="21" t="s">
        <v>39</v>
      </c>
      <c r="E69" s="22" t="s">
        <v>15</v>
      </c>
      <c r="F69" s="31"/>
      <c r="G69" s="27"/>
    </row>
    <row r="70" ht="42.75" spans="1:7">
      <c r="A70" s="30" t="s">
        <v>244</v>
      </c>
      <c r="B70" s="19" t="s">
        <v>181</v>
      </c>
      <c r="C70" s="33">
        <v>2009</v>
      </c>
      <c r="D70" s="21" t="s">
        <v>39</v>
      </c>
      <c r="E70" s="22" t="s">
        <v>15</v>
      </c>
      <c r="F70" s="31"/>
      <c r="G70" s="27"/>
    </row>
    <row r="71" ht="42.75" spans="1:7">
      <c r="A71" s="30" t="s">
        <v>245</v>
      </c>
      <c r="B71" s="19" t="s">
        <v>181</v>
      </c>
      <c r="C71" s="33">
        <v>2009</v>
      </c>
      <c r="D71" s="21" t="s">
        <v>39</v>
      </c>
      <c r="E71" s="22" t="s">
        <v>15</v>
      </c>
      <c r="F71" s="31"/>
      <c r="G71" s="27"/>
    </row>
    <row r="72" ht="42.75" spans="1:7">
      <c r="A72" s="30" t="s">
        <v>246</v>
      </c>
      <c r="B72" s="19" t="s">
        <v>181</v>
      </c>
      <c r="C72" s="33">
        <v>2009</v>
      </c>
      <c r="D72" s="21" t="s">
        <v>39</v>
      </c>
      <c r="E72" s="22" t="s">
        <v>15</v>
      </c>
      <c r="F72" s="31"/>
      <c r="G72" s="27"/>
    </row>
    <row r="73" ht="42.75" spans="1:7">
      <c r="A73" s="30" t="s">
        <v>247</v>
      </c>
      <c r="B73" s="19" t="s">
        <v>181</v>
      </c>
      <c r="C73" s="33">
        <v>2012</v>
      </c>
      <c r="D73" s="21" t="s">
        <v>39</v>
      </c>
      <c r="E73" s="22" t="s">
        <v>15</v>
      </c>
      <c r="F73" s="31">
        <v>10</v>
      </c>
      <c r="G73" s="27"/>
    </row>
    <row r="74" ht="42.75" spans="1:7">
      <c r="A74" s="30" t="s">
        <v>248</v>
      </c>
      <c r="B74" s="19" t="s">
        <v>181</v>
      </c>
      <c r="C74" s="33">
        <v>2012</v>
      </c>
      <c r="D74" s="21" t="s">
        <v>39</v>
      </c>
      <c r="E74" s="22" t="s">
        <v>15</v>
      </c>
      <c r="F74" s="31"/>
      <c r="G74" s="27"/>
    </row>
    <row r="75" ht="42.75" spans="1:7">
      <c r="A75" s="30" t="s">
        <v>249</v>
      </c>
      <c r="B75" s="19" t="s">
        <v>181</v>
      </c>
      <c r="C75" s="33">
        <v>2012</v>
      </c>
      <c r="D75" s="21" t="s">
        <v>39</v>
      </c>
      <c r="E75" s="22" t="s">
        <v>15</v>
      </c>
      <c r="F75" s="31"/>
      <c r="G75" s="27"/>
    </row>
    <row r="76" ht="42.75" spans="1:7">
      <c r="A76" s="30" t="s">
        <v>250</v>
      </c>
      <c r="B76" s="19" t="s">
        <v>181</v>
      </c>
      <c r="C76" s="33">
        <v>2012</v>
      </c>
      <c r="D76" s="21" t="s">
        <v>39</v>
      </c>
      <c r="E76" s="22" t="s">
        <v>15</v>
      </c>
      <c r="F76" s="31"/>
      <c r="G76" s="27"/>
    </row>
    <row r="77" ht="42.75" spans="1:7">
      <c r="A77" s="30" t="s">
        <v>251</v>
      </c>
      <c r="B77" s="19" t="s">
        <v>181</v>
      </c>
      <c r="C77" s="33">
        <v>2012</v>
      </c>
      <c r="D77" s="21" t="s">
        <v>39</v>
      </c>
      <c r="E77" s="22" t="s">
        <v>15</v>
      </c>
      <c r="F77" s="31"/>
      <c r="G77" s="27"/>
    </row>
    <row r="78" ht="42.75" spans="1:7">
      <c r="A78" s="30" t="s">
        <v>252</v>
      </c>
      <c r="B78" s="19" t="s">
        <v>181</v>
      </c>
      <c r="C78" s="33">
        <v>2012</v>
      </c>
      <c r="D78" s="21" t="s">
        <v>39</v>
      </c>
      <c r="E78" s="22" t="s">
        <v>15</v>
      </c>
      <c r="F78" s="31"/>
      <c r="G78" s="27"/>
    </row>
    <row r="79" ht="42.75" spans="1:7">
      <c r="A79" s="30" t="s">
        <v>253</v>
      </c>
      <c r="B79" s="19" t="s">
        <v>181</v>
      </c>
      <c r="C79" s="33">
        <v>2012</v>
      </c>
      <c r="D79" s="21" t="s">
        <v>39</v>
      </c>
      <c r="E79" s="22" t="s">
        <v>15</v>
      </c>
      <c r="F79" s="31"/>
      <c r="G79" s="27"/>
    </row>
    <row r="80" ht="42.75" spans="1:7">
      <c r="A80" s="30" t="s">
        <v>254</v>
      </c>
      <c r="B80" s="19" t="s">
        <v>181</v>
      </c>
      <c r="C80" s="33">
        <v>2012</v>
      </c>
      <c r="D80" s="21" t="s">
        <v>39</v>
      </c>
      <c r="E80" s="22" t="s">
        <v>15</v>
      </c>
      <c r="F80" s="31"/>
      <c r="G80" s="27"/>
    </row>
    <row r="81" ht="42.75" spans="1:7">
      <c r="A81" s="30" t="s">
        <v>255</v>
      </c>
      <c r="B81" s="19" t="s">
        <v>181</v>
      </c>
      <c r="C81" s="33">
        <v>2012</v>
      </c>
      <c r="D81" s="21" t="s">
        <v>39</v>
      </c>
      <c r="E81" s="22" t="s">
        <v>15</v>
      </c>
      <c r="F81" s="31"/>
      <c r="G81" s="27"/>
    </row>
    <row r="82" ht="42.75" spans="1:7">
      <c r="A82" s="30" t="s">
        <v>256</v>
      </c>
      <c r="B82" s="19" t="s">
        <v>181</v>
      </c>
      <c r="C82" s="33">
        <v>2012</v>
      </c>
      <c r="D82" s="21" t="s">
        <v>39</v>
      </c>
      <c r="E82" s="22" t="s">
        <v>15</v>
      </c>
      <c r="F82" s="31"/>
      <c r="G82" s="27"/>
    </row>
    <row r="83" ht="42.75" spans="1:7">
      <c r="A83" s="30" t="s">
        <v>257</v>
      </c>
      <c r="B83" s="19" t="s">
        <v>181</v>
      </c>
      <c r="C83" s="20">
        <v>2015</v>
      </c>
      <c r="D83" s="25" t="str">
        <f>D36</f>
        <v>Sumatera Utara</v>
      </c>
      <c r="E83" s="22" t="s">
        <v>15</v>
      </c>
      <c r="F83" s="31">
        <v>10</v>
      </c>
      <c r="G83" s="27"/>
    </row>
    <row r="84" ht="42.75" spans="1:7">
      <c r="A84" s="30" t="s">
        <v>258</v>
      </c>
      <c r="B84" s="19" t="s">
        <v>181</v>
      </c>
      <c r="C84" s="20">
        <v>2015</v>
      </c>
      <c r="D84" s="25" t="str">
        <f t="shared" ref="D84:D92" si="2">D37</f>
        <v>Lampung</v>
      </c>
      <c r="E84" s="22" t="s">
        <v>15</v>
      </c>
      <c r="F84" s="31"/>
      <c r="G84" s="27"/>
    </row>
    <row r="85" ht="42.75" spans="1:7">
      <c r="A85" s="30" t="s">
        <v>259</v>
      </c>
      <c r="B85" s="19" t="s">
        <v>181</v>
      </c>
      <c r="C85" s="20">
        <v>2015</v>
      </c>
      <c r="D85" s="25" t="str">
        <f t="shared" si="2"/>
        <v>Gudang Peti Kemas Gedebage</v>
      </c>
      <c r="E85" s="22" t="s">
        <v>15</v>
      </c>
      <c r="F85" s="31"/>
      <c r="G85" s="27"/>
    </row>
    <row r="86" ht="42.75" spans="1:7">
      <c r="A86" s="30" t="s">
        <v>260</v>
      </c>
      <c r="B86" s="19" t="s">
        <v>181</v>
      </c>
      <c r="C86" s="20">
        <v>2015</v>
      </c>
      <c r="D86" s="25" t="str">
        <f t="shared" si="2"/>
        <v>Gudang Peti Kemas Gedebage</v>
      </c>
      <c r="E86" s="22" t="s">
        <v>15</v>
      </c>
      <c r="F86" s="31"/>
      <c r="G86" s="27"/>
    </row>
    <row r="87" ht="42.75" spans="1:7">
      <c r="A87" s="30" t="s">
        <v>261</v>
      </c>
      <c r="B87" s="19" t="s">
        <v>181</v>
      </c>
      <c r="C87" s="20">
        <v>2015</v>
      </c>
      <c r="D87" s="25" t="str">
        <f t="shared" si="2"/>
        <v>Gudang Peti Kemas Gedebage</v>
      </c>
      <c r="E87" s="22" t="s">
        <v>15</v>
      </c>
      <c r="F87" s="31"/>
      <c r="G87" s="27"/>
    </row>
    <row r="88" ht="42.75" spans="1:7">
      <c r="A88" s="30" t="s">
        <v>262</v>
      </c>
      <c r="B88" s="19" t="s">
        <v>181</v>
      </c>
      <c r="C88" s="20">
        <v>2015</v>
      </c>
      <c r="D88" s="25" t="str">
        <f t="shared" si="2"/>
        <v>Gudang Peti Kemas Gedebage</v>
      </c>
      <c r="E88" s="22" t="s">
        <v>15</v>
      </c>
      <c r="F88" s="31"/>
      <c r="G88" s="27"/>
    </row>
    <row r="89" ht="42.75" spans="1:7">
      <c r="A89" s="30" t="s">
        <v>263</v>
      </c>
      <c r="B89" s="19" t="s">
        <v>181</v>
      </c>
      <c r="C89" s="20">
        <v>2015</v>
      </c>
      <c r="D89" s="25" t="str">
        <f t="shared" si="2"/>
        <v>Gudang Peti Kemas Gedebage</v>
      </c>
      <c r="E89" s="22" t="s">
        <v>15</v>
      </c>
      <c r="F89" s="31"/>
      <c r="G89" s="27"/>
    </row>
    <row r="90" ht="42.75" spans="1:7">
      <c r="A90" s="30" t="s">
        <v>264</v>
      </c>
      <c r="B90" s="19" t="s">
        <v>181</v>
      </c>
      <c r="C90" s="20">
        <v>2015</v>
      </c>
      <c r="D90" s="25" t="str">
        <f t="shared" si="2"/>
        <v>Gudang Peti Kemas Gedebage</v>
      </c>
      <c r="E90" s="22" t="s">
        <v>15</v>
      </c>
      <c r="F90" s="31"/>
      <c r="G90" s="27"/>
    </row>
    <row r="91" ht="42.75" spans="1:7">
      <c r="A91" s="30" t="s">
        <v>265</v>
      </c>
      <c r="B91" s="19" t="s">
        <v>181</v>
      </c>
      <c r="C91" s="20">
        <v>2015</v>
      </c>
      <c r="D91" s="25" t="str">
        <f t="shared" si="2"/>
        <v>Gudang Peti Kemas Gedebage</v>
      </c>
      <c r="E91" s="22" t="s">
        <v>15</v>
      </c>
      <c r="F91" s="31"/>
      <c r="G91" s="27"/>
    </row>
    <row r="92" ht="42.75" spans="1:7">
      <c r="A92" s="30" t="s">
        <v>266</v>
      </c>
      <c r="B92" s="19" t="s">
        <v>181</v>
      </c>
      <c r="C92" s="20">
        <v>2015</v>
      </c>
      <c r="D92" s="25" t="str">
        <f t="shared" si="2"/>
        <v>Gudang Peti Kemas Gedebage</v>
      </c>
      <c r="E92" s="22" t="s">
        <v>15</v>
      </c>
      <c r="F92" s="31"/>
      <c r="G92" s="27"/>
    </row>
    <row r="93" ht="42.75" spans="1:7">
      <c r="A93" s="30" t="s">
        <v>267</v>
      </c>
      <c r="B93" s="19" t="s">
        <v>181</v>
      </c>
      <c r="C93" s="20">
        <v>2015</v>
      </c>
      <c r="D93" s="26" t="str">
        <f>D46</f>
        <v>Lampung</v>
      </c>
      <c r="E93" s="22" t="s">
        <v>15</v>
      </c>
      <c r="F93" s="23">
        <v>10</v>
      </c>
      <c r="G93" s="27"/>
    </row>
    <row r="94" ht="42.75" spans="1:7">
      <c r="A94" s="30" t="s">
        <v>268</v>
      </c>
      <c r="B94" s="19" t="s">
        <v>181</v>
      </c>
      <c r="C94" s="20">
        <v>2015</v>
      </c>
      <c r="D94" s="26" t="str">
        <f t="shared" ref="D94:D102" si="3">D47</f>
        <v>Gudang Peti Kemas Gedebage</v>
      </c>
      <c r="E94" s="22" t="s">
        <v>15</v>
      </c>
      <c r="F94" s="23"/>
      <c r="G94" s="27"/>
    </row>
    <row r="95" ht="42.75" spans="1:7">
      <c r="A95" s="30" t="s">
        <v>269</v>
      </c>
      <c r="B95" s="19" t="s">
        <v>181</v>
      </c>
      <c r="C95" s="20">
        <v>2015</v>
      </c>
      <c r="D95" s="26" t="str">
        <f t="shared" si="3"/>
        <v>Gudang Peti Kemas Gedebage</v>
      </c>
      <c r="E95" s="22" t="s">
        <v>15</v>
      </c>
      <c r="F95" s="23"/>
      <c r="G95" s="27"/>
    </row>
    <row r="96" ht="42.75" spans="1:7">
      <c r="A96" s="30" t="s">
        <v>270</v>
      </c>
      <c r="B96" s="19" t="s">
        <v>181</v>
      </c>
      <c r="C96" s="20">
        <v>2015</v>
      </c>
      <c r="D96" s="26" t="str">
        <f t="shared" si="3"/>
        <v>Gudang Peti Kemas Gedebage</v>
      </c>
      <c r="E96" s="22" t="s">
        <v>15</v>
      </c>
      <c r="F96" s="23"/>
      <c r="G96" s="27"/>
    </row>
    <row r="97" ht="42.75" spans="1:7">
      <c r="A97" s="30" t="s">
        <v>271</v>
      </c>
      <c r="B97" s="19" t="s">
        <v>181</v>
      </c>
      <c r="C97" s="20">
        <v>2015</v>
      </c>
      <c r="D97" s="26" t="str">
        <f t="shared" si="3"/>
        <v>Gudang Peti Kemas Gedebage</v>
      </c>
      <c r="E97" s="22" t="s">
        <v>15</v>
      </c>
      <c r="F97" s="23"/>
      <c r="G97" s="27"/>
    </row>
    <row r="98" ht="42.75" spans="1:7">
      <c r="A98" s="30" t="s">
        <v>272</v>
      </c>
      <c r="B98" s="19" t="s">
        <v>181</v>
      </c>
      <c r="C98" s="20">
        <v>2015</v>
      </c>
      <c r="D98" s="26" t="str">
        <f t="shared" si="3"/>
        <v>Gudang Peti Kemas Gedebage</v>
      </c>
      <c r="E98" s="22" t="s">
        <v>15</v>
      </c>
      <c r="F98" s="23"/>
      <c r="G98" s="27"/>
    </row>
    <row r="99" ht="42.75" spans="1:7">
      <c r="A99" s="30" t="s">
        <v>273</v>
      </c>
      <c r="B99" s="19" t="s">
        <v>181</v>
      </c>
      <c r="C99" s="20">
        <v>2015</v>
      </c>
      <c r="D99" s="26" t="str">
        <f t="shared" si="3"/>
        <v>Gudang Peti Kemas Gedebage</v>
      </c>
      <c r="E99" s="22" t="s">
        <v>15</v>
      </c>
      <c r="F99" s="23"/>
      <c r="G99" s="27"/>
    </row>
    <row r="100" ht="42.75" spans="1:7">
      <c r="A100" s="30" t="s">
        <v>274</v>
      </c>
      <c r="B100" s="19" t="s">
        <v>181</v>
      </c>
      <c r="C100" s="20">
        <v>2015</v>
      </c>
      <c r="D100" s="26" t="str">
        <f t="shared" si="3"/>
        <v>Gudang Peti Kemas Gedebage</v>
      </c>
      <c r="E100" s="22" t="s">
        <v>15</v>
      </c>
      <c r="F100" s="23"/>
      <c r="G100" s="27"/>
    </row>
    <row r="101" ht="42.75" spans="1:7">
      <c r="A101" s="30" t="s">
        <v>275</v>
      </c>
      <c r="B101" s="19" t="s">
        <v>181</v>
      </c>
      <c r="C101" s="20">
        <v>2015</v>
      </c>
      <c r="D101" s="26" t="str">
        <f t="shared" si="3"/>
        <v>Gudang Peti Kemas Gedebage</v>
      </c>
      <c r="E101" s="22" t="s">
        <v>15</v>
      </c>
      <c r="F101" s="23"/>
      <c r="G101" s="27"/>
    </row>
    <row r="102" ht="42.75" spans="1:7">
      <c r="A102" s="30" t="s">
        <v>276</v>
      </c>
      <c r="B102" s="19" t="s">
        <v>181</v>
      </c>
      <c r="C102" s="20">
        <v>2015</v>
      </c>
      <c r="D102" s="26" t="str">
        <f t="shared" si="3"/>
        <v>Gudang Peti Kemas Gedebage</v>
      </c>
      <c r="E102" s="22" t="s">
        <v>15</v>
      </c>
      <c r="F102" s="23"/>
      <c r="G102" s="27"/>
    </row>
    <row r="103" ht="30" customHeight="1" spans="1:7">
      <c r="A103" s="18" t="s">
        <v>277</v>
      </c>
      <c r="B103" s="19" t="s">
        <v>278</v>
      </c>
      <c r="C103" s="20">
        <v>2009</v>
      </c>
      <c r="D103" s="21" t="s">
        <v>46</v>
      </c>
      <c r="E103" s="32" t="s">
        <v>36</v>
      </c>
      <c r="F103" s="23">
        <v>1</v>
      </c>
      <c r="G103" s="24" t="s">
        <v>47</v>
      </c>
    </row>
    <row r="104" ht="42.75" spans="1:7">
      <c r="A104" s="18" t="s">
        <v>279</v>
      </c>
      <c r="B104" s="19" t="s">
        <v>278</v>
      </c>
      <c r="C104" s="20">
        <v>2011</v>
      </c>
      <c r="D104" s="21" t="s">
        <v>22</v>
      </c>
      <c r="E104" s="22" t="s">
        <v>15</v>
      </c>
      <c r="F104" s="23">
        <v>1</v>
      </c>
      <c r="G104" s="24" t="s">
        <v>49</v>
      </c>
    </row>
    <row r="105" ht="42.75" spans="1:7">
      <c r="A105" s="18" t="s">
        <v>280</v>
      </c>
      <c r="B105" s="19" t="s">
        <v>278</v>
      </c>
      <c r="C105" s="20" t="s">
        <v>51</v>
      </c>
      <c r="D105" s="21" t="str">
        <f>D3</f>
        <v>Workshop Balai Perawatan</v>
      </c>
      <c r="E105" s="22" t="s">
        <v>15</v>
      </c>
      <c r="F105" s="34">
        <v>2</v>
      </c>
      <c r="G105" s="35" t="s">
        <v>52</v>
      </c>
    </row>
    <row r="106" ht="42.75" spans="1:7">
      <c r="A106" s="18" t="s">
        <v>281</v>
      </c>
      <c r="B106" s="19" t="s">
        <v>278</v>
      </c>
      <c r="C106" s="20" t="s">
        <v>51</v>
      </c>
      <c r="D106" s="21" t="str">
        <f>D4</f>
        <v>Depo Lokomotif Tanahabang</v>
      </c>
      <c r="E106" s="22" t="s">
        <v>15</v>
      </c>
      <c r="F106" s="36"/>
      <c r="G106" s="35"/>
    </row>
    <row r="107" ht="42.75" spans="1:7">
      <c r="A107" s="18" t="s">
        <v>282</v>
      </c>
      <c r="B107" s="19" t="s">
        <v>278</v>
      </c>
      <c r="C107" s="20" t="s">
        <v>51</v>
      </c>
      <c r="D107" s="21" t="s">
        <v>39</v>
      </c>
      <c r="E107" s="22" t="s">
        <v>15</v>
      </c>
      <c r="F107" s="23">
        <v>2</v>
      </c>
      <c r="G107" s="37" t="s">
        <v>54</v>
      </c>
    </row>
    <row r="108" ht="42.75" spans="1:7">
      <c r="A108" s="18" t="s">
        <v>283</v>
      </c>
      <c r="B108" s="19" t="s">
        <v>278</v>
      </c>
      <c r="C108" s="20" t="s">
        <v>51</v>
      </c>
      <c r="D108" s="21" t="s">
        <v>39</v>
      </c>
      <c r="E108" s="22" t="s">
        <v>15</v>
      </c>
      <c r="F108" s="23"/>
      <c r="G108" s="37"/>
    </row>
    <row r="109" ht="42.75" spans="1:7">
      <c r="A109" s="18" t="s">
        <v>284</v>
      </c>
      <c r="B109" s="19" t="s">
        <v>278</v>
      </c>
      <c r="C109" s="20" t="s">
        <v>56</v>
      </c>
      <c r="D109" s="21" t="s">
        <v>57</v>
      </c>
      <c r="E109" s="22" t="s">
        <v>15</v>
      </c>
      <c r="F109" s="23">
        <v>2</v>
      </c>
      <c r="G109" s="35"/>
    </row>
    <row r="110" ht="42.75" spans="1:7">
      <c r="A110" s="18" t="s">
        <v>285</v>
      </c>
      <c r="B110" s="19" t="s">
        <v>278</v>
      </c>
      <c r="C110" s="20" t="s">
        <v>56</v>
      </c>
      <c r="D110" s="21" t="s">
        <v>57</v>
      </c>
      <c r="E110" s="22" t="s">
        <v>15</v>
      </c>
      <c r="F110" s="23"/>
      <c r="G110" s="38"/>
    </row>
    <row r="111" ht="42.75" spans="1:7">
      <c r="A111" s="18" t="s">
        <v>286</v>
      </c>
      <c r="B111" s="19" t="s">
        <v>278</v>
      </c>
      <c r="C111" s="33" t="s">
        <v>21</v>
      </c>
      <c r="D111" s="25" t="s">
        <v>17</v>
      </c>
      <c r="E111" s="22" t="s">
        <v>15</v>
      </c>
      <c r="F111" s="23">
        <v>1</v>
      </c>
      <c r="G111" s="27" t="s">
        <v>60</v>
      </c>
    </row>
    <row r="112" ht="42.75" spans="1:7">
      <c r="A112" s="18" t="s">
        <v>287</v>
      </c>
      <c r="B112" s="19" t="s">
        <v>278</v>
      </c>
      <c r="C112" s="20" t="s">
        <v>51</v>
      </c>
      <c r="D112" s="21" t="s">
        <v>39</v>
      </c>
      <c r="E112" s="22" t="s">
        <v>15</v>
      </c>
      <c r="F112" s="29">
        <v>1</v>
      </c>
      <c r="G112" s="27" t="s">
        <v>62</v>
      </c>
    </row>
    <row r="113" ht="42.75" spans="1:7">
      <c r="A113" s="18" t="s">
        <v>288</v>
      </c>
      <c r="B113" s="19" t="s">
        <v>278</v>
      </c>
      <c r="C113" s="20" t="s">
        <v>56</v>
      </c>
      <c r="D113" s="21" t="s">
        <v>57</v>
      </c>
      <c r="E113" s="22" t="s">
        <v>15</v>
      </c>
      <c r="F113" s="29">
        <v>1</v>
      </c>
      <c r="G113" s="27"/>
    </row>
    <row r="114" ht="42.75" spans="1:7">
      <c r="A114" s="18" t="s">
        <v>289</v>
      </c>
      <c r="B114" s="19" t="s">
        <v>278</v>
      </c>
      <c r="C114" s="20" t="s">
        <v>56</v>
      </c>
      <c r="D114" s="21" t="s">
        <v>22</v>
      </c>
      <c r="E114" s="22" t="s">
        <v>15</v>
      </c>
      <c r="F114" s="29">
        <v>1</v>
      </c>
      <c r="G114" s="27"/>
    </row>
    <row r="115" ht="42.75" spans="1:7">
      <c r="A115" s="18" t="s">
        <v>290</v>
      </c>
      <c r="B115" s="19" t="s">
        <v>278</v>
      </c>
      <c r="C115" s="20" t="s">
        <v>66</v>
      </c>
      <c r="D115" s="25" t="s">
        <v>17</v>
      </c>
      <c r="E115" s="22" t="s">
        <v>15</v>
      </c>
      <c r="F115" s="29">
        <v>1</v>
      </c>
      <c r="G115" s="27" t="s">
        <v>67</v>
      </c>
    </row>
    <row r="116" ht="42.75" spans="1:7">
      <c r="A116" s="18" t="s">
        <v>291</v>
      </c>
      <c r="B116" s="19" t="s">
        <v>278</v>
      </c>
      <c r="C116" s="20">
        <v>2009</v>
      </c>
      <c r="D116" s="21" t="s">
        <v>17</v>
      </c>
      <c r="E116" s="22" t="s">
        <v>15</v>
      </c>
      <c r="F116" s="23">
        <v>1</v>
      </c>
      <c r="G116" s="27" t="s">
        <v>70</v>
      </c>
    </row>
    <row r="117" ht="42.75" spans="1:7">
      <c r="A117" s="18" t="s">
        <v>292</v>
      </c>
      <c r="B117" s="19" t="s">
        <v>278</v>
      </c>
      <c r="C117" s="20">
        <v>2009</v>
      </c>
      <c r="D117" s="21" t="s">
        <v>17</v>
      </c>
      <c r="E117" s="22" t="s">
        <v>15</v>
      </c>
      <c r="F117" s="29">
        <v>1</v>
      </c>
      <c r="G117" s="27" t="s">
        <v>72</v>
      </c>
    </row>
    <row r="118" ht="42.75" spans="1:7">
      <c r="A118" s="18" t="s">
        <v>293</v>
      </c>
      <c r="B118" s="19" t="s">
        <v>294</v>
      </c>
      <c r="C118" s="33">
        <v>2010</v>
      </c>
      <c r="D118" s="21" t="s">
        <v>17</v>
      </c>
      <c r="E118" s="22" t="s">
        <v>15</v>
      </c>
      <c r="F118" s="31">
        <v>1</v>
      </c>
      <c r="G118" s="27" t="s">
        <v>74</v>
      </c>
    </row>
    <row r="119" ht="42.75" spans="1:7">
      <c r="A119" s="18" t="s">
        <v>295</v>
      </c>
      <c r="B119" s="19" t="s">
        <v>278</v>
      </c>
      <c r="C119" s="20">
        <v>2011</v>
      </c>
      <c r="D119" s="21" t="s">
        <v>17</v>
      </c>
      <c r="E119" s="22" t="s">
        <v>15</v>
      </c>
      <c r="F119" s="23">
        <v>1</v>
      </c>
      <c r="G119" s="27" t="s">
        <v>76</v>
      </c>
    </row>
    <row r="120" ht="42.75" spans="1:7">
      <c r="A120" s="18" t="s">
        <v>296</v>
      </c>
      <c r="B120" s="19" t="s">
        <v>278</v>
      </c>
      <c r="C120" s="20">
        <v>2011</v>
      </c>
      <c r="D120" s="21" t="s">
        <v>17</v>
      </c>
      <c r="E120" s="22" t="s">
        <v>15</v>
      </c>
      <c r="F120" s="29">
        <v>1</v>
      </c>
      <c r="G120" s="27" t="s">
        <v>78</v>
      </c>
    </row>
    <row r="121" ht="42.75" spans="1:7">
      <c r="A121" s="18" t="s">
        <v>297</v>
      </c>
      <c r="B121" s="19" t="s">
        <v>294</v>
      </c>
      <c r="C121" s="33">
        <v>2015</v>
      </c>
      <c r="D121" s="21" t="s">
        <v>17</v>
      </c>
      <c r="E121" s="22" t="s">
        <v>15</v>
      </c>
      <c r="F121" s="31">
        <v>1</v>
      </c>
      <c r="G121" s="27" t="s">
        <v>80</v>
      </c>
    </row>
    <row r="122" ht="43.5" customHeight="1" spans="1:7">
      <c r="A122" s="18" t="s">
        <v>298</v>
      </c>
      <c r="B122" s="19" t="s">
        <v>278</v>
      </c>
      <c r="C122" s="20">
        <v>2015</v>
      </c>
      <c r="D122" s="21" t="s">
        <v>57</v>
      </c>
      <c r="E122" s="32" t="s">
        <v>15</v>
      </c>
      <c r="F122" s="23">
        <v>1</v>
      </c>
      <c r="G122" s="27"/>
    </row>
    <row r="123" ht="42.75" customHeight="1" spans="1:7">
      <c r="A123" s="18" t="s">
        <v>299</v>
      </c>
      <c r="B123" s="19" t="s">
        <v>278</v>
      </c>
      <c r="C123" s="20">
        <v>2009</v>
      </c>
      <c r="D123" s="21" t="s">
        <v>86</v>
      </c>
      <c r="E123" s="32" t="s">
        <v>36</v>
      </c>
      <c r="F123" s="23">
        <v>1</v>
      </c>
      <c r="G123" s="27"/>
    </row>
    <row r="124" ht="33" customHeight="1" spans="1:7">
      <c r="A124" s="18" t="s">
        <v>300</v>
      </c>
      <c r="B124" s="19" t="s">
        <v>278</v>
      </c>
      <c r="C124" s="20">
        <v>2011</v>
      </c>
      <c r="D124" s="21" t="s">
        <v>88</v>
      </c>
      <c r="E124" s="32" t="s">
        <v>89</v>
      </c>
      <c r="F124" s="23">
        <v>1</v>
      </c>
      <c r="G124" s="27"/>
    </row>
    <row r="125" ht="63.75" customHeight="1" spans="1:7">
      <c r="A125" s="18" t="s">
        <v>301</v>
      </c>
      <c r="B125" s="19" t="s">
        <v>278</v>
      </c>
      <c r="C125" s="20">
        <v>2015</v>
      </c>
      <c r="D125" s="21" t="s">
        <v>57</v>
      </c>
      <c r="E125" s="32" t="s">
        <v>15</v>
      </c>
      <c r="F125" s="23">
        <v>1</v>
      </c>
      <c r="G125" s="27"/>
    </row>
    <row r="126" ht="28.5" spans="1:7">
      <c r="A126" s="18" t="s">
        <v>302</v>
      </c>
      <c r="B126" s="19" t="s">
        <v>278</v>
      </c>
      <c r="C126" s="20">
        <v>2005</v>
      </c>
      <c r="D126" s="21" t="s">
        <v>93</v>
      </c>
      <c r="E126" s="22" t="s">
        <v>36</v>
      </c>
      <c r="F126" s="34">
        <v>3</v>
      </c>
      <c r="G126" s="101" t="s">
        <v>94</v>
      </c>
    </row>
    <row r="127" ht="28.5" spans="1:7">
      <c r="A127" s="18" t="s">
        <v>303</v>
      </c>
      <c r="B127" s="19" t="s">
        <v>278</v>
      </c>
      <c r="C127" s="20">
        <v>2005</v>
      </c>
      <c r="D127" s="21" t="s">
        <v>93</v>
      </c>
      <c r="E127" s="22" t="s">
        <v>36</v>
      </c>
      <c r="F127" s="39"/>
      <c r="G127" s="40"/>
    </row>
    <row r="128" ht="28.5" spans="1:7">
      <c r="A128" s="18" t="s">
        <v>304</v>
      </c>
      <c r="B128" s="19" t="s">
        <v>181</v>
      </c>
      <c r="C128" s="20">
        <v>2005</v>
      </c>
      <c r="D128" s="21" t="s">
        <v>93</v>
      </c>
      <c r="E128" s="22" t="s">
        <v>36</v>
      </c>
      <c r="F128" s="29"/>
      <c r="G128" s="40"/>
    </row>
    <row r="129" ht="28.5" spans="1:7">
      <c r="A129" s="18" t="s">
        <v>305</v>
      </c>
      <c r="B129" s="19" t="s">
        <v>278</v>
      </c>
      <c r="C129" s="20">
        <v>2005</v>
      </c>
      <c r="D129" s="26" t="s">
        <v>98</v>
      </c>
      <c r="E129" s="22" t="s">
        <v>36</v>
      </c>
      <c r="F129" s="34">
        <v>3</v>
      </c>
      <c r="G129" s="40"/>
    </row>
    <row r="130" ht="28.5" spans="1:7">
      <c r="A130" s="18" t="s">
        <v>306</v>
      </c>
      <c r="B130" s="19" t="s">
        <v>278</v>
      </c>
      <c r="C130" s="20">
        <v>2005</v>
      </c>
      <c r="D130" s="26" t="s">
        <v>98</v>
      </c>
      <c r="E130" s="22" t="s">
        <v>36</v>
      </c>
      <c r="F130" s="39"/>
      <c r="G130" s="102" t="s">
        <v>100</v>
      </c>
    </row>
    <row r="131" ht="28.5" spans="1:7">
      <c r="A131" s="18" t="s">
        <v>307</v>
      </c>
      <c r="B131" s="19" t="s">
        <v>181</v>
      </c>
      <c r="C131" s="20">
        <v>2005</v>
      </c>
      <c r="D131" s="26" t="s">
        <v>98</v>
      </c>
      <c r="E131" s="22" t="s">
        <v>36</v>
      </c>
      <c r="F131" s="29"/>
      <c r="G131" s="41"/>
    </row>
    <row r="132" ht="28.5" spans="1:7">
      <c r="A132" s="18" t="s">
        <v>308</v>
      </c>
      <c r="B132" s="19" t="s">
        <v>278</v>
      </c>
      <c r="C132" s="20">
        <v>2017</v>
      </c>
      <c r="D132" s="21" t="s">
        <v>22</v>
      </c>
      <c r="E132" s="32" t="s">
        <v>89</v>
      </c>
      <c r="F132" s="29">
        <v>1</v>
      </c>
      <c r="G132" s="40"/>
    </row>
    <row r="133" ht="42.75" spans="1:7">
      <c r="A133" s="18" t="s">
        <v>309</v>
      </c>
      <c r="B133" s="19" t="s">
        <v>278</v>
      </c>
      <c r="C133" s="20">
        <v>2017</v>
      </c>
      <c r="D133" s="26" t="s">
        <v>22</v>
      </c>
      <c r="E133" s="22" t="s">
        <v>15</v>
      </c>
      <c r="F133" s="29">
        <v>1</v>
      </c>
      <c r="G133" s="40"/>
    </row>
    <row r="134" ht="32.25" customHeight="1" spans="1:7">
      <c r="A134" s="18" t="s">
        <v>310</v>
      </c>
      <c r="B134" s="19" t="s">
        <v>181</v>
      </c>
      <c r="C134" s="20">
        <v>2017</v>
      </c>
      <c r="D134" s="26" t="s">
        <v>22</v>
      </c>
      <c r="E134" s="22" t="s">
        <v>15</v>
      </c>
      <c r="F134" s="29">
        <v>1</v>
      </c>
      <c r="G134" s="40"/>
    </row>
    <row r="135" ht="42.75" spans="1:7">
      <c r="A135" s="18" t="s">
        <v>311</v>
      </c>
      <c r="B135" s="19" t="s">
        <v>278</v>
      </c>
      <c r="C135" s="20">
        <v>2015</v>
      </c>
      <c r="D135" s="25" t="s">
        <v>107</v>
      </c>
      <c r="E135" s="22" t="s">
        <v>15</v>
      </c>
      <c r="F135" s="31">
        <v>1</v>
      </c>
      <c r="G135" s="27"/>
    </row>
    <row r="136" ht="42.75" spans="1:7">
      <c r="A136" s="18" t="s">
        <v>312</v>
      </c>
      <c r="B136" s="19" t="s">
        <v>278</v>
      </c>
      <c r="C136" s="20">
        <v>2015</v>
      </c>
      <c r="D136" s="25" t="s">
        <v>109</v>
      </c>
      <c r="E136" s="22" t="s">
        <v>15</v>
      </c>
      <c r="F136" s="31">
        <v>1</v>
      </c>
      <c r="G136" s="27"/>
    </row>
    <row r="137" ht="42.75" spans="1:7">
      <c r="A137" s="18" t="s">
        <v>313</v>
      </c>
      <c r="B137" s="19" t="s">
        <v>278</v>
      </c>
      <c r="C137" s="20">
        <v>2015</v>
      </c>
      <c r="D137" s="25" t="s">
        <v>111</v>
      </c>
      <c r="E137" s="22" t="s">
        <v>15</v>
      </c>
      <c r="F137" s="31">
        <v>1</v>
      </c>
      <c r="G137" s="27"/>
    </row>
    <row r="138" ht="42.75" spans="1:7">
      <c r="A138" s="18" t="s">
        <v>314</v>
      </c>
      <c r="B138" s="19" t="s">
        <v>278</v>
      </c>
      <c r="C138" s="20">
        <v>2015</v>
      </c>
      <c r="D138" s="25" t="s">
        <v>113</v>
      </c>
      <c r="E138" s="22" t="s">
        <v>15</v>
      </c>
      <c r="F138" s="31">
        <v>1</v>
      </c>
      <c r="G138" s="27"/>
    </row>
    <row r="139" ht="42.75" spans="1:7">
      <c r="A139" s="18" t="s">
        <v>315</v>
      </c>
      <c r="B139" s="19" t="s">
        <v>278</v>
      </c>
      <c r="C139" s="20">
        <v>2015</v>
      </c>
      <c r="D139" s="26" t="s">
        <v>115</v>
      </c>
      <c r="E139" s="22" t="s">
        <v>15</v>
      </c>
      <c r="F139" s="31">
        <v>1</v>
      </c>
      <c r="G139" s="27"/>
    </row>
    <row r="140" ht="28.5" spans="1:7">
      <c r="A140" s="18" t="s">
        <v>316</v>
      </c>
      <c r="B140" s="19" t="s">
        <v>278</v>
      </c>
      <c r="C140" s="42">
        <v>2014</v>
      </c>
      <c r="D140" s="26" t="s">
        <v>118</v>
      </c>
      <c r="E140" s="22" t="s">
        <v>36</v>
      </c>
      <c r="F140" s="23">
        <v>1</v>
      </c>
      <c r="G140" s="27" t="s">
        <v>119</v>
      </c>
    </row>
    <row r="141" ht="33" customHeight="1" spans="1:7">
      <c r="A141" s="18" t="s">
        <v>317</v>
      </c>
      <c r="B141" s="19" t="s">
        <v>278</v>
      </c>
      <c r="C141" s="42">
        <v>2014</v>
      </c>
      <c r="D141" s="26" t="s">
        <v>46</v>
      </c>
      <c r="E141" s="22" t="s">
        <v>36</v>
      </c>
      <c r="F141" s="23">
        <v>1</v>
      </c>
      <c r="G141" s="27" t="s">
        <v>121</v>
      </c>
    </row>
    <row r="142" ht="30" customHeight="1" spans="1:7">
      <c r="A142" s="18" t="s">
        <v>318</v>
      </c>
      <c r="B142" s="19" t="s">
        <v>278</v>
      </c>
      <c r="C142" s="42">
        <v>2014</v>
      </c>
      <c r="D142" s="26" t="s">
        <v>17</v>
      </c>
      <c r="E142" s="22" t="s">
        <v>36</v>
      </c>
      <c r="F142" s="23">
        <v>1</v>
      </c>
      <c r="G142" s="27" t="s">
        <v>123</v>
      </c>
    </row>
    <row r="143" ht="30.75" customHeight="1" spans="1:7">
      <c r="A143" s="18" t="s">
        <v>319</v>
      </c>
      <c r="B143" s="19" t="s">
        <v>278</v>
      </c>
      <c r="C143" s="42">
        <v>2014</v>
      </c>
      <c r="D143" s="26" t="s">
        <v>46</v>
      </c>
      <c r="E143" s="22" t="s">
        <v>36</v>
      </c>
      <c r="F143" s="23">
        <v>1</v>
      </c>
      <c r="G143" s="27" t="s">
        <v>125</v>
      </c>
    </row>
    <row r="144" ht="28.5" spans="1:7">
      <c r="A144" s="18" t="s">
        <v>320</v>
      </c>
      <c r="B144" s="19" t="s">
        <v>278</v>
      </c>
      <c r="C144" s="42">
        <v>2014</v>
      </c>
      <c r="D144" s="26" t="str">
        <f>D83</f>
        <v>Sumatera Utara</v>
      </c>
      <c r="E144" s="22" t="s">
        <v>36</v>
      </c>
      <c r="F144" s="23">
        <v>1</v>
      </c>
      <c r="G144" s="27" t="s">
        <v>127</v>
      </c>
    </row>
    <row r="145" ht="28.5" spans="1:7">
      <c r="A145" s="18" t="s">
        <v>321</v>
      </c>
      <c r="B145" s="19" t="s">
        <v>278</v>
      </c>
      <c r="C145" s="42">
        <v>2014</v>
      </c>
      <c r="D145" s="21" t="s">
        <v>46</v>
      </c>
      <c r="E145" s="22" t="s">
        <v>36</v>
      </c>
      <c r="F145" s="23">
        <v>1</v>
      </c>
      <c r="G145" s="27" t="s">
        <v>129</v>
      </c>
    </row>
    <row r="146" ht="23.25" customHeight="1" spans="1:7">
      <c r="A146" s="18" t="s">
        <v>322</v>
      </c>
      <c r="B146" s="19" t="s">
        <v>278</v>
      </c>
      <c r="C146" s="42">
        <v>2014</v>
      </c>
      <c r="D146" s="26" t="str">
        <f>D144</f>
        <v>Sumatera Utara</v>
      </c>
      <c r="E146" s="22" t="s">
        <v>36</v>
      </c>
      <c r="F146" s="23">
        <v>1</v>
      </c>
      <c r="G146" s="27" t="s">
        <v>131</v>
      </c>
    </row>
    <row r="147" ht="63.75" customHeight="1" spans="1:7">
      <c r="A147" s="18" t="s">
        <v>323</v>
      </c>
      <c r="B147" s="19" t="s">
        <v>278</v>
      </c>
      <c r="C147" s="42">
        <v>2016</v>
      </c>
      <c r="D147" s="26" t="s">
        <v>22</v>
      </c>
      <c r="E147" s="32" t="s">
        <v>133</v>
      </c>
      <c r="F147" s="34">
        <v>1</v>
      </c>
      <c r="G147" s="43" t="s">
        <v>134</v>
      </c>
    </row>
    <row r="148" ht="66" customHeight="1" spans="1:7">
      <c r="A148" s="18" t="s">
        <v>324</v>
      </c>
      <c r="B148" s="19" t="s">
        <v>278</v>
      </c>
      <c r="C148" s="42">
        <v>2016</v>
      </c>
      <c r="D148" s="26" t="s">
        <v>57</v>
      </c>
      <c r="E148" s="32" t="s">
        <v>133</v>
      </c>
      <c r="F148" s="34">
        <v>1</v>
      </c>
      <c r="G148" s="43" t="s">
        <v>134</v>
      </c>
    </row>
    <row r="149" ht="47.25" customHeight="1" spans="1:7">
      <c r="A149" s="18" t="s">
        <v>325</v>
      </c>
      <c r="B149" s="19" t="s">
        <v>278</v>
      </c>
      <c r="C149" s="42">
        <v>2017</v>
      </c>
      <c r="D149" s="26" t="s">
        <v>137</v>
      </c>
      <c r="E149" s="32" t="s">
        <v>133</v>
      </c>
      <c r="F149" s="34">
        <v>1</v>
      </c>
      <c r="G149" s="43" t="s">
        <v>138</v>
      </c>
    </row>
    <row r="150" ht="58.5" customHeight="1" spans="1:7">
      <c r="A150" s="18" t="s">
        <v>326</v>
      </c>
      <c r="B150" s="19" t="s">
        <v>278</v>
      </c>
      <c r="C150" s="42">
        <v>2017</v>
      </c>
      <c r="D150" s="26" t="s">
        <v>137</v>
      </c>
      <c r="E150" s="32" t="s">
        <v>133</v>
      </c>
      <c r="F150" s="34">
        <v>1</v>
      </c>
      <c r="G150" s="43" t="str">
        <f>G147</f>
        <v>Turnout Sleeper</v>
      </c>
    </row>
    <row r="151" ht="61.5" customHeight="1" spans="1:7">
      <c r="A151" s="18" t="s">
        <v>327</v>
      </c>
      <c r="B151" s="19" t="s">
        <v>278</v>
      </c>
      <c r="C151" s="42">
        <v>2017</v>
      </c>
      <c r="D151" s="26" t="s">
        <v>57</v>
      </c>
      <c r="E151" s="32" t="s">
        <v>133</v>
      </c>
      <c r="F151" s="34">
        <v>1</v>
      </c>
      <c r="G151" s="43" t="s">
        <v>138</v>
      </c>
    </row>
    <row r="152" ht="48.75" customHeight="1" spans="1:7">
      <c r="A152" s="18" t="s">
        <v>328</v>
      </c>
      <c r="B152" s="19" t="s">
        <v>278</v>
      </c>
      <c r="C152" s="42">
        <v>2017</v>
      </c>
      <c r="D152" s="26" t="s">
        <v>57</v>
      </c>
      <c r="E152" s="32" t="s">
        <v>133</v>
      </c>
      <c r="F152" s="34">
        <v>1</v>
      </c>
      <c r="G152" s="43" t="s">
        <v>138</v>
      </c>
    </row>
    <row r="153" ht="28.5" spans="1:7">
      <c r="A153" s="44" t="s">
        <v>329</v>
      </c>
      <c r="B153" s="19" t="s">
        <v>278</v>
      </c>
      <c r="C153" s="42">
        <v>2012</v>
      </c>
      <c r="D153" s="25" t="s">
        <v>17</v>
      </c>
      <c r="E153" s="22" t="s">
        <v>36</v>
      </c>
      <c r="F153" s="45">
        <v>1</v>
      </c>
      <c r="G153" s="101" t="s">
        <v>144</v>
      </c>
    </row>
    <row r="154" ht="28.5" spans="1:7">
      <c r="A154" s="44" t="s">
        <v>330</v>
      </c>
      <c r="B154" s="19" t="s">
        <v>278</v>
      </c>
      <c r="C154" s="42">
        <v>2012</v>
      </c>
      <c r="D154" s="25" t="s">
        <v>17</v>
      </c>
      <c r="E154" s="22" t="s">
        <v>36</v>
      </c>
      <c r="F154" s="45">
        <v>1</v>
      </c>
      <c r="G154" s="40"/>
    </row>
    <row r="155" ht="28.5" spans="1:7">
      <c r="A155" s="44" t="s">
        <v>331</v>
      </c>
      <c r="B155" s="19" t="s">
        <v>278</v>
      </c>
      <c r="C155" s="42">
        <v>2012</v>
      </c>
      <c r="D155" s="21" t="s">
        <v>147</v>
      </c>
      <c r="E155" s="22" t="s">
        <v>36</v>
      </c>
      <c r="F155" s="34">
        <v>1</v>
      </c>
      <c r="G155" s="46"/>
    </row>
    <row r="156" ht="28.5" spans="1:7">
      <c r="A156" s="44" t="s">
        <v>332</v>
      </c>
      <c r="B156" s="19" t="s">
        <v>278</v>
      </c>
      <c r="C156" s="42">
        <v>2013</v>
      </c>
      <c r="D156" s="25" t="s">
        <v>17</v>
      </c>
      <c r="E156" s="22" t="s">
        <v>36</v>
      </c>
      <c r="F156" s="34">
        <v>1</v>
      </c>
      <c r="G156" s="103" t="s">
        <v>149</v>
      </c>
    </row>
    <row r="157" ht="28.5" spans="1:7">
      <c r="A157" s="44" t="s">
        <v>333</v>
      </c>
      <c r="B157" s="19" t="s">
        <v>278</v>
      </c>
      <c r="C157" s="42">
        <v>2013</v>
      </c>
      <c r="D157" s="25" t="s">
        <v>17</v>
      </c>
      <c r="E157" s="22" t="s">
        <v>36</v>
      </c>
      <c r="F157" s="34">
        <v>1</v>
      </c>
      <c r="G157" s="103" t="s">
        <v>149</v>
      </c>
    </row>
    <row r="158" ht="28.5" spans="1:7">
      <c r="A158" s="44" t="s">
        <v>334</v>
      </c>
      <c r="B158" s="19" t="s">
        <v>278</v>
      </c>
      <c r="C158" s="42">
        <v>2014</v>
      </c>
      <c r="D158" s="25" t="s">
        <v>17</v>
      </c>
      <c r="E158" s="22" t="s">
        <v>36</v>
      </c>
      <c r="F158" s="34">
        <v>1</v>
      </c>
      <c r="G158" s="101" t="s">
        <v>153</v>
      </c>
    </row>
    <row r="159" ht="28.5" spans="1:7">
      <c r="A159" s="44" t="s">
        <v>335</v>
      </c>
      <c r="B159" s="19" t="s">
        <v>278</v>
      </c>
      <c r="C159" s="42">
        <v>2014</v>
      </c>
      <c r="D159" s="21" t="s">
        <v>22</v>
      </c>
      <c r="E159" s="22" t="s">
        <v>36</v>
      </c>
      <c r="F159" s="34">
        <v>1</v>
      </c>
      <c r="G159" s="101" t="s">
        <v>144</v>
      </c>
    </row>
    <row r="160" ht="28.5" spans="1:7">
      <c r="A160" s="48" t="s">
        <v>336</v>
      </c>
      <c r="B160" s="19" t="s">
        <v>278</v>
      </c>
      <c r="C160" s="49">
        <v>2014</v>
      </c>
      <c r="D160" s="25" t="s">
        <v>17</v>
      </c>
      <c r="E160" s="50" t="s">
        <v>36</v>
      </c>
      <c r="F160" s="34">
        <v>1</v>
      </c>
      <c r="G160" s="101" t="s">
        <v>144</v>
      </c>
    </row>
    <row r="161" ht="28.5" spans="1:7">
      <c r="A161" s="51" t="s">
        <v>337</v>
      </c>
      <c r="B161" s="19" t="s">
        <v>278</v>
      </c>
      <c r="C161" s="42">
        <v>2012</v>
      </c>
      <c r="D161" s="21" t="s">
        <v>46</v>
      </c>
      <c r="E161" s="22" t="s">
        <v>36</v>
      </c>
      <c r="F161" s="21">
        <v>1</v>
      </c>
      <c r="G161" s="47"/>
    </row>
    <row r="162" ht="28.5" spans="1:7">
      <c r="A162" s="51" t="s">
        <v>338</v>
      </c>
      <c r="B162" s="19" t="s">
        <v>278</v>
      </c>
      <c r="C162" s="42">
        <v>2014</v>
      </c>
      <c r="D162" s="21" t="s">
        <v>160</v>
      </c>
      <c r="E162" s="22" t="s">
        <v>36</v>
      </c>
      <c r="F162" s="21">
        <v>1</v>
      </c>
      <c r="G162" s="47"/>
    </row>
    <row r="163" ht="28.5" spans="1:7">
      <c r="A163" s="51" t="s">
        <v>339</v>
      </c>
      <c r="B163" s="19" t="s">
        <v>278</v>
      </c>
      <c r="C163" s="42">
        <v>2014</v>
      </c>
      <c r="D163" s="21" t="s">
        <v>162</v>
      </c>
      <c r="E163" s="22" t="s">
        <v>36</v>
      </c>
      <c r="F163" s="21">
        <v>1</v>
      </c>
      <c r="G163" s="47"/>
    </row>
    <row r="164" ht="28.5" spans="1:7">
      <c r="A164" s="51" t="s">
        <v>340</v>
      </c>
      <c r="B164" s="19" t="s">
        <v>278</v>
      </c>
      <c r="C164" s="42">
        <v>2014</v>
      </c>
      <c r="D164" s="21" t="s">
        <v>35</v>
      </c>
      <c r="E164" s="22" t="s">
        <v>36</v>
      </c>
      <c r="F164" s="21">
        <v>1</v>
      </c>
      <c r="G164" s="47"/>
    </row>
    <row r="165" s="8" customFormat="1" spans="2:4">
      <c r="B165" s="52"/>
      <c r="C165" s="53"/>
      <c r="D165" s="54"/>
    </row>
    <row r="166" s="8" customFormat="1" spans="2:4">
      <c r="B166" s="52"/>
      <c r="C166" s="53"/>
      <c r="D166" s="54"/>
    </row>
    <row r="167" s="8" customFormat="1" spans="2:4">
      <c r="B167" s="52"/>
      <c r="C167" s="53"/>
      <c r="D167" s="54"/>
    </row>
    <row r="168" spans="3:5">
      <c r="C168" s="55"/>
      <c r="E168" s="56"/>
    </row>
  </sheetData>
  <mergeCells count="3">
    <mergeCell ref="F126:F128"/>
    <mergeCell ref="F129:F131"/>
    <mergeCell ref="G126:G129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03"/>
  <sheetViews>
    <sheetView tabSelected="1" workbookViewId="0">
      <selection activeCell="E212" sqref="E212"/>
    </sheetView>
  </sheetViews>
  <sheetFormatPr defaultColWidth="9.14285714285714" defaultRowHeight="15"/>
  <cols>
    <col min="1" max="1" width="10.7142857142857" customWidth="1"/>
    <col min="2" max="3" width="19" customWidth="1"/>
  </cols>
  <sheetData>
    <row r="1" spans="1:19">
      <c r="A1" s="1" t="s">
        <v>341</v>
      </c>
      <c r="B1" s="1" t="s">
        <v>342</v>
      </c>
      <c r="C1" s="1"/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348</v>
      </c>
      <c r="J1" s="1" t="s">
        <v>349</v>
      </c>
      <c r="K1" s="1" t="s">
        <v>350</v>
      </c>
      <c r="L1" s="1" t="s">
        <v>351</v>
      </c>
      <c r="M1" s="1" t="s">
        <v>352</v>
      </c>
      <c r="N1" s="1" t="s">
        <v>353</v>
      </c>
      <c r="O1" s="1" t="s">
        <v>354</v>
      </c>
      <c r="P1" s="1" t="s">
        <v>355</v>
      </c>
      <c r="Q1" s="1" t="s">
        <v>356</v>
      </c>
      <c r="R1" s="1" t="s">
        <v>357</v>
      </c>
      <c r="S1" s="1" t="s">
        <v>358</v>
      </c>
    </row>
    <row r="2" hidden="1" spans="1:19">
      <c r="A2" s="1" t="s">
        <v>359</v>
      </c>
      <c r="B2" s="1" t="s">
        <v>360</v>
      </c>
      <c r="C2" s="1" t="str">
        <f>VLOOKUP(A2,smn_after!$C$2:$I$164,1,FALSE)</f>
        <v>SC30501</v>
      </c>
      <c r="D2" s="1">
        <v>0</v>
      </c>
      <c r="E2" s="1">
        <v>9</v>
      </c>
      <c r="F2" s="1">
        <v>20</v>
      </c>
      <c r="G2" s="1">
        <v>66</v>
      </c>
      <c r="H2" s="1">
        <v>2005</v>
      </c>
      <c r="I2" s="1">
        <v>8</v>
      </c>
      <c r="J2" s="1">
        <v>20</v>
      </c>
      <c r="K2" s="1" t="s">
        <v>361</v>
      </c>
      <c r="L2" s="1"/>
      <c r="M2" s="1" t="s">
        <v>362</v>
      </c>
      <c r="N2" s="1" t="s">
        <v>362</v>
      </c>
      <c r="O2" s="1" t="s">
        <v>362</v>
      </c>
      <c r="P2" s="1" t="s">
        <v>363</v>
      </c>
      <c r="Q2" s="1">
        <v>1</v>
      </c>
      <c r="R2" s="1" t="s">
        <v>364</v>
      </c>
      <c r="S2" s="1" t="s">
        <v>364</v>
      </c>
    </row>
    <row r="3" hidden="1" spans="1:19">
      <c r="A3" s="1" t="s">
        <v>365</v>
      </c>
      <c r="B3" s="1" t="s">
        <v>360</v>
      </c>
      <c r="C3" s="1" t="str">
        <f>VLOOKUP(A3,smn_after!$C$2:$I$164,1,FALSE)</f>
        <v>SC30502</v>
      </c>
      <c r="D3" s="1">
        <v>0</v>
      </c>
      <c r="E3" s="1">
        <v>9</v>
      </c>
      <c r="F3" s="1">
        <v>20</v>
      </c>
      <c r="G3" s="1">
        <v>66</v>
      </c>
      <c r="H3" s="1">
        <v>2005</v>
      </c>
      <c r="I3" s="1">
        <v>12</v>
      </c>
      <c r="J3" s="1">
        <v>30</v>
      </c>
      <c r="K3" s="1" t="s">
        <v>361</v>
      </c>
      <c r="L3" s="1"/>
      <c r="M3" s="1" t="s">
        <v>362</v>
      </c>
      <c r="N3" s="1" t="s">
        <v>362</v>
      </c>
      <c r="O3" s="1" t="s">
        <v>362</v>
      </c>
      <c r="P3" s="1" t="s">
        <v>363</v>
      </c>
      <c r="Q3" s="1">
        <v>1</v>
      </c>
      <c r="R3" s="1" t="s">
        <v>364</v>
      </c>
      <c r="S3" s="1" t="s">
        <v>364</v>
      </c>
    </row>
    <row r="4" hidden="1" spans="1:19">
      <c r="A4" s="1" t="s">
        <v>366</v>
      </c>
      <c r="B4" s="1" t="s">
        <v>367</v>
      </c>
      <c r="C4" s="1" t="str">
        <f>VLOOKUP(A4,smn_after!$C$2:$I$164,1,FALSE)</f>
        <v>GB350901</v>
      </c>
      <c r="D4" s="1">
        <v>0</v>
      </c>
      <c r="E4" s="1">
        <v>4</v>
      </c>
      <c r="F4" s="1">
        <v>16</v>
      </c>
      <c r="G4" s="1">
        <v>58</v>
      </c>
      <c r="H4" s="1">
        <v>2009</v>
      </c>
      <c r="I4" s="1">
        <v>25</v>
      </c>
      <c r="J4" s="1">
        <v>71</v>
      </c>
      <c r="K4" s="1" t="s">
        <v>361</v>
      </c>
      <c r="L4" s="1"/>
      <c r="M4" s="5">
        <v>40175</v>
      </c>
      <c r="N4" s="5">
        <v>44164</v>
      </c>
      <c r="O4" s="1" t="s">
        <v>362</v>
      </c>
      <c r="P4" s="1" t="s">
        <v>368</v>
      </c>
      <c r="Q4" s="1">
        <v>1</v>
      </c>
      <c r="R4" s="1" t="s">
        <v>364</v>
      </c>
      <c r="S4" s="1" t="s">
        <v>364</v>
      </c>
    </row>
    <row r="5" hidden="1" spans="1:19">
      <c r="A5" s="1" t="s">
        <v>369</v>
      </c>
      <c r="B5" s="1" t="s">
        <v>370</v>
      </c>
      <c r="C5" s="1" t="str">
        <f>VLOOKUP(A5,smn_after!$C$2:$I$164,1,FALSE)</f>
        <v>GB350902</v>
      </c>
      <c r="D5" s="1">
        <v>0</v>
      </c>
      <c r="E5" s="1">
        <v>4</v>
      </c>
      <c r="F5" s="1">
        <v>16</v>
      </c>
      <c r="G5" s="1">
        <v>58</v>
      </c>
      <c r="H5" s="1">
        <v>2009</v>
      </c>
      <c r="I5" s="1">
        <v>25</v>
      </c>
      <c r="J5" s="1">
        <v>71</v>
      </c>
      <c r="K5" s="1" t="s">
        <v>361</v>
      </c>
      <c r="L5" s="1"/>
      <c r="M5" s="5">
        <v>40175</v>
      </c>
      <c r="N5" s="5">
        <v>44164</v>
      </c>
      <c r="O5" s="1" t="s">
        <v>362</v>
      </c>
      <c r="P5" s="1" t="s">
        <v>368</v>
      </c>
      <c r="Q5" s="1">
        <v>1</v>
      </c>
      <c r="R5" s="1" t="s">
        <v>364</v>
      </c>
      <c r="S5" s="1" t="s">
        <v>364</v>
      </c>
    </row>
    <row r="6" hidden="1" spans="1:19">
      <c r="A6" s="1" t="s">
        <v>371</v>
      </c>
      <c r="B6" s="1" t="s">
        <v>372</v>
      </c>
      <c r="C6" s="1" t="str">
        <f>VLOOKUP(A6,smn_after!$C$2:$I$164,1,FALSE)</f>
        <v>GB350903</v>
      </c>
      <c r="D6" s="1">
        <v>0</v>
      </c>
      <c r="E6" s="1">
        <v>4</v>
      </c>
      <c r="F6" s="1">
        <v>16</v>
      </c>
      <c r="G6" s="1">
        <v>58</v>
      </c>
      <c r="H6" s="1">
        <v>2009</v>
      </c>
      <c r="I6" s="1">
        <v>25</v>
      </c>
      <c r="J6" s="1">
        <v>71</v>
      </c>
      <c r="K6" s="1" t="s">
        <v>361</v>
      </c>
      <c r="L6" s="1"/>
      <c r="M6" s="5">
        <v>40175</v>
      </c>
      <c r="N6" s="5">
        <v>44164</v>
      </c>
      <c r="O6" s="1" t="s">
        <v>362</v>
      </c>
      <c r="P6" s="1" t="s">
        <v>368</v>
      </c>
      <c r="Q6" s="1">
        <v>1</v>
      </c>
      <c r="R6" s="1" t="s">
        <v>364</v>
      </c>
      <c r="S6" s="1" t="s">
        <v>364</v>
      </c>
    </row>
    <row r="7" hidden="1" spans="1:19">
      <c r="A7" s="1" t="s">
        <v>373</v>
      </c>
      <c r="B7" s="1" t="s">
        <v>374</v>
      </c>
      <c r="C7" s="1" t="str">
        <f>VLOOKUP(A7,smn_after!$C$2:$I$164,1,FALSE)</f>
        <v>GB350904</v>
      </c>
      <c r="D7" s="1">
        <v>0</v>
      </c>
      <c r="E7" s="1">
        <v>4</v>
      </c>
      <c r="F7" s="1">
        <v>16</v>
      </c>
      <c r="G7" s="1">
        <v>58</v>
      </c>
      <c r="H7" s="1">
        <v>2009</v>
      </c>
      <c r="I7" s="1">
        <v>25</v>
      </c>
      <c r="J7" s="1">
        <v>71</v>
      </c>
      <c r="K7" s="1" t="s">
        <v>361</v>
      </c>
      <c r="L7" s="1"/>
      <c r="M7" s="5">
        <v>40175</v>
      </c>
      <c r="N7" s="5">
        <v>44164</v>
      </c>
      <c r="O7" s="1" t="s">
        <v>362</v>
      </c>
      <c r="P7" s="1" t="s">
        <v>368</v>
      </c>
      <c r="Q7" s="1">
        <v>1</v>
      </c>
      <c r="R7" s="1" t="s">
        <v>364</v>
      </c>
      <c r="S7" s="1" t="s">
        <v>364</v>
      </c>
    </row>
    <row r="8" hidden="1" spans="1:19">
      <c r="A8" s="1" t="s">
        <v>375</v>
      </c>
      <c r="B8" s="1" t="s">
        <v>376</v>
      </c>
      <c r="C8" s="1" t="str">
        <f>VLOOKUP(A8,smn_after!$C$2:$I$164,1,FALSE)</f>
        <v>GB350905</v>
      </c>
      <c r="D8" s="1">
        <v>0</v>
      </c>
      <c r="E8" s="1">
        <v>4</v>
      </c>
      <c r="F8" s="1">
        <v>16</v>
      </c>
      <c r="G8" s="1">
        <v>58</v>
      </c>
      <c r="H8" s="1">
        <v>2009</v>
      </c>
      <c r="I8" s="1">
        <v>25</v>
      </c>
      <c r="J8" s="1">
        <v>71</v>
      </c>
      <c r="K8" s="1" t="s">
        <v>361</v>
      </c>
      <c r="L8" s="1"/>
      <c r="M8" s="5">
        <v>40175</v>
      </c>
      <c r="N8" s="5">
        <v>44164</v>
      </c>
      <c r="O8" s="1" t="s">
        <v>362</v>
      </c>
      <c r="P8" s="1" t="s">
        <v>368</v>
      </c>
      <c r="Q8" s="1">
        <v>1</v>
      </c>
      <c r="R8" s="1" t="s">
        <v>364</v>
      </c>
      <c r="S8" s="1" t="s">
        <v>364</v>
      </c>
    </row>
    <row r="9" hidden="1" spans="1:19">
      <c r="A9" s="1" t="s">
        <v>377</v>
      </c>
      <c r="B9" s="1" t="s">
        <v>378</v>
      </c>
      <c r="C9" s="1" t="str">
        <f>VLOOKUP(A9,smn_after!$C$2:$I$164,1,FALSE)</f>
        <v>GB350906</v>
      </c>
      <c r="D9" s="1">
        <v>0</v>
      </c>
      <c r="E9" s="1">
        <v>4</v>
      </c>
      <c r="F9" s="1">
        <v>16</v>
      </c>
      <c r="G9" s="1">
        <v>58</v>
      </c>
      <c r="H9" s="1">
        <v>2009</v>
      </c>
      <c r="I9" s="1">
        <v>25</v>
      </c>
      <c r="J9" s="1">
        <v>71</v>
      </c>
      <c r="K9" s="1" t="s">
        <v>361</v>
      </c>
      <c r="L9" s="1"/>
      <c r="M9" s="5">
        <v>40175</v>
      </c>
      <c r="N9" s="5">
        <v>44164</v>
      </c>
      <c r="O9" s="1" t="s">
        <v>362</v>
      </c>
      <c r="P9" s="1" t="s">
        <v>368</v>
      </c>
      <c r="Q9" s="1">
        <v>1</v>
      </c>
      <c r="R9" s="1" t="s">
        <v>364</v>
      </c>
      <c r="S9" s="1" t="s">
        <v>364</v>
      </c>
    </row>
    <row r="10" hidden="1" spans="1:19">
      <c r="A10" s="1" t="s">
        <v>379</v>
      </c>
      <c r="B10" s="1" t="s">
        <v>380</v>
      </c>
      <c r="C10" s="1" t="str">
        <f>VLOOKUP(A10,smn_after!$C$2:$I$164,1,FALSE)</f>
        <v>GB350907</v>
      </c>
      <c r="D10" s="1">
        <v>0</v>
      </c>
      <c r="E10" s="1">
        <v>4</v>
      </c>
      <c r="F10" s="1">
        <v>16</v>
      </c>
      <c r="G10" s="1">
        <v>58</v>
      </c>
      <c r="H10" s="1">
        <v>2009</v>
      </c>
      <c r="I10" s="1">
        <v>25</v>
      </c>
      <c r="J10" s="1">
        <v>71</v>
      </c>
      <c r="K10" s="1" t="s">
        <v>361</v>
      </c>
      <c r="L10" s="1"/>
      <c r="M10" s="5">
        <v>40175</v>
      </c>
      <c r="N10" s="5">
        <v>44164</v>
      </c>
      <c r="O10" s="1" t="s">
        <v>362</v>
      </c>
      <c r="P10" s="1" t="s">
        <v>368</v>
      </c>
      <c r="Q10" s="1">
        <v>1</v>
      </c>
      <c r="R10" s="1" t="s">
        <v>364</v>
      </c>
      <c r="S10" s="1" t="s">
        <v>364</v>
      </c>
    </row>
    <row r="11" hidden="1" spans="1:19">
      <c r="A11" s="1" t="s">
        <v>381</v>
      </c>
      <c r="B11" s="1" t="s">
        <v>382</v>
      </c>
      <c r="C11" s="1" t="str">
        <f>VLOOKUP(A11,smn_after!$C$2:$I$164,1,FALSE)</f>
        <v>GB350908</v>
      </c>
      <c r="D11" s="1">
        <v>0</v>
      </c>
      <c r="E11" s="1">
        <v>4</v>
      </c>
      <c r="F11" s="1">
        <v>16</v>
      </c>
      <c r="G11" s="1">
        <v>58</v>
      </c>
      <c r="H11" s="1">
        <v>2009</v>
      </c>
      <c r="I11" s="1">
        <v>25</v>
      </c>
      <c r="J11" s="1">
        <v>71</v>
      </c>
      <c r="K11" s="1" t="s">
        <v>361</v>
      </c>
      <c r="L11" s="1"/>
      <c r="M11" s="5">
        <v>40175</v>
      </c>
      <c r="N11" s="5">
        <v>44164</v>
      </c>
      <c r="O11" s="1" t="s">
        <v>362</v>
      </c>
      <c r="P11" s="1" t="s">
        <v>368</v>
      </c>
      <c r="Q11" s="1">
        <v>1</v>
      </c>
      <c r="R11" s="1" t="s">
        <v>364</v>
      </c>
      <c r="S11" s="1" t="s">
        <v>364</v>
      </c>
    </row>
    <row r="12" hidden="1" spans="1:19">
      <c r="A12" s="1" t="s">
        <v>383</v>
      </c>
      <c r="B12" s="1" t="s">
        <v>384</v>
      </c>
      <c r="C12" s="1" t="str">
        <f>VLOOKUP(A12,smn_after!$C$2:$I$164,1,FALSE)</f>
        <v>GB350909</v>
      </c>
      <c r="D12" s="1">
        <v>0</v>
      </c>
      <c r="E12" s="1">
        <v>4</v>
      </c>
      <c r="F12" s="1">
        <v>16</v>
      </c>
      <c r="G12" s="1">
        <v>58</v>
      </c>
      <c r="H12" s="1">
        <v>2009</v>
      </c>
      <c r="I12" s="1">
        <v>25</v>
      </c>
      <c r="J12" s="1">
        <v>71</v>
      </c>
      <c r="K12" s="1" t="s">
        <v>361</v>
      </c>
      <c r="L12" s="1"/>
      <c r="M12" s="5">
        <v>40175</v>
      </c>
      <c r="N12" s="5">
        <v>44164</v>
      </c>
      <c r="O12" s="1" t="s">
        <v>362</v>
      </c>
      <c r="P12" s="1" t="s">
        <v>368</v>
      </c>
      <c r="Q12" s="1">
        <v>1</v>
      </c>
      <c r="R12" s="1" t="s">
        <v>364</v>
      </c>
      <c r="S12" s="1" t="s">
        <v>364</v>
      </c>
    </row>
    <row r="13" s="3" customFormat="1" spans="1:19">
      <c r="A13" s="4" t="s">
        <v>385</v>
      </c>
      <c r="B13" s="4" t="s">
        <v>386</v>
      </c>
      <c r="C13" s="1" t="e">
        <f>VLOOKUP(A13,smn_after!$C$2:$I$164,1,FALSE)</f>
        <v>#N/A</v>
      </c>
      <c r="D13" s="4">
        <v>0</v>
      </c>
      <c r="E13" s="4">
        <v>4</v>
      </c>
      <c r="F13" s="4">
        <v>16</v>
      </c>
      <c r="G13" s="4">
        <v>58</v>
      </c>
      <c r="H13" s="4">
        <v>2009</v>
      </c>
      <c r="I13" s="4">
        <v>25</v>
      </c>
      <c r="J13" s="4">
        <v>71</v>
      </c>
      <c r="K13" s="1" t="s">
        <v>387</v>
      </c>
      <c r="L13" s="4"/>
      <c r="M13" s="6">
        <v>40175</v>
      </c>
      <c r="N13" s="6">
        <v>43096</v>
      </c>
      <c r="O13" s="4" t="s">
        <v>362</v>
      </c>
      <c r="P13" s="4" t="s">
        <v>368</v>
      </c>
      <c r="Q13" s="4">
        <v>1</v>
      </c>
      <c r="R13" s="4" t="s">
        <v>364</v>
      </c>
      <c r="S13" s="4" t="s">
        <v>364</v>
      </c>
    </row>
    <row r="14" hidden="1" spans="1:19">
      <c r="A14" s="1" t="s">
        <v>388</v>
      </c>
      <c r="B14" s="1" t="s">
        <v>389</v>
      </c>
      <c r="C14" s="1" t="str">
        <f>VLOOKUP(A14,smn_after!$C$2:$I$164,1,FALSE)</f>
        <v>GB351201</v>
      </c>
      <c r="D14" s="1">
        <v>0</v>
      </c>
      <c r="E14" s="1">
        <v>4</v>
      </c>
      <c r="F14" s="1">
        <v>16</v>
      </c>
      <c r="G14" s="1">
        <v>57</v>
      </c>
      <c r="H14" s="1">
        <v>2012</v>
      </c>
      <c r="I14" s="1">
        <v>25</v>
      </c>
      <c r="J14" s="1">
        <v>71</v>
      </c>
      <c r="K14" s="1" t="s">
        <v>361</v>
      </c>
      <c r="L14" s="1"/>
      <c r="M14" s="5">
        <v>40175</v>
      </c>
      <c r="N14" s="5">
        <v>44164</v>
      </c>
      <c r="O14" s="1" t="s">
        <v>362</v>
      </c>
      <c r="P14" s="1" t="s">
        <v>368</v>
      </c>
      <c r="Q14" s="1">
        <v>1</v>
      </c>
      <c r="R14" s="1" t="s">
        <v>364</v>
      </c>
      <c r="S14" s="1" t="s">
        <v>364</v>
      </c>
    </row>
    <row r="15" hidden="1" spans="1:19">
      <c r="A15" s="1" t="s">
        <v>390</v>
      </c>
      <c r="B15" s="1" t="s">
        <v>389</v>
      </c>
      <c r="C15" s="1" t="str">
        <f>VLOOKUP(A15,smn_after!$C$2:$I$164,1,FALSE)</f>
        <v>GB351202</v>
      </c>
      <c r="D15" s="1">
        <v>0</v>
      </c>
      <c r="E15" s="1">
        <v>4</v>
      </c>
      <c r="F15" s="1">
        <v>16</v>
      </c>
      <c r="G15" s="1">
        <v>57</v>
      </c>
      <c r="H15" s="1">
        <v>2012</v>
      </c>
      <c r="I15" s="1">
        <v>25</v>
      </c>
      <c r="J15" s="1">
        <v>71</v>
      </c>
      <c r="K15" s="1" t="s">
        <v>361</v>
      </c>
      <c r="L15" s="1"/>
      <c r="M15" s="5">
        <v>40175</v>
      </c>
      <c r="N15" s="5">
        <v>44164</v>
      </c>
      <c r="O15" s="1" t="s">
        <v>362</v>
      </c>
      <c r="P15" s="1" t="s">
        <v>368</v>
      </c>
      <c r="Q15" s="1">
        <v>1</v>
      </c>
      <c r="R15" s="1" t="s">
        <v>364</v>
      </c>
      <c r="S15" s="1" t="s">
        <v>364</v>
      </c>
    </row>
    <row r="16" hidden="1" spans="1:19">
      <c r="A16" s="1" t="s">
        <v>391</v>
      </c>
      <c r="B16" s="1" t="s">
        <v>389</v>
      </c>
      <c r="C16" s="1" t="str">
        <f>VLOOKUP(A16,smn_after!$C$2:$I$164,1,FALSE)</f>
        <v>GB351203</v>
      </c>
      <c r="D16" s="1">
        <v>0</v>
      </c>
      <c r="E16" s="1">
        <v>4</v>
      </c>
      <c r="F16" s="1">
        <v>16</v>
      </c>
      <c r="G16" s="1">
        <v>57</v>
      </c>
      <c r="H16" s="1">
        <v>2012</v>
      </c>
      <c r="I16" s="1">
        <v>25</v>
      </c>
      <c r="J16" s="1">
        <v>71</v>
      </c>
      <c r="K16" s="1" t="s">
        <v>361</v>
      </c>
      <c r="L16" s="1"/>
      <c r="M16" s="5">
        <v>40175</v>
      </c>
      <c r="N16" s="5">
        <v>44164</v>
      </c>
      <c r="O16" s="1" t="s">
        <v>362</v>
      </c>
      <c r="P16" s="1" t="s">
        <v>368</v>
      </c>
      <c r="Q16" s="1">
        <v>1</v>
      </c>
      <c r="R16" s="1" t="s">
        <v>364</v>
      </c>
      <c r="S16" s="1" t="s">
        <v>364</v>
      </c>
    </row>
    <row r="17" hidden="1" spans="1:19">
      <c r="A17" s="1" t="s">
        <v>392</v>
      </c>
      <c r="B17" s="1" t="s">
        <v>389</v>
      </c>
      <c r="C17" s="1" t="str">
        <f>VLOOKUP(A17,smn_after!$C$2:$I$164,1,FALSE)</f>
        <v>GB351204</v>
      </c>
      <c r="D17" s="1">
        <v>0</v>
      </c>
      <c r="E17" s="1">
        <v>4</v>
      </c>
      <c r="F17" s="1">
        <v>16</v>
      </c>
      <c r="G17" s="1">
        <v>57</v>
      </c>
      <c r="H17" s="1">
        <v>2012</v>
      </c>
      <c r="I17" s="1">
        <v>25</v>
      </c>
      <c r="J17" s="1">
        <v>71</v>
      </c>
      <c r="K17" s="1" t="s">
        <v>361</v>
      </c>
      <c r="L17" s="1"/>
      <c r="M17" s="5">
        <v>40175</v>
      </c>
      <c r="N17" s="5">
        <v>44164</v>
      </c>
      <c r="O17" s="1" t="s">
        <v>362</v>
      </c>
      <c r="P17" s="1" t="s">
        <v>368</v>
      </c>
      <c r="Q17" s="1">
        <v>1</v>
      </c>
      <c r="R17" s="1" t="s">
        <v>364</v>
      </c>
      <c r="S17" s="1" t="s">
        <v>364</v>
      </c>
    </row>
    <row r="18" hidden="1" spans="1:19">
      <c r="A18" s="1" t="s">
        <v>393</v>
      </c>
      <c r="B18" s="1" t="s">
        <v>389</v>
      </c>
      <c r="C18" s="1" t="str">
        <f>VLOOKUP(A18,smn_after!$C$2:$I$164,1,FALSE)</f>
        <v>GB351205</v>
      </c>
      <c r="D18" s="1">
        <v>0</v>
      </c>
      <c r="E18" s="1">
        <v>4</v>
      </c>
      <c r="F18" s="1">
        <v>16</v>
      </c>
      <c r="G18" s="1">
        <v>57</v>
      </c>
      <c r="H18" s="1">
        <v>2012</v>
      </c>
      <c r="I18" s="1">
        <v>25</v>
      </c>
      <c r="J18" s="1">
        <v>71</v>
      </c>
      <c r="K18" s="1" t="s">
        <v>361</v>
      </c>
      <c r="L18" s="1"/>
      <c r="M18" s="5">
        <v>40175</v>
      </c>
      <c r="N18" s="5">
        <v>44164</v>
      </c>
      <c r="O18" s="1" t="s">
        <v>362</v>
      </c>
      <c r="P18" s="1" t="s">
        <v>368</v>
      </c>
      <c r="Q18" s="1">
        <v>1</v>
      </c>
      <c r="R18" s="1" t="s">
        <v>364</v>
      </c>
      <c r="S18" s="1" t="s">
        <v>364</v>
      </c>
    </row>
    <row r="19" hidden="1" spans="1:19">
      <c r="A19" s="1" t="s">
        <v>394</v>
      </c>
      <c r="B19" s="1" t="s">
        <v>389</v>
      </c>
      <c r="C19" s="1" t="str">
        <f>VLOOKUP(A19,smn_after!$C$2:$I$164,1,FALSE)</f>
        <v>GB351206</v>
      </c>
      <c r="D19" s="1">
        <v>0</v>
      </c>
      <c r="E19" s="1">
        <v>4</v>
      </c>
      <c r="F19" s="1">
        <v>16</v>
      </c>
      <c r="G19" s="1">
        <v>57</v>
      </c>
      <c r="H19" s="1">
        <v>2012</v>
      </c>
      <c r="I19" s="1">
        <v>25</v>
      </c>
      <c r="J19" s="1">
        <v>71</v>
      </c>
      <c r="K19" s="1" t="s">
        <v>361</v>
      </c>
      <c r="L19" s="1"/>
      <c r="M19" s="5">
        <v>40175</v>
      </c>
      <c r="N19" s="5">
        <v>44164</v>
      </c>
      <c r="O19" s="1" t="s">
        <v>362</v>
      </c>
      <c r="P19" s="1" t="s">
        <v>368</v>
      </c>
      <c r="Q19" s="1">
        <v>1</v>
      </c>
      <c r="R19" s="1" t="s">
        <v>364</v>
      </c>
      <c r="S19" s="1" t="s">
        <v>364</v>
      </c>
    </row>
    <row r="20" hidden="1" spans="1:19">
      <c r="A20" s="1" t="s">
        <v>395</v>
      </c>
      <c r="B20" s="1" t="s">
        <v>389</v>
      </c>
      <c r="C20" s="1" t="str">
        <f>VLOOKUP(A20,smn_after!$C$2:$I$164,1,FALSE)</f>
        <v>GB351207</v>
      </c>
      <c r="D20" s="1">
        <v>0</v>
      </c>
      <c r="E20" s="1">
        <v>4</v>
      </c>
      <c r="F20" s="1">
        <v>16</v>
      </c>
      <c r="G20" s="1">
        <v>57</v>
      </c>
      <c r="H20" s="1">
        <v>2012</v>
      </c>
      <c r="I20" s="1">
        <v>25</v>
      </c>
      <c r="J20" s="1">
        <v>71</v>
      </c>
      <c r="K20" s="1" t="s">
        <v>361</v>
      </c>
      <c r="L20" s="1"/>
      <c r="M20" s="5">
        <v>40175</v>
      </c>
      <c r="N20" s="5">
        <v>44164</v>
      </c>
      <c r="O20" s="1" t="s">
        <v>362</v>
      </c>
      <c r="P20" s="1" t="s">
        <v>368</v>
      </c>
      <c r="Q20" s="1">
        <v>1</v>
      </c>
      <c r="R20" s="1" t="s">
        <v>364</v>
      </c>
      <c r="S20" s="1" t="s">
        <v>364</v>
      </c>
    </row>
    <row r="21" hidden="1" spans="1:19">
      <c r="A21" s="1" t="s">
        <v>396</v>
      </c>
      <c r="B21" s="1" t="s">
        <v>389</v>
      </c>
      <c r="C21" s="1" t="str">
        <f>VLOOKUP(A21,smn_after!$C$2:$I$164,1,FALSE)</f>
        <v>GB351208</v>
      </c>
      <c r="D21" s="1">
        <v>0</v>
      </c>
      <c r="E21" s="1">
        <v>4</v>
      </c>
      <c r="F21" s="1">
        <v>16</v>
      </c>
      <c r="G21" s="1">
        <v>57</v>
      </c>
      <c r="H21" s="1">
        <v>2012</v>
      </c>
      <c r="I21" s="1">
        <v>25</v>
      </c>
      <c r="J21" s="1">
        <v>71</v>
      </c>
      <c r="K21" s="1" t="s">
        <v>361</v>
      </c>
      <c r="L21" s="1"/>
      <c r="M21" s="5">
        <v>40175</v>
      </c>
      <c r="N21" s="5">
        <v>44164</v>
      </c>
      <c r="O21" s="1" t="s">
        <v>362</v>
      </c>
      <c r="P21" s="1" t="s">
        <v>368</v>
      </c>
      <c r="Q21" s="1">
        <v>1</v>
      </c>
      <c r="R21" s="1" t="s">
        <v>364</v>
      </c>
      <c r="S21" s="1" t="s">
        <v>364</v>
      </c>
    </row>
    <row r="22" hidden="1" spans="1:19">
      <c r="A22" s="1" t="s">
        <v>397</v>
      </c>
      <c r="B22" s="1" t="s">
        <v>389</v>
      </c>
      <c r="C22" s="1" t="str">
        <f>VLOOKUP(A22,smn_after!$C$2:$I$164,1,FALSE)</f>
        <v>GB351209</v>
      </c>
      <c r="D22" s="1">
        <v>0</v>
      </c>
      <c r="E22" s="1">
        <v>4</v>
      </c>
      <c r="F22" s="1">
        <v>16</v>
      </c>
      <c r="G22" s="1">
        <v>57</v>
      </c>
      <c r="H22" s="1">
        <v>2012</v>
      </c>
      <c r="I22" s="1">
        <v>25</v>
      </c>
      <c r="J22" s="1">
        <v>71</v>
      </c>
      <c r="K22" s="1" t="s">
        <v>361</v>
      </c>
      <c r="L22" s="1"/>
      <c r="M22" s="5">
        <v>40175</v>
      </c>
      <c r="N22" s="5">
        <v>44164</v>
      </c>
      <c r="O22" s="1" t="s">
        <v>362</v>
      </c>
      <c r="P22" s="1" t="s">
        <v>368</v>
      </c>
      <c r="Q22" s="1">
        <v>1</v>
      </c>
      <c r="R22" s="1" t="s">
        <v>364</v>
      </c>
      <c r="S22" s="1" t="s">
        <v>364</v>
      </c>
    </row>
    <row r="23" hidden="1" spans="1:19">
      <c r="A23" s="1" t="s">
        <v>398</v>
      </c>
      <c r="B23" s="1" t="s">
        <v>389</v>
      </c>
      <c r="C23" s="1" t="str">
        <f>VLOOKUP(A23,smn_after!$C$2:$I$164,1,FALSE)</f>
        <v>GB351210</v>
      </c>
      <c r="D23" s="1">
        <v>0</v>
      </c>
      <c r="E23" s="1">
        <v>4</v>
      </c>
      <c r="F23" s="1">
        <v>16</v>
      </c>
      <c r="G23" s="1">
        <v>57</v>
      </c>
      <c r="H23" s="1">
        <v>2012</v>
      </c>
      <c r="I23" s="1">
        <v>25</v>
      </c>
      <c r="J23" s="1">
        <v>71</v>
      </c>
      <c r="K23" s="1" t="s">
        <v>361</v>
      </c>
      <c r="L23" s="1"/>
      <c r="M23" s="5">
        <v>40175</v>
      </c>
      <c r="N23" s="5">
        <v>44164</v>
      </c>
      <c r="O23" s="1" t="s">
        <v>362</v>
      </c>
      <c r="P23" s="1" t="s">
        <v>368</v>
      </c>
      <c r="Q23" s="1">
        <v>1</v>
      </c>
      <c r="R23" s="1" t="s">
        <v>364</v>
      </c>
      <c r="S23" s="1" t="s">
        <v>364</v>
      </c>
    </row>
    <row r="24" hidden="1" spans="1:19">
      <c r="A24" s="1" t="s">
        <v>399</v>
      </c>
      <c r="B24" s="1" t="s">
        <v>400</v>
      </c>
      <c r="C24" s="1" t="str">
        <f>VLOOKUP(A24,smn_after!$C$2:$I$164,1,FALSE)</f>
        <v>GD400901</v>
      </c>
      <c r="D24" s="1">
        <v>0</v>
      </c>
      <c r="E24" s="1">
        <v>4</v>
      </c>
      <c r="F24" s="1">
        <v>7</v>
      </c>
      <c r="G24" s="1">
        <v>54</v>
      </c>
      <c r="H24" s="1">
        <v>2009</v>
      </c>
      <c r="I24" s="1">
        <v>25</v>
      </c>
      <c r="J24" s="1">
        <v>71</v>
      </c>
      <c r="K24" s="1" t="s">
        <v>361</v>
      </c>
      <c r="L24" s="1"/>
      <c r="M24" s="1" t="s">
        <v>362</v>
      </c>
      <c r="N24" s="5">
        <v>44170</v>
      </c>
      <c r="O24" s="1" t="s">
        <v>362</v>
      </c>
      <c r="P24" s="1" t="s">
        <v>368</v>
      </c>
      <c r="Q24" s="1">
        <v>1</v>
      </c>
      <c r="R24" s="1" t="s">
        <v>364</v>
      </c>
      <c r="S24" s="1" t="s">
        <v>364</v>
      </c>
    </row>
    <row r="25" hidden="1" spans="1:19">
      <c r="A25" s="1" t="s">
        <v>401</v>
      </c>
      <c r="B25" s="1" t="s">
        <v>402</v>
      </c>
      <c r="C25" s="1" t="str">
        <f>VLOOKUP(A25,smn_after!$C$2:$I$164,1,FALSE)</f>
        <v>GD400902</v>
      </c>
      <c r="D25" s="1">
        <v>0</v>
      </c>
      <c r="E25" s="1">
        <v>4</v>
      </c>
      <c r="F25" s="1">
        <v>7</v>
      </c>
      <c r="G25" s="1">
        <v>54</v>
      </c>
      <c r="H25" s="1">
        <v>2009</v>
      </c>
      <c r="I25" s="1">
        <v>25</v>
      </c>
      <c r="J25" s="1">
        <v>71</v>
      </c>
      <c r="K25" s="1" t="s">
        <v>361</v>
      </c>
      <c r="L25" s="1"/>
      <c r="M25" s="1" t="s">
        <v>362</v>
      </c>
      <c r="N25" s="5">
        <v>44170</v>
      </c>
      <c r="O25" s="1" t="s">
        <v>362</v>
      </c>
      <c r="P25" s="1" t="s">
        <v>368</v>
      </c>
      <c r="Q25" s="1">
        <v>1</v>
      </c>
      <c r="R25" s="1" t="s">
        <v>364</v>
      </c>
      <c r="S25" s="1" t="s">
        <v>364</v>
      </c>
    </row>
    <row r="26" hidden="1" spans="1:19">
      <c r="A26" s="1" t="s">
        <v>403</v>
      </c>
      <c r="B26" s="1" t="s">
        <v>404</v>
      </c>
      <c r="C26" s="1" t="str">
        <f>VLOOKUP(A26,smn_after!$C$2:$I$164,1,FALSE)</f>
        <v>GD400903</v>
      </c>
      <c r="D26" s="1">
        <v>0</v>
      </c>
      <c r="E26" s="1">
        <v>4</v>
      </c>
      <c r="F26" s="1">
        <v>7</v>
      </c>
      <c r="G26" s="1">
        <v>54</v>
      </c>
      <c r="H26" s="1">
        <v>2009</v>
      </c>
      <c r="I26" s="1">
        <v>25</v>
      </c>
      <c r="J26" s="1">
        <v>71</v>
      </c>
      <c r="K26" s="1" t="s">
        <v>361</v>
      </c>
      <c r="L26" s="1"/>
      <c r="M26" s="1" t="s">
        <v>362</v>
      </c>
      <c r="N26" s="5">
        <v>44170</v>
      </c>
      <c r="O26" s="1" t="s">
        <v>362</v>
      </c>
      <c r="P26" s="1" t="s">
        <v>368</v>
      </c>
      <c r="Q26" s="1">
        <v>1</v>
      </c>
      <c r="R26" s="1" t="s">
        <v>364</v>
      </c>
      <c r="S26" s="1" t="s">
        <v>364</v>
      </c>
    </row>
    <row r="27" hidden="1" spans="1:19">
      <c r="A27" s="1" t="s">
        <v>405</v>
      </c>
      <c r="B27" s="1" t="s">
        <v>406</v>
      </c>
      <c r="C27" s="1" t="str">
        <f>VLOOKUP(A27,smn_after!$C$2:$I$164,1,FALSE)</f>
        <v>GD400904</v>
      </c>
      <c r="D27" s="1">
        <v>0</v>
      </c>
      <c r="E27" s="1">
        <v>4</v>
      </c>
      <c r="F27" s="1">
        <v>7</v>
      </c>
      <c r="G27" s="1">
        <v>54</v>
      </c>
      <c r="H27" s="1">
        <v>2009</v>
      </c>
      <c r="I27" s="1">
        <v>25</v>
      </c>
      <c r="J27" s="1">
        <v>71</v>
      </c>
      <c r="K27" s="1" t="s">
        <v>361</v>
      </c>
      <c r="L27" s="1"/>
      <c r="M27" s="1" t="s">
        <v>362</v>
      </c>
      <c r="N27" s="5">
        <v>44170</v>
      </c>
      <c r="O27" s="1" t="s">
        <v>362</v>
      </c>
      <c r="P27" s="1" t="s">
        <v>368</v>
      </c>
      <c r="Q27" s="1">
        <v>1</v>
      </c>
      <c r="R27" s="1" t="s">
        <v>364</v>
      </c>
      <c r="S27" s="1" t="s">
        <v>364</v>
      </c>
    </row>
    <row r="28" hidden="1" spans="1:19">
      <c r="A28" s="1" t="s">
        <v>407</v>
      </c>
      <c r="B28" s="1" t="s">
        <v>408</v>
      </c>
      <c r="C28" s="1" t="str">
        <f>VLOOKUP(A28,smn_after!$C$2:$I$164,1,FALSE)</f>
        <v>GD400905</v>
      </c>
      <c r="D28" s="1">
        <v>0</v>
      </c>
      <c r="E28" s="1">
        <v>4</v>
      </c>
      <c r="F28" s="1">
        <v>7</v>
      </c>
      <c r="G28" s="1">
        <v>54</v>
      </c>
      <c r="H28" s="1">
        <v>2009</v>
      </c>
      <c r="I28" s="1">
        <v>25</v>
      </c>
      <c r="J28" s="1">
        <v>71</v>
      </c>
      <c r="K28" s="1" t="s">
        <v>361</v>
      </c>
      <c r="L28" s="1"/>
      <c r="M28" s="1" t="s">
        <v>362</v>
      </c>
      <c r="N28" s="5">
        <v>44170</v>
      </c>
      <c r="O28" s="1" t="s">
        <v>362</v>
      </c>
      <c r="P28" s="1" t="s">
        <v>368</v>
      </c>
      <c r="Q28" s="1">
        <v>1</v>
      </c>
      <c r="R28" s="1" t="s">
        <v>364</v>
      </c>
      <c r="S28" s="1" t="s">
        <v>364</v>
      </c>
    </row>
    <row r="29" hidden="1" spans="1:19">
      <c r="A29" s="1" t="s">
        <v>409</v>
      </c>
      <c r="B29" s="1" t="s">
        <v>410</v>
      </c>
      <c r="C29" s="1" t="str">
        <f>VLOOKUP(A29,smn_after!$C$2:$I$164,1,FALSE)</f>
        <v>GD400906</v>
      </c>
      <c r="D29" s="1">
        <v>0</v>
      </c>
      <c r="E29" s="1">
        <v>4</v>
      </c>
      <c r="F29" s="1">
        <v>7</v>
      </c>
      <c r="G29" s="1">
        <v>54</v>
      </c>
      <c r="H29" s="1">
        <v>2009</v>
      </c>
      <c r="I29" s="1">
        <v>25</v>
      </c>
      <c r="J29" s="1">
        <v>71</v>
      </c>
      <c r="K29" s="1" t="s">
        <v>361</v>
      </c>
      <c r="L29" s="1"/>
      <c r="M29" s="1" t="s">
        <v>362</v>
      </c>
      <c r="N29" s="5">
        <v>44170</v>
      </c>
      <c r="O29" s="1" t="s">
        <v>362</v>
      </c>
      <c r="P29" s="1" t="s">
        <v>368</v>
      </c>
      <c r="Q29" s="1">
        <v>1</v>
      </c>
      <c r="R29" s="1" t="s">
        <v>364</v>
      </c>
      <c r="S29" s="1" t="s">
        <v>364</v>
      </c>
    </row>
    <row r="30" hidden="1" spans="1:19">
      <c r="A30" s="1" t="s">
        <v>411</v>
      </c>
      <c r="B30" s="1" t="s">
        <v>412</v>
      </c>
      <c r="C30" s="1" t="str">
        <f>VLOOKUP(A30,smn_after!$C$2:$I$164,1,FALSE)</f>
        <v>GD400907</v>
      </c>
      <c r="D30" s="1">
        <v>0</v>
      </c>
      <c r="E30" s="1">
        <v>4</v>
      </c>
      <c r="F30" s="1">
        <v>7</v>
      </c>
      <c r="G30" s="1">
        <v>54</v>
      </c>
      <c r="H30" s="1">
        <v>2009</v>
      </c>
      <c r="I30" s="1">
        <v>25</v>
      </c>
      <c r="J30" s="1">
        <v>71</v>
      </c>
      <c r="K30" s="1" t="s">
        <v>361</v>
      </c>
      <c r="L30" s="1"/>
      <c r="M30" s="1" t="s">
        <v>362</v>
      </c>
      <c r="N30" s="5">
        <v>44170</v>
      </c>
      <c r="O30" s="1" t="s">
        <v>362</v>
      </c>
      <c r="P30" s="1" t="s">
        <v>368</v>
      </c>
      <c r="Q30" s="1">
        <v>1</v>
      </c>
      <c r="R30" s="1" t="s">
        <v>364</v>
      </c>
      <c r="S30" s="1" t="s">
        <v>364</v>
      </c>
    </row>
    <row r="31" hidden="1" spans="1:19">
      <c r="A31" s="1" t="s">
        <v>413</v>
      </c>
      <c r="B31" s="1" t="s">
        <v>414</v>
      </c>
      <c r="C31" s="1" t="str">
        <f>VLOOKUP(A31,smn_after!$C$2:$I$164,1,FALSE)</f>
        <v>GD400908</v>
      </c>
      <c r="D31" s="1">
        <v>0</v>
      </c>
      <c r="E31" s="1">
        <v>4</v>
      </c>
      <c r="F31" s="1">
        <v>7</v>
      </c>
      <c r="G31" s="1">
        <v>54</v>
      </c>
      <c r="H31" s="1">
        <v>2009</v>
      </c>
      <c r="I31" s="1">
        <v>25</v>
      </c>
      <c r="J31" s="1">
        <v>71</v>
      </c>
      <c r="K31" s="1" t="s">
        <v>361</v>
      </c>
      <c r="L31" s="1"/>
      <c r="M31" s="1" t="s">
        <v>362</v>
      </c>
      <c r="N31" s="5">
        <v>44170</v>
      </c>
      <c r="O31" s="1" t="s">
        <v>362</v>
      </c>
      <c r="P31" s="1" t="s">
        <v>368</v>
      </c>
      <c r="Q31" s="1">
        <v>1</v>
      </c>
      <c r="R31" s="1" t="s">
        <v>364</v>
      </c>
      <c r="S31" s="1" t="s">
        <v>364</v>
      </c>
    </row>
    <row r="32" hidden="1" spans="1:19">
      <c r="A32" s="1" t="s">
        <v>415</v>
      </c>
      <c r="B32" s="1" t="s">
        <v>416</v>
      </c>
      <c r="C32" s="1" t="str">
        <f>VLOOKUP(A32,smn_after!$C$2:$I$164,1,FALSE)</f>
        <v>GD400909</v>
      </c>
      <c r="D32" s="1">
        <v>0</v>
      </c>
      <c r="E32" s="1">
        <v>4</v>
      </c>
      <c r="F32" s="1">
        <v>7</v>
      </c>
      <c r="G32" s="1">
        <v>54</v>
      </c>
      <c r="H32" s="1">
        <v>2009</v>
      </c>
      <c r="I32" s="1">
        <v>25</v>
      </c>
      <c r="J32" s="1">
        <v>71</v>
      </c>
      <c r="K32" s="1" t="s">
        <v>361</v>
      </c>
      <c r="L32" s="1"/>
      <c r="M32" s="1" t="s">
        <v>362</v>
      </c>
      <c r="N32" s="5">
        <v>44170</v>
      </c>
      <c r="O32" s="1" t="s">
        <v>362</v>
      </c>
      <c r="P32" s="1" t="s">
        <v>368</v>
      </c>
      <c r="Q32" s="1">
        <v>1</v>
      </c>
      <c r="R32" s="1" t="s">
        <v>364</v>
      </c>
      <c r="S32" s="1" t="s">
        <v>364</v>
      </c>
    </row>
    <row r="33" spans="1:19">
      <c r="A33" s="1" t="s">
        <v>417</v>
      </c>
      <c r="B33" s="1" t="s">
        <v>418</v>
      </c>
      <c r="C33" s="1" t="e">
        <f>VLOOKUP(A33,smn_after!$C$2:$I$164,1,FALSE)</f>
        <v>#N/A</v>
      </c>
      <c r="D33" s="1">
        <v>0</v>
      </c>
      <c r="E33" s="1">
        <v>4</v>
      </c>
      <c r="F33" s="1">
        <v>7</v>
      </c>
      <c r="G33" s="1">
        <v>54</v>
      </c>
      <c r="H33" s="1">
        <v>2009</v>
      </c>
      <c r="I33" s="1">
        <v>25</v>
      </c>
      <c r="J33" s="1">
        <v>71</v>
      </c>
      <c r="K33" s="1" t="s">
        <v>387</v>
      </c>
      <c r="L33" s="1"/>
      <c r="M33" s="1" t="s">
        <v>362</v>
      </c>
      <c r="N33" s="5">
        <v>43099</v>
      </c>
      <c r="O33" s="1" t="s">
        <v>362</v>
      </c>
      <c r="P33" s="1" t="s">
        <v>368</v>
      </c>
      <c r="Q33" s="1">
        <v>1</v>
      </c>
      <c r="R33" s="1" t="s">
        <v>364</v>
      </c>
      <c r="S33" s="1" t="s">
        <v>364</v>
      </c>
    </row>
    <row r="34" hidden="1" spans="1:19">
      <c r="A34" s="1" t="s">
        <v>419</v>
      </c>
      <c r="B34" s="1" t="s">
        <v>389</v>
      </c>
      <c r="C34" s="1" t="str">
        <f>VLOOKUP(A34,smn_after!$C$2:$I$164,1,FALSE)</f>
        <v>GD401201</v>
      </c>
      <c r="D34" s="1">
        <v>0</v>
      </c>
      <c r="E34" s="1">
        <v>4</v>
      </c>
      <c r="F34" s="1">
        <v>7</v>
      </c>
      <c r="G34" s="1">
        <v>0</v>
      </c>
      <c r="H34" s="1">
        <v>2012</v>
      </c>
      <c r="I34" s="1">
        <v>25</v>
      </c>
      <c r="J34" s="1">
        <v>71</v>
      </c>
      <c r="K34" s="1" t="s">
        <v>361</v>
      </c>
      <c r="L34" s="1"/>
      <c r="M34" s="1" t="s">
        <v>362</v>
      </c>
      <c r="N34" s="5">
        <v>44170</v>
      </c>
      <c r="O34" s="1" t="s">
        <v>362</v>
      </c>
      <c r="P34" s="1" t="s">
        <v>368</v>
      </c>
      <c r="Q34" s="1">
        <v>1</v>
      </c>
      <c r="R34" s="1" t="s">
        <v>364</v>
      </c>
      <c r="S34" s="1" t="s">
        <v>364</v>
      </c>
    </row>
    <row r="35" hidden="1" spans="1:19">
      <c r="A35" s="1" t="s">
        <v>420</v>
      </c>
      <c r="B35" s="1" t="s">
        <v>389</v>
      </c>
      <c r="C35" s="1" t="str">
        <f>VLOOKUP(A35,smn_after!$C$2:$I$164,1,FALSE)</f>
        <v>GD401202</v>
      </c>
      <c r="D35" s="1">
        <v>0</v>
      </c>
      <c r="E35" s="1">
        <v>4</v>
      </c>
      <c r="F35" s="1">
        <v>7</v>
      </c>
      <c r="G35" s="1">
        <v>0</v>
      </c>
      <c r="H35" s="1">
        <v>2012</v>
      </c>
      <c r="I35" s="1">
        <v>25</v>
      </c>
      <c r="J35" s="1">
        <v>71</v>
      </c>
      <c r="K35" s="1" t="s">
        <v>361</v>
      </c>
      <c r="L35" s="1"/>
      <c r="M35" s="1" t="s">
        <v>362</v>
      </c>
      <c r="N35" s="5">
        <v>44170</v>
      </c>
      <c r="O35" s="1" t="s">
        <v>362</v>
      </c>
      <c r="P35" s="1" t="s">
        <v>368</v>
      </c>
      <c r="Q35" s="1">
        <v>1</v>
      </c>
      <c r="R35" s="1" t="s">
        <v>364</v>
      </c>
      <c r="S35" s="1" t="s">
        <v>364</v>
      </c>
    </row>
    <row r="36" hidden="1" spans="1:19">
      <c r="A36" s="1" t="s">
        <v>421</v>
      </c>
      <c r="B36" s="1" t="s">
        <v>389</v>
      </c>
      <c r="C36" s="1" t="str">
        <f>VLOOKUP(A36,smn_after!$C$2:$I$164,1,FALSE)</f>
        <v>GD401203</v>
      </c>
      <c r="D36" s="1">
        <v>0</v>
      </c>
      <c r="E36" s="1">
        <v>4</v>
      </c>
      <c r="F36" s="1">
        <v>7</v>
      </c>
      <c r="G36" s="1">
        <v>0</v>
      </c>
      <c r="H36" s="1">
        <v>2012</v>
      </c>
      <c r="I36" s="1">
        <v>25</v>
      </c>
      <c r="J36" s="1">
        <v>71</v>
      </c>
      <c r="K36" s="1" t="s">
        <v>361</v>
      </c>
      <c r="L36" s="1"/>
      <c r="M36" s="1" t="s">
        <v>362</v>
      </c>
      <c r="N36" s="5">
        <v>44170</v>
      </c>
      <c r="O36" s="1" t="s">
        <v>362</v>
      </c>
      <c r="P36" s="1" t="s">
        <v>368</v>
      </c>
      <c r="Q36" s="1">
        <v>1</v>
      </c>
      <c r="R36" s="1" t="s">
        <v>364</v>
      </c>
      <c r="S36" s="1" t="s">
        <v>364</v>
      </c>
    </row>
    <row r="37" hidden="1" spans="1:19">
      <c r="A37" s="1" t="s">
        <v>422</v>
      </c>
      <c r="B37" s="1" t="s">
        <v>389</v>
      </c>
      <c r="C37" s="1" t="str">
        <f>VLOOKUP(A37,smn_after!$C$2:$I$164,1,FALSE)</f>
        <v>GD401204</v>
      </c>
      <c r="D37" s="1">
        <v>0</v>
      </c>
      <c r="E37" s="1">
        <v>4</v>
      </c>
      <c r="F37" s="1">
        <v>7</v>
      </c>
      <c r="G37" s="1">
        <v>0</v>
      </c>
      <c r="H37" s="1">
        <v>2012</v>
      </c>
      <c r="I37" s="1">
        <v>25</v>
      </c>
      <c r="J37" s="1">
        <v>71</v>
      </c>
      <c r="K37" s="1" t="s">
        <v>361</v>
      </c>
      <c r="L37" s="1"/>
      <c r="M37" s="1" t="s">
        <v>362</v>
      </c>
      <c r="N37" s="5">
        <v>44170</v>
      </c>
      <c r="O37" s="1" t="s">
        <v>362</v>
      </c>
      <c r="P37" s="1" t="s">
        <v>368</v>
      </c>
      <c r="Q37" s="1">
        <v>1</v>
      </c>
      <c r="R37" s="1" t="s">
        <v>364</v>
      </c>
      <c r="S37" s="1" t="s">
        <v>364</v>
      </c>
    </row>
    <row r="38" hidden="1" spans="1:19">
      <c r="A38" s="1" t="s">
        <v>423</v>
      </c>
      <c r="B38" s="1" t="s">
        <v>389</v>
      </c>
      <c r="C38" s="1" t="str">
        <f>VLOOKUP(A38,smn_after!$C$2:$I$164,1,FALSE)</f>
        <v>GD401205</v>
      </c>
      <c r="D38" s="1">
        <v>0</v>
      </c>
      <c r="E38" s="1">
        <v>4</v>
      </c>
      <c r="F38" s="1">
        <v>7</v>
      </c>
      <c r="G38" s="1">
        <v>0</v>
      </c>
      <c r="H38" s="1">
        <v>2012</v>
      </c>
      <c r="I38" s="1">
        <v>25</v>
      </c>
      <c r="J38" s="1">
        <v>71</v>
      </c>
      <c r="K38" s="1" t="s">
        <v>361</v>
      </c>
      <c r="L38" s="1"/>
      <c r="M38" s="1" t="s">
        <v>362</v>
      </c>
      <c r="N38" s="5">
        <v>44170</v>
      </c>
      <c r="O38" s="1" t="s">
        <v>362</v>
      </c>
      <c r="P38" s="1" t="s">
        <v>368</v>
      </c>
      <c r="Q38" s="1">
        <v>1</v>
      </c>
      <c r="R38" s="1" t="s">
        <v>364</v>
      </c>
      <c r="S38" s="1" t="s">
        <v>364</v>
      </c>
    </row>
    <row r="39" hidden="1" spans="1:19">
      <c r="A39" s="1" t="s">
        <v>424</v>
      </c>
      <c r="B39" s="1" t="s">
        <v>389</v>
      </c>
      <c r="C39" s="1" t="str">
        <f>VLOOKUP(A39,smn_after!$C$2:$I$164,1,FALSE)</f>
        <v>GD401206</v>
      </c>
      <c r="D39" s="1">
        <v>0</v>
      </c>
      <c r="E39" s="1">
        <v>4</v>
      </c>
      <c r="F39" s="1">
        <v>7</v>
      </c>
      <c r="G39" s="1">
        <v>0</v>
      </c>
      <c r="H39" s="1">
        <v>2012</v>
      </c>
      <c r="I39" s="1">
        <v>25</v>
      </c>
      <c r="J39" s="1">
        <v>71</v>
      </c>
      <c r="K39" s="1" t="s">
        <v>361</v>
      </c>
      <c r="L39" s="1"/>
      <c r="M39" s="1" t="s">
        <v>362</v>
      </c>
      <c r="N39" s="5">
        <v>44170</v>
      </c>
      <c r="O39" s="1" t="s">
        <v>362</v>
      </c>
      <c r="P39" s="1" t="s">
        <v>368</v>
      </c>
      <c r="Q39" s="1">
        <v>1</v>
      </c>
      <c r="R39" s="1" t="s">
        <v>364</v>
      </c>
      <c r="S39" s="1" t="s">
        <v>364</v>
      </c>
    </row>
    <row r="40" hidden="1" spans="1:19">
      <c r="A40" s="1" t="s">
        <v>425</v>
      </c>
      <c r="B40" s="1" t="s">
        <v>389</v>
      </c>
      <c r="C40" s="1" t="str">
        <f>VLOOKUP(A40,smn_after!$C$2:$I$164,1,FALSE)</f>
        <v>GD401207</v>
      </c>
      <c r="D40" s="1">
        <v>0</v>
      </c>
      <c r="E40" s="1">
        <v>4</v>
      </c>
      <c r="F40" s="1">
        <v>7</v>
      </c>
      <c r="G40" s="1">
        <v>0</v>
      </c>
      <c r="H40" s="1">
        <v>2012</v>
      </c>
      <c r="I40" s="1">
        <v>25</v>
      </c>
      <c r="J40" s="1">
        <v>71</v>
      </c>
      <c r="K40" s="1" t="s">
        <v>361</v>
      </c>
      <c r="L40" s="1"/>
      <c r="M40" s="1" t="s">
        <v>362</v>
      </c>
      <c r="N40" s="5">
        <v>44170</v>
      </c>
      <c r="O40" s="1" t="s">
        <v>362</v>
      </c>
      <c r="P40" s="1" t="s">
        <v>368</v>
      </c>
      <c r="Q40" s="1">
        <v>1</v>
      </c>
      <c r="R40" s="1" t="s">
        <v>364</v>
      </c>
      <c r="S40" s="1" t="s">
        <v>364</v>
      </c>
    </row>
    <row r="41" hidden="1" spans="1:19">
      <c r="A41" s="1" t="s">
        <v>426</v>
      </c>
      <c r="B41" s="1" t="s">
        <v>389</v>
      </c>
      <c r="C41" s="1" t="str">
        <f>VLOOKUP(A41,smn_after!$C$2:$I$164,1,FALSE)</f>
        <v>GD401208</v>
      </c>
      <c r="D41" s="1">
        <v>0</v>
      </c>
      <c r="E41" s="1">
        <v>4</v>
      </c>
      <c r="F41" s="1">
        <v>7</v>
      </c>
      <c r="G41" s="1">
        <v>0</v>
      </c>
      <c r="H41" s="1">
        <v>2012</v>
      </c>
      <c r="I41" s="1">
        <v>25</v>
      </c>
      <c r="J41" s="1">
        <v>71</v>
      </c>
      <c r="K41" s="1" t="s">
        <v>361</v>
      </c>
      <c r="L41" s="1"/>
      <c r="M41" s="1" t="s">
        <v>362</v>
      </c>
      <c r="N41" s="5">
        <v>44170</v>
      </c>
      <c r="O41" s="1" t="s">
        <v>362</v>
      </c>
      <c r="P41" s="1" t="s">
        <v>368</v>
      </c>
      <c r="Q41" s="1">
        <v>1</v>
      </c>
      <c r="R41" s="1" t="s">
        <v>364</v>
      </c>
      <c r="S41" s="1" t="s">
        <v>364</v>
      </c>
    </row>
    <row r="42" hidden="1" spans="1:19">
      <c r="A42" s="1" t="s">
        <v>427</v>
      </c>
      <c r="B42" s="1" t="s">
        <v>389</v>
      </c>
      <c r="C42" s="1" t="str">
        <f>VLOOKUP(A42,smn_after!$C$2:$I$164,1,FALSE)</f>
        <v>GD401209</v>
      </c>
      <c r="D42" s="1">
        <v>0</v>
      </c>
      <c r="E42" s="1">
        <v>4</v>
      </c>
      <c r="F42" s="1">
        <v>7</v>
      </c>
      <c r="G42" s="1">
        <v>0</v>
      </c>
      <c r="H42" s="1">
        <v>2012</v>
      </c>
      <c r="I42" s="1">
        <v>25</v>
      </c>
      <c r="J42" s="1">
        <v>71</v>
      </c>
      <c r="K42" s="1" t="s">
        <v>361</v>
      </c>
      <c r="L42" s="1"/>
      <c r="M42" s="1" t="s">
        <v>362</v>
      </c>
      <c r="N42" s="5">
        <v>44170</v>
      </c>
      <c r="O42" s="1" t="s">
        <v>362</v>
      </c>
      <c r="P42" s="1" t="s">
        <v>368</v>
      </c>
      <c r="Q42" s="1">
        <v>1</v>
      </c>
      <c r="R42" s="1" t="s">
        <v>364</v>
      </c>
      <c r="S42" s="1" t="s">
        <v>364</v>
      </c>
    </row>
    <row r="43" hidden="1" spans="1:19">
      <c r="A43" s="1" t="s">
        <v>428</v>
      </c>
      <c r="B43" s="1" t="s">
        <v>389</v>
      </c>
      <c r="C43" s="1" t="str">
        <f>VLOOKUP(A43,smn_after!$C$2:$I$164,1,FALSE)</f>
        <v>GD401210</v>
      </c>
      <c r="D43" s="1">
        <v>0</v>
      </c>
      <c r="E43" s="1">
        <v>4</v>
      </c>
      <c r="F43" s="1">
        <v>7</v>
      </c>
      <c r="G43" s="1">
        <v>0</v>
      </c>
      <c r="H43" s="1">
        <v>2012</v>
      </c>
      <c r="I43" s="1">
        <v>25</v>
      </c>
      <c r="J43" s="1">
        <v>71</v>
      </c>
      <c r="K43" s="1" t="s">
        <v>361</v>
      </c>
      <c r="L43" s="1"/>
      <c r="M43" s="1" t="s">
        <v>362</v>
      </c>
      <c r="N43" s="5">
        <v>44170</v>
      </c>
      <c r="O43" s="1" t="s">
        <v>362</v>
      </c>
      <c r="P43" s="1" t="s">
        <v>368</v>
      </c>
      <c r="Q43" s="1">
        <v>1</v>
      </c>
      <c r="R43" s="1" t="s">
        <v>364</v>
      </c>
      <c r="S43" s="1" t="s">
        <v>364</v>
      </c>
    </row>
    <row r="44" hidden="1" spans="1:19">
      <c r="A44" s="1" t="s">
        <v>429</v>
      </c>
      <c r="B44" s="1"/>
      <c r="C44" s="1" t="str">
        <f>VLOOKUP(A44,smn_after!$C$2:$I$164,1,FALSE)</f>
        <v>CC3001201</v>
      </c>
      <c r="D44" s="1">
        <v>0</v>
      </c>
      <c r="E44" s="1">
        <v>1</v>
      </c>
      <c r="F44" s="1">
        <v>14</v>
      </c>
      <c r="G44" s="1">
        <v>29</v>
      </c>
      <c r="H44" s="1">
        <v>2012</v>
      </c>
      <c r="I44" s="1">
        <v>25</v>
      </c>
      <c r="J44" s="1">
        <v>32</v>
      </c>
      <c r="K44" s="1" t="s">
        <v>361</v>
      </c>
      <c r="L44" s="1" t="s">
        <v>430</v>
      </c>
      <c r="M44" s="5">
        <v>2958352</v>
      </c>
      <c r="N44" s="5">
        <v>44534</v>
      </c>
      <c r="O44" s="5">
        <v>2958352</v>
      </c>
      <c r="P44" s="1" t="s">
        <v>431</v>
      </c>
      <c r="Q44" s="1">
        <v>1</v>
      </c>
      <c r="R44" s="1" t="s">
        <v>364</v>
      </c>
      <c r="S44" s="1" t="s">
        <v>364</v>
      </c>
    </row>
    <row r="45" hidden="1" spans="1:19">
      <c r="A45" s="1" t="s">
        <v>432</v>
      </c>
      <c r="B45" s="1"/>
      <c r="C45" s="1" t="str">
        <f>VLOOKUP(A45,smn_after!$C$2:$I$164,1,FALSE)</f>
        <v>CC3001202</v>
      </c>
      <c r="D45" s="1">
        <v>0</v>
      </c>
      <c r="E45" s="1">
        <v>1</v>
      </c>
      <c r="F45" s="1">
        <v>14</v>
      </c>
      <c r="G45" s="1">
        <v>29</v>
      </c>
      <c r="H45" s="1">
        <v>2012</v>
      </c>
      <c r="I45" s="1">
        <v>25</v>
      </c>
      <c r="J45" s="1">
        <v>32</v>
      </c>
      <c r="K45" s="1" t="s">
        <v>361</v>
      </c>
      <c r="L45" s="1" t="s">
        <v>430</v>
      </c>
      <c r="M45" s="5">
        <v>2958352</v>
      </c>
      <c r="N45" s="5">
        <v>43973</v>
      </c>
      <c r="O45" s="5">
        <v>2958352</v>
      </c>
      <c r="P45" s="1" t="s">
        <v>431</v>
      </c>
      <c r="Q45" s="1">
        <v>1</v>
      </c>
      <c r="R45" s="1" t="s">
        <v>364</v>
      </c>
      <c r="S45" s="1" t="s">
        <v>364</v>
      </c>
    </row>
    <row r="46" hidden="1" spans="1:19">
      <c r="A46" s="1" t="s">
        <v>433</v>
      </c>
      <c r="B46" s="1"/>
      <c r="C46" s="1" t="str">
        <f>VLOOKUP(A46,smn_after!$C$2:$I$164,1,FALSE)</f>
        <v>CC3001203</v>
      </c>
      <c r="D46" s="1">
        <v>0</v>
      </c>
      <c r="E46" s="1">
        <v>1</v>
      </c>
      <c r="F46" s="1">
        <v>14</v>
      </c>
      <c r="G46" s="1">
        <v>29</v>
      </c>
      <c r="H46" s="1">
        <v>2012</v>
      </c>
      <c r="I46" s="1">
        <v>25</v>
      </c>
      <c r="J46" s="1">
        <v>32</v>
      </c>
      <c r="K46" s="1" t="s">
        <v>361</v>
      </c>
      <c r="L46" s="1" t="s">
        <v>430</v>
      </c>
      <c r="M46" s="5">
        <v>2958352</v>
      </c>
      <c r="N46" s="5">
        <v>44039</v>
      </c>
      <c r="O46" s="5">
        <v>2958352</v>
      </c>
      <c r="P46" s="1" t="s">
        <v>431</v>
      </c>
      <c r="Q46" s="1">
        <v>1</v>
      </c>
      <c r="R46" s="1" t="s">
        <v>364</v>
      </c>
      <c r="S46" s="1" t="s">
        <v>364</v>
      </c>
    </row>
    <row r="47" spans="1:19">
      <c r="A47" s="1" t="s">
        <v>434</v>
      </c>
      <c r="B47" s="1" t="s">
        <v>435</v>
      </c>
      <c r="C47" s="1" t="e">
        <f>VLOOKUP(A47,smn_after!$C$2:$I$164,1,FALSE)</f>
        <v>#N/A</v>
      </c>
      <c r="D47" s="1">
        <v>0</v>
      </c>
      <c r="E47" s="1">
        <v>3</v>
      </c>
      <c r="F47" s="1">
        <v>27</v>
      </c>
      <c r="G47" s="1">
        <v>0</v>
      </c>
      <c r="H47" s="1">
        <v>2013</v>
      </c>
      <c r="I47" s="1">
        <v>16</v>
      </c>
      <c r="J47" s="1">
        <v>62</v>
      </c>
      <c r="K47" s="1" t="s">
        <v>387</v>
      </c>
      <c r="L47" s="1"/>
      <c r="M47" s="1" t="s">
        <v>362</v>
      </c>
      <c r="N47" s="5">
        <v>43757</v>
      </c>
      <c r="O47" s="1" t="s">
        <v>362</v>
      </c>
      <c r="P47" s="1" t="s">
        <v>436</v>
      </c>
      <c r="Q47" s="1">
        <v>1</v>
      </c>
      <c r="R47" s="1" t="s">
        <v>364</v>
      </c>
      <c r="S47" s="1" t="s">
        <v>364</v>
      </c>
    </row>
    <row r="48" spans="1:19">
      <c r="A48" s="1" t="s">
        <v>437</v>
      </c>
      <c r="B48" s="1" t="s">
        <v>438</v>
      </c>
      <c r="C48" s="1" t="e">
        <f>VLOOKUP(B48,smn_after!$C$2:$I$164,1,FALSE)</f>
        <v>#N/A</v>
      </c>
      <c r="D48" s="1">
        <v>0</v>
      </c>
      <c r="E48" s="1">
        <v>3</v>
      </c>
      <c r="F48" s="1">
        <v>27</v>
      </c>
      <c r="G48" s="1">
        <v>0</v>
      </c>
      <c r="H48" s="1">
        <v>2013</v>
      </c>
      <c r="I48" s="1">
        <v>16</v>
      </c>
      <c r="J48" s="1">
        <v>62</v>
      </c>
      <c r="K48" s="1" t="s">
        <v>387</v>
      </c>
      <c r="L48" s="1"/>
      <c r="M48" s="1" t="s">
        <v>362</v>
      </c>
      <c r="N48" s="5">
        <v>43757</v>
      </c>
      <c r="O48" s="1" t="s">
        <v>362</v>
      </c>
      <c r="P48" s="1" t="s">
        <v>436</v>
      </c>
      <c r="Q48" s="1">
        <v>1</v>
      </c>
      <c r="R48" s="1" t="s">
        <v>364</v>
      </c>
      <c r="S48" s="1" t="s">
        <v>364</v>
      </c>
    </row>
    <row r="49" hidden="1" spans="1:19">
      <c r="A49" s="1" t="s">
        <v>439</v>
      </c>
      <c r="B49" s="1"/>
      <c r="C49" s="1" t="str">
        <f>VLOOKUP(A49,smn_after!$C$2:$I$164,1,FALSE)</f>
        <v>SR31001</v>
      </c>
      <c r="D49" s="1">
        <v>0</v>
      </c>
      <c r="E49" s="1">
        <v>9</v>
      </c>
      <c r="F49" s="1">
        <v>22</v>
      </c>
      <c r="G49" s="1">
        <v>79</v>
      </c>
      <c r="H49" s="1">
        <v>2010</v>
      </c>
      <c r="I49" s="1">
        <v>25</v>
      </c>
      <c r="J49" s="1">
        <v>71</v>
      </c>
      <c r="K49" s="1" t="s">
        <v>361</v>
      </c>
      <c r="L49" s="1"/>
      <c r="M49" s="5">
        <v>40826</v>
      </c>
      <c r="N49" s="5">
        <v>42735</v>
      </c>
      <c r="O49" s="1" t="s">
        <v>362</v>
      </c>
      <c r="P49" s="1"/>
      <c r="Q49" s="1">
        <v>1</v>
      </c>
      <c r="R49" s="1" t="s">
        <v>364</v>
      </c>
      <c r="S49" s="1" t="s">
        <v>364</v>
      </c>
    </row>
    <row r="50" hidden="1" spans="1:19">
      <c r="A50" s="1" t="s">
        <v>440</v>
      </c>
      <c r="B50" s="1"/>
      <c r="C50" s="1" t="str">
        <f>VLOOKUP(A50,smn_after!$C$2:$I$164,1,FALSE)</f>
        <v>CC3001401</v>
      </c>
      <c r="D50" s="1">
        <v>0</v>
      </c>
      <c r="E50" s="1">
        <v>1</v>
      </c>
      <c r="F50" s="1">
        <v>14</v>
      </c>
      <c r="G50" s="1">
        <v>29</v>
      </c>
      <c r="H50" s="1">
        <v>2014</v>
      </c>
      <c r="I50" s="1">
        <v>25</v>
      </c>
      <c r="J50" s="1">
        <v>32</v>
      </c>
      <c r="K50" s="1" t="s">
        <v>361</v>
      </c>
      <c r="L50" s="1" t="s">
        <v>441</v>
      </c>
      <c r="M50" s="5">
        <v>42111</v>
      </c>
      <c r="N50" s="5">
        <v>44142</v>
      </c>
      <c r="O50" s="5">
        <v>2958352</v>
      </c>
      <c r="P50" s="1" t="s">
        <v>368</v>
      </c>
      <c r="Q50" s="1">
        <v>1</v>
      </c>
      <c r="R50" s="1" t="s">
        <v>364</v>
      </c>
      <c r="S50" s="1" t="s">
        <v>364</v>
      </c>
    </row>
    <row r="51" hidden="1" spans="1:19">
      <c r="A51" s="1" t="s">
        <v>442</v>
      </c>
      <c r="B51" s="1"/>
      <c r="C51" s="1" t="str">
        <f>VLOOKUP(A51,smn_after!$C$2:$I$164,1,FALSE)</f>
        <v>CC3001402</v>
      </c>
      <c r="D51" s="1">
        <v>0</v>
      </c>
      <c r="E51" s="1">
        <v>1</v>
      </c>
      <c r="F51" s="1">
        <v>14</v>
      </c>
      <c r="G51" s="1">
        <v>29</v>
      </c>
      <c r="H51" s="1">
        <v>2014</v>
      </c>
      <c r="I51" s="1">
        <v>25</v>
      </c>
      <c r="J51" s="1">
        <v>32</v>
      </c>
      <c r="K51" s="1" t="s">
        <v>361</v>
      </c>
      <c r="L51" s="1" t="s">
        <v>441</v>
      </c>
      <c r="M51" s="5">
        <v>42111</v>
      </c>
      <c r="N51" s="5">
        <v>44171</v>
      </c>
      <c r="O51" s="5">
        <v>2958352</v>
      </c>
      <c r="P51" s="1" t="s">
        <v>368</v>
      </c>
      <c r="Q51" s="1">
        <v>1</v>
      </c>
      <c r="R51" s="1" t="s">
        <v>364</v>
      </c>
      <c r="S51" s="1" t="s">
        <v>364</v>
      </c>
    </row>
    <row r="52" hidden="1" spans="1:19">
      <c r="A52" s="1" t="s">
        <v>443</v>
      </c>
      <c r="B52" s="1"/>
      <c r="C52" s="1" t="str">
        <f>VLOOKUP(A52,smn_after!$C$2:$I$164,1,FALSE)</f>
        <v>GD401501</v>
      </c>
      <c r="D52" s="1">
        <v>0</v>
      </c>
      <c r="E52" s="1">
        <v>4</v>
      </c>
      <c r="F52" s="1">
        <v>7</v>
      </c>
      <c r="G52" s="1">
        <v>0</v>
      </c>
      <c r="H52" s="1">
        <v>2015</v>
      </c>
      <c r="I52" s="1">
        <v>25</v>
      </c>
      <c r="J52" s="1">
        <v>71</v>
      </c>
      <c r="K52" s="1" t="s">
        <v>361</v>
      </c>
      <c r="L52" s="1"/>
      <c r="M52" s="5">
        <v>42087</v>
      </c>
      <c r="N52" s="5">
        <v>44151</v>
      </c>
      <c r="O52" s="1" t="s">
        <v>362</v>
      </c>
      <c r="P52" s="1" t="s">
        <v>368</v>
      </c>
      <c r="Q52" s="1">
        <v>1</v>
      </c>
      <c r="R52" s="1" t="s">
        <v>364</v>
      </c>
      <c r="S52" s="1" t="s">
        <v>364</v>
      </c>
    </row>
    <row r="53" hidden="1" spans="1:19">
      <c r="A53" s="1" t="s">
        <v>444</v>
      </c>
      <c r="B53" s="1"/>
      <c r="C53" s="1" t="str">
        <f>VLOOKUP(A53,smn_after!$C$2:$I$164,1,FALSE)</f>
        <v>GD401502</v>
      </c>
      <c r="D53" s="1">
        <v>0</v>
      </c>
      <c r="E53" s="1">
        <v>4</v>
      </c>
      <c r="F53" s="1">
        <v>7</v>
      </c>
      <c r="G53" s="1">
        <v>0</v>
      </c>
      <c r="H53" s="1">
        <v>2015</v>
      </c>
      <c r="I53" s="1">
        <v>25</v>
      </c>
      <c r="J53" s="1">
        <v>71</v>
      </c>
      <c r="K53" s="1" t="s">
        <v>361</v>
      </c>
      <c r="L53" s="1"/>
      <c r="M53" s="5">
        <v>42087</v>
      </c>
      <c r="N53" s="5">
        <v>44151</v>
      </c>
      <c r="O53" s="1" t="s">
        <v>362</v>
      </c>
      <c r="P53" s="1" t="s">
        <v>368</v>
      </c>
      <c r="Q53" s="1">
        <v>1</v>
      </c>
      <c r="R53" s="1" t="s">
        <v>364</v>
      </c>
      <c r="S53" s="1" t="s">
        <v>364</v>
      </c>
    </row>
    <row r="54" hidden="1" spans="1:19">
      <c r="A54" s="1" t="s">
        <v>445</v>
      </c>
      <c r="B54" s="1"/>
      <c r="C54" s="1" t="str">
        <f>VLOOKUP(A54,smn_after!$C$2:$I$164,1,FALSE)</f>
        <v>GD401503</v>
      </c>
      <c r="D54" s="1">
        <v>0</v>
      </c>
      <c r="E54" s="1">
        <v>4</v>
      </c>
      <c r="F54" s="1">
        <v>7</v>
      </c>
      <c r="G54" s="1">
        <v>0</v>
      </c>
      <c r="H54" s="1">
        <v>2015</v>
      </c>
      <c r="I54" s="1">
        <v>25</v>
      </c>
      <c r="J54" s="1">
        <v>71</v>
      </c>
      <c r="K54" s="1" t="s">
        <v>361</v>
      </c>
      <c r="L54" s="1"/>
      <c r="M54" s="5">
        <v>42087</v>
      </c>
      <c r="N54" s="5">
        <v>44151</v>
      </c>
      <c r="O54" s="1" t="s">
        <v>362</v>
      </c>
      <c r="P54" s="1" t="s">
        <v>368</v>
      </c>
      <c r="Q54" s="1">
        <v>1</v>
      </c>
      <c r="R54" s="1" t="s">
        <v>364</v>
      </c>
      <c r="S54" s="1" t="s">
        <v>364</v>
      </c>
    </row>
    <row r="55" hidden="1" spans="1:19">
      <c r="A55" s="1" t="s">
        <v>446</v>
      </c>
      <c r="B55" s="1"/>
      <c r="C55" s="1" t="str">
        <f>VLOOKUP(A55,smn_after!$C$2:$I$164,1,FALSE)</f>
        <v>GD401504</v>
      </c>
      <c r="D55" s="1">
        <v>0</v>
      </c>
      <c r="E55" s="1">
        <v>4</v>
      </c>
      <c r="F55" s="1">
        <v>7</v>
      </c>
      <c r="G55" s="1">
        <v>0</v>
      </c>
      <c r="H55" s="1">
        <v>2015</v>
      </c>
      <c r="I55" s="1">
        <v>25</v>
      </c>
      <c r="J55" s="1">
        <v>71</v>
      </c>
      <c r="K55" s="1" t="s">
        <v>361</v>
      </c>
      <c r="L55" s="1"/>
      <c r="M55" s="5">
        <v>42087</v>
      </c>
      <c r="N55" s="5">
        <v>44151</v>
      </c>
      <c r="O55" s="1" t="s">
        <v>362</v>
      </c>
      <c r="P55" s="1" t="s">
        <v>368</v>
      </c>
      <c r="Q55" s="1">
        <v>1</v>
      </c>
      <c r="R55" s="1" t="s">
        <v>364</v>
      </c>
      <c r="S55" s="1" t="s">
        <v>364</v>
      </c>
    </row>
    <row r="56" hidden="1" spans="1:19">
      <c r="A56" s="1" t="s">
        <v>447</v>
      </c>
      <c r="B56" s="1"/>
      <c r="C56" s="1" t="str">
        <f>VLOOKUP(A56,smn_after!$C$2:$I$164,1,FALSE)</f>
        <v>GD401505</v>
      </c>
      <c r="D56" s="1">
        <v>0</v>
      </c>
      <c r="E56" s="1">
        <v>4</v>
      </c>
      <c r="F56" s="1">
        <v>7</v>
      </c>
      <c r="G56" s="1">
        <v>0</v>
      </c>
      <c r="H56" s="1">
        <v>2015</v>
      </c>
      <c r="I56" s="1">
        <v>25</v>
      </c>
      <c r="J56" s="1">
        <v>71</v>
      </c>
      <c r="K56" s="1" t="s">
        <v>361</v>
      </c>
      <c r="L56" s="1"/>
      <c r="M56" s="5">
        <v>42087</v>
      </c>
      <c r="N56" s="5">
        <v>44151</v>
      </c>
      <c r="O56" s="1" t="s">
        <v>362</v>
      </c>
      <c r="P56" s="1" t="s">
        <v>368</v>
      </c>
      <c r="Q56" s="1">
        <v>1</v>
      </c>
      <c r="R56" s="1" t="s">
        <v>364</v>
      </c>
      <c r="S56" s="1" t="s">
        <v>364</v>
      </c>
    </row>
    <row r="57" hidden="1" spans="1:19">
      <c r="A57" s="1" t="s">
        <v>448</v>
      </c>
      <c r="B57" s="1"/>
      <c r="C57" s="1" t="str">
        <f>VLOOKUP(A57,smn_after!$C$2:$I$164,1,FALSE)</f>
        <v>GD401506</v>
      </c>
      <c r="D57" s="1">
        <v>0</v>
      </c>
      <c r="E57" s="1">
        <v>4</v>
      </c>
      <c r="F57" s="1">
        <v>7</v>
      </c>
      <c r="G57" s="1">
        <v>0</v>
      </c>
      <c r="H57" s="1">
        <v>2015</v>
      </c>
      <c r="I57" s="1">
        <v>25</v>
      </c>
      <c r="J57" s="1">
        <v>71</v>
      </c>
      <c r="K57" s="1" t="s">
        <v>361</v>
      </c>
      <c r="L57" s="1"/>
      <c r="M57" s="5">
        <v>42087</v>
      </c>
      <c r="N57" s="5">
        <v>44151</v>
      </c>
      <c r="O57" s="1" t="s">
        <v>362</v>
      </c>
      <c r="P57" s="1" t="s">
        <v>368</v>
      </c>
      <c r="Q57" s="1">
        <v>1</v>
      </c>
      <c r="R57" s="1" t="s">
        <v>364</v>
      </c>
      <c r="S57" s="1" t="s">
        <v>364</v>
      </c>
    </row>
    <row r="58" hidden="1" spans="1:19">
      <c r="A58" s="1" t="s">
        <v>449</v>
      </c>
      <c r="B58" s="1"/>
      <c r="C58" s="1" t="str">
        <f>VLOOKUP(A58,smn_after!$C$2:$I$164,1,FALSE)</f>
        <v>GD401507</v>
      </c>
      <c r="D58" s="1">
        <v>0</v>
      </c>
      <c r="E58" s="1">
        <v>4</v>
      </c>
      <c r="F58" s="1">
        <v>7</v>
      </c>
      <c r="G58" s="1">
        <v>0</v>
      </c>
      <c r="H58" s="1">
        <v>2015</v>
      </c>
      <c r="I58" s="1">
        <v>25</v>
      </c>
      <c r="J58" s="1">
        <v>71</v>
      </c>
      <c r="K58" s="1" t="s">
        <v>361</v>
      </c>
      <c r="L58" s="1"/>
      <c r="M58" s="5">
        <v>42087</v>
      </c>
      <c r="N58" s="5">
        <v>44151</v>
      </c>
      <c r="O58" s="1" t="s">
        <v>362</v>
      </c>
      <c r="P58" s="1" t="s">
        <v>368</v>
      </c>
      <c r="Q58" s="1">
        <v>1</v>
      </c>
      <c r="R58" s="1" t="s">
        <v>364</v>
      </c>
      <c r="S58" s="1" t="s">
        <v>364</v>
      </c>
    </row>
    <row r="59" hidden="1" spans="1:19">
      <c r="A59" s="1" t="s">
        <v>450</v>
      </c>
      <c r="B59" s="1"/>
      <c r="C59" s="1" t="str">
        <f>VLOOKUP(A59,smn_after!$C$2:$I$164,1,FALSE)</f>
        <v>GD401508</v>
      </c>
      <c r="D59" s="1">
        <v>0</v>
      </c>
      <c r="E59" s="1">
        <v>4</v>
      </c>
      <c r="F59" s="1">
        <v>7</v>
      </c>
      <c r="G59" s="1">
        <v>0</v>
      </c>
      <c r="H59" s="1">
        <v>2015</v>
      </c>
      <c r="I59" s="1">
        <v>25</v>
      </c>
      <c r="J59" s="1">
        <v>71</v>
      </c>
      <c r="K59" s="1" t="s">
        <v>361</v>
      </c>
      <c r="L59" s="1"/>
      <c r="M59" s="5">
        <v>42087</v>
      </c>
      <c r="N59" s="5">
        <v>44151</v>
      </c>
      <c r="O59" s="1" t="s">
        <v>362</v>
      </c>
      <c r="P59" s="1" t="s">
        <v>368</v>
      </c>
      <c r="Q59" s="1">
        <v>1</v>
      </c>
      <c r="R59" s="1" t="s">
        <v>364</v>
      </c>
      <c r="S59" s="1" t="s">
        <v>364</v>
      </c>
    </row>
    <row r="60" hidden="1" spans="1:19">
      <c r="A60" s="1" t="s">
        <v>451</v>
      </c>
      <c r="B60" s="1"/>
      <c r="C60" s="1" t="str">
        <f>VLOOKUP(A60,smn_after!$C$2:$I$164,1,FALSE)</f>
        <v>GD401509</v>
      </c>
      <c r="D60" s="1">
        <v>0</v>
      </c>
      <c r="E60" s="1">
        <v>4</v>
      </c>
      <c r="F60" s="1">
        <v>7</v>
      </c>
      <c r="G60" s="1">
        <v>0</v>
      </c>
      <c r="H60" s="1">
        <v>2015</v>
      </c>
      <c r="I60" s="1">
        <v>25</v>
      </c>
      <c r="J60" s="1">
        <v>71</v>
      </c>
      <c r="K60" s="1" t="s">
        <v>361</v>
      </c>
      <c r="L60" s="1"/>
      <c r="M60" s="5">
        <v>42087</v>
      </c>
      <c r="N60" s="5">
        <v>44151</v>
      </c>
      <c r="O60" s="1" t="s">
        <v>362</v>
      </c>
      <c r="P60" s="1" t="s">
        <v>368</v>
      </c>
      <c r="Q60" s="1">
        <v>1</v>
      </c>
      <c r="R60" s="1" t="s">
        <v>364</v>
      </c>
      <c r="S60" s="1" t="s">
        <v>364</v>
      </c>
    </row>
    <row r="61" hidden="1" spans="1:19">
      <c r="A61" s="1" t="s">
        <v>452</v>
      </c>
      <c r="B61" s="1"/>
      <c r="C61" s="1" t="str">
        <f>VLOOKUP(A61,smn_after!$C$2:$I$164,1,FALSE)</f>
        <v>GD401510</v>
      </c>
      <c r="D61" s="1">
        <v>0</v>
      </c>
      <c r="E61" s="1">
        <v>4</v>
      </c>
      <c r="F61" s="1">
        <v>7</v>
      </c>
      <c r="G61" s="1">
        <v>0</v>
      </c>
      <c r="H61" s="1">
        <v>2015</v>
      </c>
      <c r="I61" s="1">
        <v>25</v>
      </c>
      <c r="J61" s="1">
        <v>71</v>
      </c>
      <c r="K61" s="1" t="s">
        <v>361</v>
      </c>
      <c r="L61" s="1"/>
      <c r="M61" s="5">
        <v>42087</v>
      </c>
      <c r="N61" s="5">
        <v>44151</v>
      </c>
      <c r="O61" s="1" t="s">
        <v>362</v>
      </c>
      <c r="P61" s="1" t="s">
        <v>368</v>
      </c>
      <c r="Q61" s="1">
        <v>1</v>
      </c>
      <c r="R61" s="1" t="s">
        <v>364</v>
      </c>
      <c r="S61" s="1" t="s">
        <v>364</v>
      </c>
    </row>
    <row r="62" hidden="1" spans="1:19">
      <c r="A62" s="1" t="s">
        <v>453</v>
      </c>
      <c r="B62" s="1"/>
      <c r="C62" s="1" t="str">
        <f>VLOOKUP(A62,smn_after!$C$2:$I$164,1,FALSE)</f>
        <v>SI00901</v>
      </c>
      <c r="D62" s="1">
        <v>0</v>
      </c>
      <c r="E62" s="1">
        <v>9</v>
      </c>
      <c r="F62" s="1">
        <v>23</v>
      </c>
      <c r="G62" s="1">
        <v>0</v>
      </c>
      <c r="H62" s="1">
        <v>2009</v>
      </c>
      <c r="I62" s="1">
        <v>25</v>
      </c>
      <c r="J62" s="1">
        <v>71</v>
      </c>
      <c r="K62" s="1" t="s">
        <v>361</v>
      </c>
      <c r="L62" s="1"/>
      <c r="M62" s="1" t="s">
        <v>362</v>
      </c>
      <c r="N62" s="5">
        <v>44534</v>
      </c>
      <c r="O62" s="1" t="s">
        <v>362</v>
      </c>
      <c r="P62" s="1" t="s">
        <v>368</v>
      </c>
      <c r="Q62" s="1">
        <v>1</v>
      </c>
      <c r="R62" s="1" t="s">
        <v>364</v>
      </c>
      <c r="S62" s="1" t="s">
        <v>364</v>
      </c>
    </row>
    <row r="63" hidden="1" spans="1:19">
      <c r="A63" s="1" t="s">
        <v>454</v>
      </c>
      <c r="B63" s="1"/>
      <c r="C63" s="1" t="str">
        <f>VLOOKUP(A63,smn_after!$C$2:$I$164,1,FALSE)</f>
        <v>SI00902</v>
      </c>
      <c r="D63" s="1">
        <v>0</v>
      </c>
      <c r="E63" s="1">
        <v>9</v>
      </c>
      <c r="F63" s="1">
        <v>23</v>
      </c>
      <c r="G63" s="1">
        <v>0</v>
      </c>
      <c r="H63" s="1">
        <v>2009</v>
      </c>
      <c r="I63" s="1">
        <v>25</v>
      </c>
      <c r="J63" s="1">
        <v>71</v>
      </c>
      <c r="K63" s="1" t="s">
        <v>361</v>
      </c>
      <c r="L63" s="1"/>
      <c r="M63" s="1" t="s">
        <v>362</v>
      </c>
      <c r="N63" s="5">
        <v>44534</v>
      </c>
      <c r="O63" s="1" t="s">
        <v>362</v>
      </c>
      <c r="P63" s="1" t="s">
        <v>368</v>
      </c>
      <c r="Q63" s="1">
        <v>1</v>
      </c>
      <c r="R63" s="1" t="s">
        <v>364</v>
      </c>
      <c r="S63" s="1" t="s">
        <v>364</v>
      </c>
    </row>
    <row r="64" hidden="1" spans="1:19">
      <c r="A64" s="1" t="s">
        <v>455</v>
      </c>
      <c r="B64" s="1"/>
      <c r="C64" s="1" t="str">
        <f>VLOOKUP(A64,smn_after!$C$2:$I$164,1,FALSE)</f>
        <v>SI01101</v>
      </c>
      <c r="D64" s="1">
        <v>0</v>
      </c>
      <c r="E64" s="1">
        <v>9</v>
      </c>
      <c r="F64" s="1">
        <v>23</v>
      </c>
      <c r="G64" s="1">
        <v>0</v>
      </c>
      <c r="H64" s="1">
        <v>2011</v>
      </c>
      <c r="I64" s="1">
        <v>25</v>
      </c>
      <c r="J64" s="1">
        <v>71</v>
      </c>
      <c r="K64" s="1" t="s">
        <v>361</v>
      </c>
      <c r="L64" s="1"/>
      <c r="M64" s="1" t="s">
        <v>362</v>
      </c>
      <c r="N64" s="5">
        <v>44534</v>
      </c>
      <c r="O64" s="1" t="s">
        <v>362</v>
      </c>
      <c r="P64" s="1" t="s">
        <v>368</v>
      </c>
      <c r="Q64" s="1">
        <v>1</v>
      </c>
      <c r="R64" s="1" t="s">
        <v>364</v>
      </c>
      <c r="S64" s="1" t="s">
        <v>364</v>
      </c>
    </row>
    <row r="65" hidden="1" spans="1:19">
      <c r="A65" s="1" t="s">
        <v>456</v>
      </c>
      <c r="B65" s="1"/>
      <c r="C65" s="1" t="str">
        <f>VLOOKUP(A65,smn_after!$C$2:$I$164,1,FALSE)</f>
        <v>SI01102</v>
      </c>
      <c r="D65" s="1">
        <v>0</v>
      </c>
      <c r="E65" s="1">
        <v>9</v>
      </c>
      <c r="F65" s="1">
        <v>23</v>
      </c>
      <c r="G65" s="1">
        <v>0</v>
      </c>
      <c r="H65" s="1">
        <v>2011</v>
      </c>
      <c r="I65" s="1">
        <v>25</v>
      </c>
      <c r="J65" s="1">
        <v>71</v>
      </c>
      <c r="K65" s="1" t="s">
        <v>361</v>
      </c>
      <c r="L65" s="1"/>
      <c r="M65" s="1" t="s">
        <v>362</v>
      </c>
      <c r="N65" s="5">
        <v>44534</v>
      </c>
      <c r="O65" s="1" t="s">
        <v>362</v>
      </c>
      <c r="P65" s="1" t="s">
        <v>368</v>
      </c>
      <c r="Q65" s="1">
        <v>1</v>
      </c>
      <c r="R65" s="1" t="s">
        <v>364</v>
      </c>
      <c r="S65" s="1" t="s">
        <v>364</v>
      </c>
    </row>
    <row r="66" hidden="1" spans="1:19">
      <c r="A66" s="1" t="s">
        <v>457</v>
      </c>
      <c r="B66" s="1"/>
      <c r="C66" s="1" t="str">
        <f>VLOOKUP(A66,smn_after!$C$2:$I$164,1,FALSE)</f>
        <v>MP301003</v>
      </c>
      <c r="D66" s="1">
        <v>0</v>
      </c>
      <c r="E66" s="1">
        <v>11</v>
      </c>
      <c r="F66" s="1">
        <v>35</v>
      </c>
      <c r="G66" s="1">
        <v>0</v>
      </c>
      <c r="H66" s="1">
        <v>2010</v>
      </c>
      <c r="I66" s="1">
        <v>25</v>
      </c>
      <c r="J66" s="1">
        <v>71</v>
      </c>
      <c r="K66" s="1" t="s">
        <v>387</v>
      </c>
      <c r="L66" s="1"/>
      <c r="M66" s="1" t="s">
        <v>362</v>
      </c>
      <c r="N66" s="5">
        <v>44534</v>
      </c>
      <c r="O66" s="1" t="s">
        <v>362</v>
      </c>
      <c r="P66" s="1" t="s">
        <v>368</v>
      </c>
      <c r="Q66" s="1">
        <v>1</v>
      </c>
      <c r="R66" s="1" t="s">
        <v>364</v>
      </c>
      <c r="S66" s="1" t="s">
        <v>364</v>
      </c>
    </row>
    <row r="67" spans="1:19">
      <c r="A67" s="2" t="s">
        <v>458</v>
      </c>
      <c r="B67" s="1" t="s">
        <v>459</v>
      </c>
      <c r="C67" s="1" t="str">
        <f>VLOOKUP(B67,smn_after!$C$2:$I$164,1,FALSE)</f>
        <v>SN01501</v>
      </c>
      <c r="D67" s="1">
        <v>0</v>
      </c>
      <c r="E67" s="1">
        <v>9</v>
      </c>
      <c r="F67" s="1">
        <v>9</v>
      </c>
      <c r="G67" s="1">
        <v>0</v>
      </c>
      <c r="H67" s="1">
        <v>2015</v>
      </c>
      <c r="I67" s="1">
        <v>25</v>
      </c>
      <c r="J67" s="1">
        <v>71</v>
      </c>
      <c r="K67" s="1" t="s">
        <v>361</v>
      </c>
      <c r="L67" s="1"/>
      <c r="M67" s="1" t="s">
        <v>362</v>
      </c>
      <c r="N67" s="1" t="s">
        <v>362</v>
      </c>
      <c r="O67" s="1" t="s">
        <v>362</v>
      </c>
      <c r="P67" s="1" t="s">
        <v>368</v>
      </c>
      <c r="Q67" s="1">
        <v>1</v>
      </c>
      <c r="R67" s="1" t="s">
        <v>364</v>
      </c>
      <c r="S67" s="1" t="s">
        <v>364</v>
      </c>
    </row>
    <row r="68" hidden="1" spans="1:19">
      <c r="A68" s="1" t="s">
        <v>460</v>
      </c>
      <c r="B68" s="1" t="s">
        <v>461</v>
      </c>
      <c r="C68" s="1" t="str">
        <f>VLOOKUP(A68,smn_after!$C$2:$I$164,1,FALSE)</f>
        <v>SR31404</v>
      </c>
      <c r="D68" s="1">
        <v>0</v>
      </c>
      <c r="E68" s="1">
        <v>9</v>
      </c>
      <c r="F68" s="1">
        <v>22</v>
      </c>
      <c r="G68" s="1">
        <v>0</v>
      </c>
      <c r="H68" s="1">
        <v>2014</v>
      </c>
      <c r="I68" s="1">
        <v>7</v>
      </c>
      <c r="J68" s="1">
        <v>71</v>
      </c>
      <c r="K68" s="1" t="s">
        <v>361</v>
      </c>
      <c r="L68" s="1"/>
      <c r="M68" s="5">
        <v>42108</v>
      </c>
      <c r="N68" s="5">
        <v>42474</v>
      </c>
      <c r="O68" s="1" t="s">
        <v>362</v>
      </c>
      <c r="P68" s="1" t="s">
        <v>462</v>
      </c>
      <c r="Q68" s="1">
        <v>1</v>
      </c>
      <c r="R68" s="1" t="s">
        <v>364</v>
      </c>
      <c r="S68" s="1" t="s">
        <v>364</v>
      </c>
    </row>
    <row r="69" hidden="1" spans="1:19">
      <c r="A69" s="1" t="s">
        <v>463</v>
      </c>
      <c r="B69" s="1" t="s">
        <v>464</v>
      </c>
      <c r="C69" s="1" t="str">
        <f>VLOOKUP(A69,smn_after!$C$2:$I$164,1,FALSE)</f>
        <v>SR31406</v>
      </c>
      <c r="D69" s="1">
        <v>0</v>
      </c>
      <c r="E69" s="1">
        <v>9</v>
      </c>
      <c r="F69" s="1">
        <v>22</v>
      </c>
      <c r="G69" s="1">
        <v>0</v>
      </c>
      <c r="H69" s="1">
        <v>2014</v>
      </c>
      <c r="I69" s="1">
        <v>8</v>
      </c>
      <c r="J69" s="1">
        <v>71</v>
      </c>
      <c r="K69" s="1" t="s">
        <v>361</v>
      </c>
      <c r="L69" s="1"/>
      <c r="M69" s="5">
        <v>42108</v>
      </c>
      <c r="N69" s="5">
        <v>44169</v>
      </c>
      <c r="O69" s="1" t="s">
        <v>362</v>
      </c>
      <c r="P69" s="1" t="s">
        <v>462</v>
      </c>
      <c r="Q69" s="1">
        <v>1</v>
      </c>
      <c r="R69" s="1" t="s">
        <v>364</v>
      </c>
      <c r="S69" s="1" t="s">
        <v>364</v>
      </c>
    </row>
    <row r="70" hidden="1" spans="1:19">
      <c r="A70" s="1" t="s">
        <v>465</v>
      </c>
      <c r="B70" s="1" t="s">
        <v>466</v>
      </c>
      <c r="C70" s="1" t="str">
        <f>VLOOKUP(A70,smn_after!$C$2:$I$164,1,FALSE)</f>
        <v>SR31407</v>
      </c>
      <c r="D70" s="1">
        <v>0</v>
      </c>
      <c r="E70" s="1">
        <v>9</v>
      </c>
      <c r="F70" s="1">
        <v>22</v>
      </c>
      <c r="G70" s="1">
        <v>0</v>
      </c>
      <c r="H70" s="1">
        <v>2014</v>
      </c>
      <c r="I70" s="1">
        <v>8</v>
      </c>
      <c r="J70" s="1">
        <v>71</v>
      </c>
      <c r="K70" s="1" t="s">
        <v>361</v>
      </c>
      <c r="L70" s="1"/>
      <c r="M70" s="5">
        <v>42108</v>
      </c>
      <c r="N70" s="5">
        <v>44142</v>
      </c>
      <c r="O70" s="1" t="s">
        <v>362</v>
      </c>
      <c r="P70" s="1" t="s">
        <v>462</v>
      </c>
      <c r="Q70" s="1">
        <v>1</v>
      </c>
      <c r="R70" s="1" t="s">
        <v>364</v>
      </c>
      <c r="S70" s="1" t="s">
        <v>364</v>
      </c>
    </row>
    <row r="71" hidden="1" spans="1:19">
      <c r="A71" s="1" t="s">
        <v>467</v>
      </c>
      <c r="B71" s="1"/>
      <c r="C71" s="1" t="str">
        <f>VLOOKUP(A71,smn_after!$C$2:$I$164,1,FALSE)</f>
        <v>SU31401</v>
      </c>
      <c r="D71" s="1">
        <v>0</v>
      </c>
      <c r="E71" s="1">
        <v>9</v>
      </c>
      <c r="F71" s="1">
        <v>21</v>
      </c>
      <c r="G71" s="1">
        <v>0</v>
      </c>
      <c r="H71" s="1">
        <v>2014</v>
      </c>
      <c r="I71" s="1">
        <v>25</v>
      </c>
      <c r="J71" s="1">
        <v>71</v>
      </c>
      <c r="K71" s="1" t="s">
        <v>361</v>
      </c>
      <c r="L71" s="1"/>
      <c r="M71" s="5">
        <v>42104</v>
      </c>
      <c r="N71" s="5">
        <v>44169</v>
      </c>
      <c r="O71" s="1" t="s">
        <v>362</v>
      </c>
      <c r="P71" s="1"/>
      <c r="Q71" s="1">
        <v>1</v>
      </c>
      <c r="R71" s="1" t="s">
        <v>364</v>
      </c>
      <c r="S71" s="1" t="s">
        <v>364</v>
      </c>
    </row>
    <row r="72" hidden="1" spans="1:19">
      <c r="A72" s="1" t="s">
        <v>468</v>
      </c>
      <c r="B72" s="1" t="s">
        <v>469</v>
      </c>
      <c r="C72" s="1" t="str">
        <f>VLOOKUP(A72,smn_after!$C$2:$I$164,1,FALSE)</f>
        <v>SR31401</v>
      </c>
      <c r="D72" s="1">
        <v>0</v>
      </c>
      <c r="E72" s="1">
        <v>9</v>
      </c>
      <c r="F72" s="1">
        <v>22</v>
      </c>
      <c r="G72" s="1">
        <v>0</v>
      </c>
      <c r="H72" s="1">
        <v>2014</v>
      </c>
      <c r="I72" s="1">
        <v>9</v>
      </c>
      <c r="J72" s="1">
        <v>71</v>
      </c>
      <c r="K72" s="1" t="s">
        <v>361</v>
      </c>
      <c r="L72" s="1"/>
      <c r="M72" s="5">
        <v>41715</v>
      </c>
      <c r="N72" s="5">
        <v>44177</v>
      </c>
      <c r="O72" s="1" t="s">
        <v>362</v>
      </c>
      <c r="P72" s="1" t="s">
        <v>462</v>
      </c>
      <c r="Q72" s="1">
        <v>1</v>
      </c>
      <c r="R72" s="1" t="s">
        <v>364</v>
      </c>
      <c r="S72" s="1" t="s">
        <v>364</v>
      </c>
    </row>
    <row r="73" hidden="1" spans="1:19">
      <c r="A73" s="1" t="s">
        <v>470</v>
      </c>
      <c r="B73" s="1" t="s">
        <v>471</v>
      </c>
      <c r="C73" s="1" t="str">
        <f>VLOOKUP(A73,smn_after!$C$2:$I$164,1,FALSE)</f>
        <v>SR31402</v>
      </c>
      <c r="D73" s="1">
        <v>0</v>
      </c>
      <c r="E73" s="1">
        <v>9</v>
      </c>
      <c r="F73" s="1">
        <v>22</v>
      </c>
      <c r="G73" s="1">
        <v>0</v>
      </c>
      <c r="H73" s="1">
        <v>2014</v>
      </c>
      <c r="I73" s="1">
        <v>10</v>
      </c>
      <c r="J73" s="1">
        <v>24</v>
      </c>
      <c r="K73" s="1" t="s">
        <v>361</v>
      </c>
      <c r="L73" s="1"/>
      <c r="M73" s="5">
        <v>41883</v>
      </c>
      <c r="N73" s="5">
        <v>44178</v>
      </c>
      <c r="O73" s="1" t="s">
        <v>362</v>
      </c>
      <c r="P73" s="1" t="s">
        <v>462</v>
      </c>
      <c r="Q73" s="1">
        <v>1</v>
      </c>
      <c r="R73" s="1" t="s">
        <v>364</v>
      </c>
      <c r="S73" s="1" t="s">
        <v>364</v>
      </c>
    </row>
    <row r="74" hidden="1" spans="1:19">
      <c r="A74" s="1" t="s">
        <v>472</v>
      </c>
      <c r="B74" s="1" t="s">
        <v>473</v>
      </c>
      <c r="C74" s="1" t="str">
        <f>VLOOKUP(A74,smn_after!$C$2:$I$164,1,FALSE)</f>
        <v>SR31403</v>
      </c>
      <c r="D74" s="1">
        <v>0</v>
      </c>
      <c r="E74" s="1">
        <v>9</v>
      </c>
      <c r="F74" s="1">
        <v>22</v>
      </c>
      <c r="G74" s="1">
        <v>0</v>
      </c>
      <c r="H74" s="1">
        <v>2014</v>
      </c>
      <c r="I74" s="1">
        <v>14</v>
      </c>
      <c r="J74" s="1">
        <v>71</v>
      </c>
      <c r="K74" s="1" t="s">
        <v>361</v>
      </c>
      <c r="L74" s="1"/>
      <c r="M74" s="5">
        <v>41883</v>
      </c>
      <c r="N74" s="5">
        <v>44178</v>
      </c>
      <c r="O74" s="1" t="s">
        <v>362</v>
      </c>
      <c r="P74" s="1" t="s">
        <v>462</v>
      </c>
      <c r="Q74" s="1">
        <v>1</v>
      </c>
      <c r="R74" s="1" t="s">
        <v>364</v>
      </c>
      <c r="S74" s="1" t="s">
        <v>364</v>
      </c>
    </row>
    <row r="75" hidden="1" spans="1:19">
      <c r="A75" s="1" t="s">
        <v>474</v>
      </c>
      <c r="B75" s="1" t="s">
        <v>475</v>
      </c>
      <c r="C75" s="1" t="str">
        <f>VLOOKUP(A75,smn_after!$C$2:$I$164,1,FALSE)</f>
        <v>SR31405</v>
      </c>
      <c r="D75" s="1">
        <v>0</v>
      </c>
      <c r="E75" s="1">
        <v>9</v>
      </c>
      <c r="F75" s="1">
        <v>22</v>
      </c>
      <c r="G75" s="1">
        <v>0</v>
      </c>
      <c r="H75" s="1">
        <v>2014</v>
      </c>
      <c r="I75" s="1">
        <v>9</v>
      </c>
      <c r="J75" s="1">
        <v>71</v>
      </c>
      <c r="K75" s="1" t="s">
        <v>361</v>
      </c>
      <c r="L75" s="1"/>
      <c r="M75" s="5">
        <v>41883</v>
      </c>
      <c r="N75" s="5">
        <v>44142</v>
      </c>
      <c r="O75" s="1" t="s">
        <v>362</v>
      </c>
      <c r="P75" s="1" t="s">
        <v>462</v>
      </c>
      <c r="Q75" s="1">
        <v>1</v>
      </c>
      <c r="R75" s="1" t="s">
        <v>364</v>
      </c>
      <c r="S75" s="1" t="s">
        <v>364</v>
      </c>
    </row>
    <row r="76" hidden="1" spans="1:19">
      <c r="A76" s="1" t="s">
        <v>476</v>
      </c>
      <c r="B76" s="1"/>
      <c r="C76" s="1" t="str">
        <f>VLOOKUP(A76,smn_after!$C$2:$I$164,1,FALSE)</f>
        <v>K101601</v>
      </c>
      <c r="D76" s="1">
        <v>0</v>
      </c>
      <c r="E76" s="1">
        <v>9</v>
      </c>
      <c r="F76" s="1">
        <v>23</v>
      </c>
      <c r="G76" s="1">
        <v>0</v>
      </c>
      <c r="H76" s="1">
        <v>2016</v>
      </c>
      <c r="I76" s="1">
        <v>25</v>
      </c>
      <c r="J76" s="1">
        <v>71</v>
      </c>
      <c r="K76" s="1" t="s">
        <v>361</v>
      </c>
      <c r="L76" s="1" t="s">
        <v>430</v>
      </c>
      <c r="M76" s="5">
        <v>42453</v>
      </c>
      <c r="N76" s="5">
        <v>44534</v>
      </c>
      <c r="O76" s="1" t="s">
        <v>362</v>
      </c>
      <c r="P76" s="1" t="s">
        <v>368</v>
      </c>
      <c r="Q76" s="1">
        <v>1</v>
      </c>
      <c r="R76" s="1" t="s">
        <v>364</v>
      </c>
      <c r="S76" s="1" t="s">
        <v>364</v>
      </c>
    </row>
    <row r="77" hidden="1" spans="1:19">
      <c r="A77" s="1" t="s">
        <v>477</v>
      </c>
      <c r="B77" s="1"/>
      <c r="C77" s="1" t="str">
        <f>VLOOKUP(A77,smn_after!$C$2:$I$164,1,FALSE)</f>
        <v>GD401601</v>
      </c>
      <c r="D77" s="1">
        <v>0</v>
      </c>
      <c r="E77" s="1">
        <v>4</v>
      </c>
      <c r="F77" s="1">
        <v>7</v>
      </c>
      <c r="G77" s="1">
        <v>0</v>
      </c>
      <c r="H77" s="1">
        <v>2016</v>
      </c>
      <c r="I77" s="1">
        <v>25</v>
      </c>
      <c r="J77" s="1">
        <v>71</v>
      </c>
      <c r="K77" s="1" t="s">
        <v>361</v>
      </c>
      <c r="L77" s="1" t="s">
        <v>430</v>
      </c>
      <c r="M77" s="5">
        <v>42390</v>
      </c>
      <c r="N77" s="5">
        <v>44185</v>
      </c>
      <c r="O77" s="1" t="s">
        <v>362</v>
      </c>
      <c r="P77" s="1" t="s">
        <v>368</v>
      </c>
      <c r="Q77" s="1">
        <v>1</v>
      </c>
      <c r="R77" s="1" t="s">
        <v>364</v>
      </c>
      <c r="S77" s="1" t="s">
        <v>364</v>
      </c>
    </row>
    <row r="78" hidden="1" spans="1:19">
      <c r="A78" s="1" t="s">
        <v>478</v>
      </c>
      <c r="B78" s="1"/>
      <c r="C78" s="1" t="str">
        <f>VLOOKUP(A78,smn_after!$C$2:$I$164,1,FALSE)</f>
        <v>GD401602</v>
      </c>
      <c r="D78" s="1">
        <v>0</v>
      </c>
      <c r="E78" s="1">
        <v>4</v>
      </c>
      <c r="F78" s="1">
        <v>7</v>
      </c>
      <c r="G78" s="1">
        <v>0</v>
      </c>
      <c r="H78" s="1">
        <v>2016</v>
      </c>
      <c r="I78" s="1">
        <v>25</v>
      </c>
      <c r="J78" s="1">
        <v>71</v>
      </c>
      <c r="K78" s="1" t="s">
        <v>361</v>
      </c>
      <c r="L78" s="1" t="s">
        <v>430</v>
      </c>
      <c r="M78" s="5">
        <v>42390</v>
      </c>
      <c r="N78" s="5">
        <v>44185</v>
      </c>
      <c r="O78" s="1" t="s">
        <v>362</v>
      </c>
      <c r="P78" s="1" t="s">
        <v>368</v>
      </c>
      <c r="Q78" s="1">
        <v>1</v>
      </c>
      <c r="R78" s="1" t="s">
        <v>364</v>
      </c>
      <c r="S78" s="1" t="s">
        <v>364</v>
      </c>
    </row>
    <row r="79" hidden="1" spans="1:19">
      <c r="A79" s="1" t="s">
        <v>479</v>
      </c>
      <c r="B79" s="1"/>
      <c r="C79" s="1" t="str">
        <f>VLOOKUP(A79,smn_after!$C$2:$I$164,1,FALSE)</f>
        <v>GD401603</v>
      </c>
      <c r="D79" s="1">
        <v>0</v>
      </c>
      <c r="E79" s="1">
        <v>4</v>
      </c>
      <c r="F79" s="1">
        <v>7</v>
      </c>
      <c r="G79" s="1">
        <v>0</v>
      </c>
      <c r="H79" s="1">
        <v>2016</v>
      </c>
      <c r="I79" s="1">
        <v>25</v>
      </c>
      <c r="J79" s="1">
        <v>71</v>
      </c>
      <c r="K79" s="1" t="s">
        <v>361</v>
      </c>
      <c r="L79" s="1" t="s">
        <v>430</v>
      </c>
      <c r="M79" s="5">
        <v>42390</v>
      </c>
      <c r="N79" s="5">
        <v>44185</v>
      </c>
      <c r="O79" s="1" t="s">
        <v>362</v>
      </c>
      <c r="P79" s="1" t="s">
        <v>368</v>
      </c>
      <c r="Q79" s="1">
        <v>1</v>
      </c>
      <c r="R79" s="1" t="s">
        <v>364</v>
      </c>
      <c r="S79" s="1" t="s">
        <v>364</v>
      </c>
    </row>
    <row r="80" hidden="1" spans="1:19">
      <c r="A80" s="1" t="s">
        <v>480</v>
      </c>
      <c r="B80" s="1"/>
      <c r="C80" s="1" t="str">
        <f>VLOOKUP(A80,smn_after!$C$2:$I$164,1,FALSE)</f>
        <v>GD401604</v>
      </c>
      <c r="D80" s="1">
        <v>0</v>
      </c>
      <c r="E80" s="1">
        <v>4</v>
      </c>
      <c r="F80" s="1">
        <v>7</v>
      </c>
      <c r="G80" s="1">
        <v>0</v>
      </c>
      <c r="H80" s="1">
        <v>2016</v>
      </c>
      <c r="I80" s="1">
        <v>25</v>
      </c>
      <c r="J80" s="1">
        <v>71</v>
      </c>
      <c r="K80" s="1" t="s">
        <v>361</v>
      </c>
      <c r="L80" s="1" t="s">
        <v>430</v>
      </c>
      <c r="M80" s="5">
        <v>42390</v>
      </c>
      <c r="N80" s="5">
        <v>44185</v>
      </c>
      <c r="O80" s="1" t="s">
        <v>362</v>
      </c>
      <c r="P80" s="1" t="s">
        <v>368</v>
      </c>
      <c r="Q80" s="1">
        <v>1</v>
      </c>
      <c r="R80" s="1" t="s">
        <v>364</v>
      </c>
      <c r="S80" s="1" t="s">
        <v>364</v>
      </c>
    </row>
    <row r="81" hidden="1" spans="1:19">
      <c r="A81" s="1" t="s">
        <v>481</v>
      </c>
      <c r="B81" s="1"/>
      <c r="C81" s="1" t="str">
        <f>VLOOKUP(A81,smn_after!$C$2:$I$164,1,FALSE)</f>
        <v>GD401605</v>
      </c>
      <c r="D81" s="1">
        <v>0</v>
      </c>
      <c r="E81" s="1">
        <v>4</v>
      </c>
      <c r="F81" s="1">
        <v>7</v>
      </c>
      <c r="G81" s="1">
        <v>0</v>
      </c>
      <c r="H81" s="1">
        <v>2016</v>
      </c>
      <c r="I81" s="1">
        <v>25</v>
      </c>
      <c r="J81" s="1">
        <v>71</v>
      </c>
      <c r="K81" s="1" t="s">
        <v>361</v>
      </c>
      <c r="L81" s="1" t="s">
        <v>430</v>
      </c>
      <c r="M81" s="5">
        <v>42390</v>
      </c>
      <c r="N81" s="5">
        <v>44185</v>
      </c>
      <c r="O81" s="1" t="s">
        <v>362</v>
      </c>
      <c r="P81" s="1" t="s">
        <v>368</v>
      </c>
      <c r="Q81" s="1">
        <v>1</v>
      </c>
      <c r="R81" s="1" t="s">
        <v>364</v>
      </c>
      <c r="S81" s="1" t="s">
        <v>364</v>
      </c>
    </row>
    <row r="82" hidden="1" spans="1:19">
      <c r="A82" s="1" t="s">
        <v>482</v>
      </c>
      <c r="B82" s="1"/>
      <c r="C82" s="1" t="str">
        <f>VLOOKUP(A82,smn_after!$C$2:$I$164,1,FALSE)</f>
        <v>GD401606</v>
      </c>
      <c r="D82" s="1">
        <v>0</v>
      </c>
      <c r="E82" s="1">
        <v>4</v>
      </c>
      <c r="F82" s="1">
        <v>7</v>
      </c>
      <c r="G82" s="1">
        <v>0</v>
      </c>
      <c r="H82" s="1">
        <v>2016</v>
      </c>
      <c r="I82" s="1">
        <v>25</v>
      </c>
      <c r="J82" s="1">
        <v>71</v>
      </c>
      <c r="K82" s="1" t="s">
        <v>361</v>
      </c>
      <c r="L82" s="1" t="s">
        <v>430</v>
      </c>
      <c r="M82" s="5">
        <v>42390</v>
      </c>
      <c r="N82" s="5">
        <v>44185</v>
      </c>
      <c r="O82" s="1" t="s">
        <v>362</v>
      </c>
      <c r="P82" s="1" t="s">
        <v>368</v>
      </c>
      <c r="Q82" s="1">
        <v>1</v>
      </c>
      <c r="R82" s="1" t="s">
        <v>364</v>
      </c>
      <c r="S82" s="1" t="s">
        <v>364</v>
      </c>
    </row>
    <row r="83" hidden="1" spans="1:19">
      <c r="A83" s="1" t="s">
        <v>483</v>
      </c>
      <c r="B83" s="1"/>
      <c r="C83" s="1" t="str">
        <f>VLOOKUP(A83,smn_after!$C$2:$I$164,1,FALSE)</f>
        <v>GD401607</v>
      </c>
      <c r="D83" s="1">
        <v>0</v>
      </c>
      <c r="E83" s="1">
        <v>4</v>
      </c>
      <c r="F83" s="1">
        <v>7</v>
      </c>
      <c r="G83" s="1">
        <v>0</v>
      </c>
      <c r="H83" s="1">
        <v>2016</v>
      </c>
      <c r="I83" s="1">
        <v>25</v>
      </c>
      <c r="J83" s="1">
        <v>71</v>
      </c>
      <c r="K83" s="1" t="s">
        <v>361</v>
      </c>
      <c r="L83" s="1" t="s">
        <v>430</v>
      </c>
      <c r="M83" s="5">
        <v>42390</v>
      </c>
      <c r="N83" s="5">
        <v>44185</v>
      </c>
      <c r="O83" s="1" t="s">
        <v>362</v>
      </c>
      <c r="P83" s="1" t="s">
        <v>368</v>
      </c>
      <c r="Q83" s="1">
        <v>1</v>
      </c>
      <c r="R83" s="1" t="s">
        <v>364</v>
      </c>
      <c r="S83" s="1" t="s">
        <v>364</v>
      </c>
    </row>
    <row r="84" hidden="1" spans="1:19">
      <c r="A84" s="1" t="s">
        <v>484</v>
      </c>
      <c r="B84" s="1"/>
      <c r="C84" s="1" t="str">
        <f>VLOOKUP(A84,smn_after!$C$2:$I$164,1,FALSE)</f>
        <v>GD401608</v>
      </c>
      <c r="D84" s="1">
        <v>0</v>
      </c>
      <c r="E84" s="1">
        <v>4</v>
      </c>
      <c r="F84" s="1">
        <v>7</v>
      </c>
      <c r="G84" s="1">
        <v>0</v>
      </c>
      <c r="H84" s="1">
        <v>2016</v>
      </c>
      <c r="I84" s="1">
        <v>25</v>
      </c>
      <c r="J84" s="1">
        <v>71</v>
      </c>
      <c r="K84" s="1" t="s">
        <v>361</v>
      </c>
      <c r="L84" s="1" t="s">
        <v>430</v>
      </c>
      <c r="M84" s="5">
        <v>42390</v>
      </c>
      <c r="N84" s="5">
        <v>44185</v>
      </c>
      <c r="O84" s="1" t="s">
        <v>362</v>
      </c>
      <c r="P84" s="1" t="s">
        <v>368</v>
      </c>
      <c r="Q84" s="1">
        <v>1</v>
      </c>
      <c r="R84" s="1" t="s">
        <v>364</v>
      </c>
      <c r="S84" s="1" t="s">
        <v>364</v>
      </c>
    </row>
    <row r="85" hidden="1" spans="1:19">
      <c r="A85" s="1" t="s">
        <v>485</v>
      </c>
      <c r="B85" s="1"/>
      <c r="C85" s="1" t="str">
        <f>VLOOKUP(A85,smn_after!$C$2:$I$164,1,FALSE)</f>
        <v>GD401609</v>
      </c>
      <c r="D85" s="1">
        <v>0</v>
      </c>
      <c r="E85" s="1">
        <v>4</v>
      </c>
      <c r="F85" s="1">
        <v>7</v>
      </c>
      <c r="G85" s="1">
        <v>0</v>
      </c>
      <c r="H85" s="1">
        <v>2016</v>
      </c>
      <c r="I85" s="1">
        <v>25</v>
      </c>
      <c r="J85" s="1">
        <v>71</v>
      </c>
      <c r="K85" s="1" t="s">
        <v>361</v>
      </c>
      <c r="L85" s="1" t="s">
        <v>430</v>
      </c>
      <c r="M85" s="5">
        <v>42390</v>
      </c>
      <c r="N85" s="5">
        <v>44185</v>
      </c>
      <c r="O85" s="1" t="s">
        <v>362</v>
      </c>
      <c r="P85" s="1" t="s">
        <v>368</v>
      </c>
      <c r="Q85" s="1">
        <v>1</v>
      </c>
      <c r="R85" s="1" t="s">
        <v>364</v>
      </c>
      <c r="S85" s="1" t="s">
        <v>364</v>
      </c>
    </row>
    <row r="86" hidden="1" spans="1:19">
      <c r="A86" s="1" t="s">
        <v>486</v>
      </c>
      <c r="B86" s="1"/>
      <c r="C86" s="1" t="str">
        <f>VLOOKUP(A86,smn_after!$C$2:$I$164,1,FALSE)</f>
        <v>GD401610</v>
      </c>
      <c r="D86" s="1">
        <v>0</v>
      </c>
      <c r="E86" s="1">
        <v>4</v>
      </c>
      <c r="F86" s="1">
        <v>7</v>
      </c>
      <c r="G86" s="1">
        <v>0</v>
      </c>
      <c r="H86" s="1">
        <v>2016</v>
      </c>
      <c r="I86" s="1">
        <v>25</v>
      </c>
      <c r="J86" s="1">
        <v>71</v>
      </c>
      <c r="K86" s="1" t="s">
        <v>361</v>
      </c>
      <c r="L86" s="1" t="s">
        <v>430</v>
      </c>
      <c r="M86" s="5">
        <v>42390</v>
      </c>
      <c r="N86" s="5">
        <v>44185</v>
      </c>
      <c r="O86" s="1" t="s">
        <v>362</v>
      </c>
      <c r="P86" s="1" t="s">
        <v>368</v>
      </c>
      <c r="Q86" s="1">
        <v>1</v>
      </c>
      <c r="R86" s="1" t="s">
        <v>364</v>
      </c>
      <c r="S86" s="1" t="s">
        <v>364</v>
      </c>
    </row>
    <row r="87" hidden="1" spans="1:19">
      <c r="A87" s="1" t="s">
        <v>487</v>
      </c>
      <c r="B87" s="1"/>
      <c r="C87" s="1" t="str">
        <f>VLOOKUP(A87,smn_after!$C$2:$I$164,1,FALSE)</f>
        <v>GB351601</v>
      </c>
      <c r="D87" s="1">
        <v>0</v>
      </c>
      <c r="E87" s="1">
        <v>4</v>
      </c>
      <c r="F87" s="1">
        <v>16</v>
      </c>
      <c r="G87" s="1">
        <v>0</v>
      </c>
      <c r="H87" s="1">
        <v>2016</v>
      </c>
      <c r="I87" s="1">
        <v>25</v>
      </c>
      <c r="J87" s="1">
        <v>71</v>
      </c>
      <c r="K87" s="1" t="s">
        <v>361</v>
      </c>
      <c r="L87" s="1" t="s">
        <v>430</v>
      </c>
      <c r="M87" s="5">
        <v>42390</v>
      </c>
      <c r="N87" s="5">
        <v>44185</v>
      </c>
      <c r="O87" s="1" t="s">
        <v>362</v>
      </c>
      <c r="P87" s="1" t="s">
        <v>368</v>
      </c>
      <c r="Q87" s="1">
        <v>1</v>
      </c>
      <c r="R87" s="1" t="s">
        <v>364</v>
      </c>
      <c r="S87" s="1" t="s">
        <v>364</v>
      </c>
    </row>
    <row r="88" hidden="1" spans="1:19">
      <c r="A88" s="1" t="s">
        <v>488</v>
      </c>
      <c r="B88" s="1"/>
      <c r="C88" s="1" t="str">
        <f>VLOOKUP(A88,smn_after!$C$2:$I$164,1,FALSE)</f>
        <v>GB351602</v>
      </c>
      <c r="D88" s="1">
        <v>0</v>
      </c>
      <c r="E88" s="1">
        <v>4</v>
      </c>
      <c r="F88" s="1">
        <v>16</v>
      </c>
      <c r="G88" s="1">
        <v>0</v>
      </c>
      <c r="H88" s="1">
        <v>2016</v>
      </c>
      <c r="I88" s="1">
        <v>25</v>
      </c>
      <c r="J88" s="1">
        <v>71</v>
      </c>
      <c r="K88" s="1" t="s">
        <v>361</v>
      </c>
      <c r="L88" s="1" t="s">
        <v>430</v>
      </c>
      <c r="M88" s="5">
        <v>42390</v>
      </c>
      <c r="N88" s="5">
        <v>44185</v>
      </c>
      <c r="O88" s="1" t="s">
        <v>362</v>
      </c>
      <c r="P88" s="1" t="s">
        <v>368</v>
      </c>
      <c r="Q88" s="1">
        <v>1</v>
      </c>
      <c r="R88" s="1" t="s">
        <v>364</v>
      </c>
      <c r="S88" s="1" t="s">
        <v>364</v>
      </c>
    </row>
    <row r="89" hidden="1" spans="1:19">
      <c r="A89" s="1" t="s">
        <v>489</v>
      </c>
      <c r="B89" s="1"/>
      <c r="C89" s="1" t="str">
        <f>VLOOKUP(A89,smn_after!$C$2:$I$164,1,FALSE)</f>
        <v>GB351603</v>
      </c>
      <c r="D89" s="1">
        <v>0</v>
      </c>
      <c r="E89" s="1">
        <v>4</v>
      </c>
      <c r="F89" s="1">
        <v>16</v>
      </c>
      <c r="G89" s="1">
        <v>0</v>
      </c>
      <c r="H89" s="1">
        <v>2016</v>
      </c>
      <c r="I89" s="1">
        <v>25</v>
      </c>
      <c r="J89" s="1">
        <v>71</v>
      </c>
      <c r="K89" s="1" t="s">
        <v>361</v>
      </c>
      <c r="L89" s="1" t="s">
        <v>430</v>
      </c>
      <c r="M89" s="5">
        <v>42390</v>
      </c>
      <c r="N89" s="5">
        <v>44185</v>
      </c>
      <c r="O89" s="1" t="s">
        <v>362</v>
      </c>
      <c r="P89" s="1" t="s">
        <v>368</v>
      </c>
      <c r="Q89" s="1">
        <v>1</v>
      </c>
      <c r="R89" s="1" t="s">
        <v>364</v>
      </c>
      <c r="S89" s="1" t="s">
        <v>364</v>
      </c>
    </row>
    <row r="90" hidden="1" spans="1:19">
      <c r="A90" s="1" t="s">
        <v>490</v>
      </c>
      <c r="B90" s="1"/>
      <c r="C90" s="1" t="str">
        <f>VLOOKUP(A90,smn_after!$C$2:$I$164,1,FALSE)</f>
        <v>GB351604</v>
      </c>
      <c r="D90" s="1">
        <v>0</v>
      </c>
      <c r="E90" s="1">
        <v>4</v>
      </c>
      <c r="F90" s="1">
        <v>16</v>
      </c>
      <c r="G90" s="1">
        <v>0</v>
      </c>
      <c r="H90" s="1">
        <v>2016</v>
      </c>
      <c r="I90" s="1">
        <v>25</v>
      </c>
      <c r="J90" s="1">
        <v>71</v>
      </c>
      <c r="K90" s="1" t="s">
        <v>361</v>
      </c>
      <c r="L90" s="1" t="s">
        <v>430</v>
      </c>
      <c r="M90" s="5">
        <v>42390</v>
      </c>
      <c r="N90" s="5">
        <v>44185</v>
      </c>
      <c r="O90" s="1" t="s">
        <v>362</v>
      </c>
      <c r="P90" s="1" t="s">
        <v>368</v>
      </c>
      <c r="Q90" s="1">
        <v>1</v>
      </c>
      <c r="R90" s="1" t="s">
        <v>364</v>
      </c>
      <c r="S90" s="1" t="s">
        <v>364</v>
      </c>
    </row>
    <row r="91" hidden="1" spans="1:19">
      <c r="A91" s="1" t="s">
        <v>491</v>
      </c>
      <c r="B91" s="1"/>
      <c r="C91" s="1" t="str">
        <f>VLOOKUP(A91,smn_after!$C$2:$I$164,1,FALSE)</f>
        <v>GB351605</v>
      </c>
      <c r="D91" s="1">
        <v>0</v>
      </c>
      <c r="E91" s="1">
        <v>4</v>
      </c>
      <c r="F91" s="1">
        <v>16</v>
      </c>
      <c r="G91" s="1">
        <v>0</v>
      </c>
      <c r="H91" s="1">
        <v>2016</v>
      </c>
      <c r="I91" s="1">
        <v>25</v>
      </c>
      <c r="J91" s="1">
        <v>71</v>
      </c>
      <c r="K91" s="1" t="s">
        <v>361</v>
      </c>
      <c r="L91" s="1" t="s">
        <v>430</v>
      </c>
      <c r="M91" s="5">
        <v>42390</v>
      </c>
      <c r="N91" s="5">
        <v>44185</v>
      </c>
      <c r="O91" s="1" t="s">
        <v>362</v>
      </c>
      <c r="P91" s="1" t="s">
        <v>368</v>
      </c>
      <c r="Q91" s="1">
        <v>1</v>
      </c>
      <c r="R91" s="1" t="s">
        <v>364</v>
      </c>
      <c r="S91" s="1" t="s">
        <v>364</v>
      </c>
    </row>
    <row r="92" hidden="1" spans="1:19">
      <c r="A92" s="1" t="s">
        <v>492</v>
      </c>
      <c r="B92" s="1"/>
      <c r="C92" s="1" t="str">
        <f>VLOOKUP(A92,smn_after!$C$2:$I$164,1,FALSE)</f>
        <v>GB351606</v>
      </c>
      <c r="D92" s="1">
        <v>0</v>
      </c>
      <c r="E92" s="1">
        <v>4</v>
      </c>
      <c r="F92" s="1">
        <v>16</v>
      </c>
      <c r="G92" s="1">
        <v>0</v>
      </c>
      <c r="H92" s="1">
        <v>2016</v>
      </c>
      <c r="I92" s="1">
        <v>25</v>
      </c>
      <c r="J92" s="1">
        <v>71</v>
      </c>
      <c r="K92" s="1" t="s">
        <v>361</v>
      </c>
      <c r="L92" s="1" t="s">
        <v>430</v>
      </c>
      <c r="M92" s="5">
        <v>42390</v>
      </c>
      <c r="N92" s="5">
        <v>44185</v>
      </c>
      <c r="O92" s="1" t="s">
        <v>362</v>
      </c>
      <c r="P92" s="1" t="s">
        <v>368</v>
      </c>
      <c r="Q92" s="1">
        <v>1</v>
      </c>
      <c r="R92" s="1" t="s">
        <v>364</v>
      </c>
      <c r="S92" s="1" t="s">
        <v>364</v>
      </c>
    </row>
    <row r="93" hidden="1" spans="1:19">
      <c r="A93" s="1" t="s">
        <v>493</v>
      </c>
      <c r="B93" s="1"/>
      <c r="C93" s="1" t="str">
        <f>VLOOKUP(A93,smn_after!$C$2:$I$164,1,FALSE)</f>
        <v>GB351607</v>
      </c>
      <c r="D93" s="1">
        <v>0</v>
      </c>
      <c r="E93" s="1">
        <v>4</v>
      </c>
      <c r="F93" s="1">
        <v>16</v>
      </c>
      <c r="G93" s="1">
        <v>0</v>
      </c>
      <c r="H93" s="1">
        <v>2016</v>
      </c>
      <c r="I93" s="1">
        <v>25</v>
      </c>
      <c r="J93" s="1">
        <v>71</v>
      </c>
      <c r="K93" s="1" t="s">
        <v>361</v>
      </c>
      <c r="L93" s="1" t="s">
        <v>430</v>
      </c>
      <c r="M93" s="5">
        <v>42390</v>
      </c>
      <c r="N93" s="5">
        <v>44185</v>
      </c>
      <c r="O93" s="1" t="s">
        <v>362</v>
      </c>
      <c r="P93" s="1" t="s">
        <v>368</v>
      </c>
      <c r="Q93" s="1">
        <v>1</v>
      </c>
      <c r="R93" s="1" t="s">
        <v>364</v>
      </c>
      <c r="S93" s="1" t="s">
        <v>364</v>
      </c>
    </row>
    <row r="94" hidden="1" spans="1:19">
      <c r="A94" s="1" t="s">
        <v>494</v>
      </c>
      <c r="B94" s="1"/>
      <c r="C94" s="1" t="str">
        <f>VLOOKUP(A94,smn_after!$C$2:$I$164,1,FALSE)</f>
        <v>GB351608</v>
      </c>
      <c r="D94" s="1">
        <v>0</v>
      </c>
      <c r="E94" s="1">
        <v>4</v>
      </c>
      <c r="F94" s="1">
        <v>16</v>
      </c>
      <c r="G94" s="1">
        <v>0</v>
      </c>
      <c r="H94" s="1">
        <v>2016</v>
      </c>
      <c r="I94" s="1">
        <v>25</v>
      </c>
      <c r="J94" s="1">
        <v>71</v>
      </c>
      <c r="K94" s="1" t="s">
        <v>361</v>
      </c>
      <c r="L94" s="1" t="s">
        <v>430</v>
      </c>
      <c r="M94" s="5">
        <v>42390</v>
      </c>
      <c r="N94" s="5">
        <v>44185</v>
      </c>
      <c r="O94" s="1" t="s">
        <v>362</v>
      </c>
      <c r="P94" s="1" t="s">
        <v>368</v>
      </c>
      <c r="Q94" s="1">
        <v>1</v>
      </c>
      <c r="R94" s="1" t="s">
        <v>364</v>
      </c>
      <c r="S94" s="1" t="s">
        <v>364</v>
      </c>
    </row>
    <row r="95" hidden="1" spans="1:19">
      <c r="A95" s="1" t="s">
        <v>495</v>
      </c>
      <c r="B95" s="1"/>
      <c r="C95" s="1" t="str">
        <f>VLOOKUP(A95,smn_after!$C$2:$I$164,1,FALSE)</f>
        <v>GB351609</v>
      </c>
      <c r="D95" s="1">
        <v>0</v>
      </c>
      <c r="E95" s="1">
        <v>4</v>
      </c>
      <c r="F95" s="1">
        <v>16</v>
      </c>
      <c r="G95" s="1">
        <v>0</v>
      </c>
      <c r="H95" s="1">
        <v>2016</v>
      </c>
      <c r="I95" s="1">
        <v>25</v>
      </c>
      <c r="J95" s="1">
        <v>71</v>
      </c>
      <c r="K95" s="1" t="s">
        <v>361</v>
      </c>
      <c r="L95" s="1" t="s">
        <v>430</v>
      </c>
      <c r="M95" s="5">
        <v>42390</v>
      </c>
      <c r="N95" s="5">
        <v>44185</v>
      </c>
      <c r="O95" s="1" t="s">
        <v>362</v>
      </c>
      <c r="P95" s="1" t="s">
        <v>368</v>
      </c>
      <c r="Q95" s="1">
        <v>1</v>
      </c>
      <c r="R95" s="1" t="s">
        <v>364</v>
      </c>
      <c r="S95" s="1" t="s">
        <v>364</v>
      </c>
    </row>
    <row r="96" hidden="1" spans="1:19">
      <c r="A96" s="1" t="s">
        <v>496</v>
      </c>
      <c r="B96" s="1"/>
      <c r="C96" s="1" t="str">
        <f>VLOOKUP(A96,smn_after!$C$2:$I$164,1,FALSE)</f>
        <v>GB351610</v>
      </c>
      <c r="D96" s="1">
        <v>0</v>
      </c>
      <c r="E96" s="1">
        <v>4</v>
      </c>
      <c r="F96" s="1">
        <v>16</v>
      </c>
      <c r="G96" s="1">
        <v>0</v>
      </c>
      <c r="H96" s="1">
        <v>2016</v>
      </c>
      <c r="I96" s="1">
        <v>25</v>
      </c>
      <c r="J96" s="1">
        <v>71</v>
      </c>
      <c r="K96" s="1" t="s">
        <v>361</v>
      </c>
      <c r="L96" s="1" t="s">
        <v>430</v>
      </c>
      <c r="M96" s="5">
        <v>42390</v>
      </c>
      <c r="N96" s="5">
        <v>44185</v>
      </c>
      <c r="O96" s="1" t="s">
        <v>362</v>
      </c>
      <c r="P96" s="1" t="s">
        <v>368</v>
      </c>
      <c r="Q96" s="1">
        <v>1</v>
      </c>
      <c r="R96" s="1" t="s">
        <v>364</v>
      </c>
      <c r="S96" s="1" t="s">
        <v>364</v>
      </c>
    </row>
    <row r="97" hidden="1" spans="1:19">
      <c r="A97" s="1" t="s">
        <v>497</v>
      </c>
      <c r="B97" s="1"/>
      <c r="C97" s="1" t="str">
        <f>VLOOKUP(A97,smn_after!$C$2:$I$164,1,FALSE)</f>
        <v>SI31601</v>
      </c>
      <c r="D97" s="1">
        <v>0</v>
      </c>
      <c r="E97" s="1">
        <v>9</v>
      </c>
      <c r="F97" s="1">
        <v>23</v>
      </c>
      <c r="G97" s="1">
        <v>0</v>
      </c>
      <c r="H97" s="1">
        <v>2016</v>
      </c>
      <c r="I97" s="1">
        <v>25</v>
      </c>
      <c r="J97" s="1">
        <v>71</v>
      </c>
      <c r="K97" s="1" t="s">
        <v>361</v>
      </c>
      <c r="L97" s="1" t="s">
        <v>430</v>
      </c>
      <c r="M97" s="5">
        <v>42487</v>
      </c>
      <c r="N97" s="5">
        <v>44164</v>
      </c>
      <c r="O97" s="1" t="s">
        <v>362</v>
      </c>
      <c r="P97" s="1" t="s">
        <v>368</v>
      </c>
      <c r="Q97" s="1">
        <v>1</v>
      </c>
      <c r="R97" s="1" t="s">
        <v>364</v>
      </c>
      <c r="S97" s="1" t="s">
        <v>364</v>
      </c>
    </row>
    <row r="98" hidden="1" spans="1:19">
      <c r="A98" s="1" t="s">
        <v>498</v>
      </c>
      <c r="B98" s="1"/>
      <c r="C98" s="1" t="str">
        <f>VLOOKUP(A98,smn_after!$C$2:$I$164,1,FALSE)</f>
        <v>SI31602</v>
      </c>
      <c r="D98" s="1">
        <v>0</v>
      </c>
      <c r="E98" s="1">
        <v>9</v>
      </c>
      <c r="F98" s="1">
        <v>23</v>
      </c>
      <c r="G98" s="1">
        <v>0</v>
      </c>
      <c r="H98" s="1">
        <v>2016</v>
      </c>
      <c r="I98" s="1">
        <v>25</v>
      </c>
      <c r="J98" s="1">
        <v>71</v>
      </c>
      <c r="K98" s="1" t="s">
        <v>361</v>
      </c>
      <c r="L98" s="1" t="s">
        <v>430</v>
      </c>
      <c r="M98" s="5">
        <v>42487</v>
      </c>
      <c r="N98" s="5">
        <v>44164</v>
      </c>
      <c r="O98" s="1" t="s">
        <v>362</v>
      </c>
      <c r="P98" s="1" t="s">
        <v>368</v>
      </c>
      <c r="Q98" s="1">
        <v>1</v>
      </c>
      <c r="R98" s="1" t="s">
        <v>364</v>
      </c>
      <c r="S98" s="1" t="s">
        <v>364</v>
      </c>
    </row>
    <row r="99" hidden="1" spans="1:19">
      <c r="A99" s="1" t="s">
        <v>499</v>
      </c>
      <c r="B99" s="1"/>
      <c r="C99" s="1" t="str">
        <f>VLOOKUP(A99,smn_after!$C$2:$I$164,1,FALSE)</f>
        <v>SI30901</v>
      </c>
      <c r="D99" s="1">
        <v>0</v>
      </c>
      <c r="E99" s="1">
        <v>9</v>
      </c>
      <c r="F99" s="1">
        <v>23</v>
      </c>
      <c r="G99" s="1">
        <v>0</v>
      </c>
      <c r="H99" s="1">
        <v>2009</v>
      </c>
      <c r="I99" s="1">
        <v>25</v>
      </c>
      <c r="J99" s="1">
        <v>71</v>
      </c>
      <c r="K99" s="1" t="s">
        <v>361</v>
      </c>
      <c r="L99" s="1"/>
      <c r="M99" s="1" t="s">
        <v>362</v>
      </c>
      <c r="N99" s="5">
        <v>44169</v>
      </c>
      <c r="O99" s="1" t="s">
        <v>362</v>
      </c>
      <c r="P99" s="1"/>
      <c r="Q99" s="1">
        <v>1</v>
      </c>
      <c r="R99" s="1" t="s">
        <v>364</v>
      </c>
      <c r="S99" s="1" t="s">
        <v>364</v>
      </c>
    </row>
    <row r="100" hidden="1" spans="1:19">
      <c r="A100" s="1" t="s">
        <v>500</v>
      </c>
      <c r="B100" s="1"/>
      <c r="C100" s="1" t="str">
        <f>VLOOKUP(A100,smn_after!$C$2:$I$164,1,FALSE)</f>
        <v>SI31101</v>
      </c>
      <c r="D100" s="1">
        <v>0</v>
      </c>
      <c r="E100" s="1">
        <v>9</v>
      </c>
      <c r="F100" s="1">
        <v>23</v>
      </c>
      <c r="G100" s="1">
        <v>0</v>
      </c>
      <c r="H100" s="1">
        <v>2011</v>
      </c>
      <c r="I100" s="1">
        <v>25</v>
      </c>
      <c r="J100" s="1">
        <v>71</v>
      </c>
      <c r="K100" s="1" t="s">
        <v>361</v>
      </c>
      <c r="L100" s="1"/>
      <c r="M100" s="1" t="s">
        <v>362</v>
      </c>
      <c r="N100" s="5">
        <v>44185</v>
      </c>
      <c r="O100" s="1" t="s">
        <v>362</v>
      </c>
      <c r="P100" s="1"/>
      <c r="Q100" s="1">
        <v>1</v>
      </c>
      <c r="R100" s="1" t="s">
        <v>364</v>
      </c>
      <c r="S100" s="1" t="s">
        <v>364</v>
      </c>
    </row>
    <row r="101" hidden="1" spans="1:19">
      <c r="A101" s="1" t="s">
        <v>501</v>
      </c>
      <c r="B101" s="1"/>
      <c r="C101" s="1" t="str">
        <f>VLOOKUP(A101,smn_after!$C$2:$I$164,1,FALSE)</f>
        <v>GD401611</v>
      </c>
      <c r="D101" s="1">
        <v>0</v>
      </c>
      <c r="E101" s="1">
        <v>4</v>
      </c>
      <c r="F101" s="1">
        <v>7</v>
      </c>
      <c r="G101" s="1">
        <v>0</v>
      </c>
      <c r="H101" s="1">
        <v>2016</v>
      </c>
      <c r="I101" s="1">
        <v>25</v>
      </c>
      <c r="J101" s="1">
        <v>71</v>
      </c>
      <c r="K101" s="1" t="s">
        <v>361</v>
      </c>
      <c r="L101" s="1" t="s">
        <v>430</v>
      </c>
      <c r="M101" s="5">
        <v>42741</v>
      </c>
      <c r="N101" s="5">
        <v>44171</v>
      </c>
      <c r="O101" s="1" t="s">
        <v>362</v>
      </c>
      <c r="P101" s="1" t="s">
        <v>368</v>
      </c>
      <c r="Q101" s="1">
        <v>1</v>
      </c>
      <c r="R101" s="1" t="s">
        <v>364</v>
      </c>
      <c r="S101" s="1" t="s">
        <v>364</v>
      </c>
    </row>
    <row r="102" hidden="1" spans="1:19">
      <c r="A102" s="1" t="s">
        <v>502</v>
      </c>
      <c r="B102" s="1"/>
      <c r="C102" s="1" t="str">
        <f>VLOOKUP(A102,smn_after!$C$2:$I$164,1,FALSE)</f>
        <v>GD401612</v>
      </c>
      <c r="D102" s="1">
        <v>0</v>
      </c>
      <c r="E102" s="1">
        <v>4</v>
      </c>
      <c r="F102" s="1">
        <v>7</v>
      </c>
      <c r="G102" s="1">
        <v>0</v>
      </c>
      <c r="H102" s="1">
        <v>2016</v>
      </c>
      <c r="I102" s="1">
        <v>25</v>
      </c>
      <c r="J102" s="1">
        <v>71</v>
      </c>
      <c r="K102" s="1" t="s">
        <v>361</v>
      </c>
      <c r="L102" s="1" t="s">
        <v>430</v>
      </c>
      <c r="M102" s="5">
        <v>42741</v>
      </c>
      <c r="N102" s="5">
        <v>44171</v>
      </c>
      <c r="O102" s="1" t="s">
        <v>362</v>
      </c>
      <c r="P102" s="1" t="s">
        <v>368</v>
      </c>
      <c r="Q102" s="1">
        <v>1</v>
      </c>
      <c r="R102" s="1" t="s">
        <v>364</v>
      </c>
      <c r="S102" s="1" t="s">
        <v>364</v>
      </c>
    </row>
    <row r="103" hidden="1" spans="1:19">
      <c r="A103" s="1" t="s">
        <v>503</v>
      </c>
      <c r="B103" s="1"/>
      <c r="C103" s="1" t="str">
        <f>VLOOKUP(A103,smn_after!$C$2:$I$164,1,FALSE)</f>
        <v>GD401613</v>
      </c>
      <c r="D103" s="1">
        <v>0</v>
      </c>
      <c r="E103" s="1">
        <v>4</v>
      </c>
      <c r="F103" s="1">
        <v>7</v>
      </c>
      <c r="G103" s="1">
        <v>0</v>
      </c>
      <c r="H103" s="1">
        <v>2016</v>
      </c>
      <c r="I103" s="1">
        <v>25</v>
      </c>
      <c r="J103" s="1">
        <v>71</v>
      </c>
      <c r="K103" s="1" t="s">
        <v>361</v>
      </c>
      <c r="L103" s="1" t="s">
        <v>430</v>
      </c>
      <c r="M103" s="5">
        <v>42741</v>
      </c>
      <c r="N103" s="5">
        <v>44171</v>
      </c>
      <c r="O103" s="1" t="s">
        <v>362</v>
      </c>
      <c r="P103" s="1" t="s">
        <v>368</v>
      </c>
      <c r="Q103" s="1">
        <v>1</v>
      </c>
      <c r="R103" s="1" t="s">
        <v>364</v>
      </c>
      <c r="S103" s="1" t="s">
        <v>364</v>
      </c>
    </row>
    <row r="104" hidden="1" spans="1:19">
      <c r="A104" s="1" t="s">
        <v>504</v>
      </c>
      <c r="B104" s="1"/>
      <c r="C104" s="1" t="str">
        <f>VLOOKUP(A104,smn_after!$C$2:$I$164,1,FALSE)</f>
        <v>GD401614</v>
      </c>
      <c r="D104" s="1">
        <v>0</v>
      </c>
      <c r="E104" s="1">
        <v>4</v>
      </c>
      <c r="F104" s="1">
        <v>7</v>
      </c>
      <c r="G104" s="1">
        <v>0</v>
      </c>
      <c r="H104" s="1">
        <v>2016</v>
      </c>
      <c r="I104" s="1">
        <v>25</v>
      </c>
      <c r="J104" s="1">
        <v>71</v>
      </c>
      <c r="K104" s="1" t="s">
        <v>361</v>
      </c>
      <c r="L104" s="1" t="s">
        <v>430</v>
      </c>
      <c r="M104" s="5">
        <v>42741</v>
      </c>
      <c r="N104" s="5">
        <v>44171</v>
      </c>
      <c r="O104" s="1" t="s">
        <v>362</v>
      </c>
      <c r="P104" s="1" t="s">
        <v>368</v>
      </c>
      <c r="Q104" s="1">
        <v>1</v>
      </c>
      <c r="R104" s="1" t="s">
        <v>364</v>
      </c>
      <c r="S104" s="1" t="s">
        <v>364</v>
      </c>
    </row>
    <row r="105" hidden="1" spans="1:19">
      <c r="A105" s="1" t="s">
        <v>505</v>
      </c>
      <c r="B105" s="1"/>
      <c r="C105" s="1" t="str">
        <f>VLOOKUP(A105,smn_after!$C$2:$I$164,1,FALSE)</f>
        <v>GD401615</v>
      </c>
      <c r="D105" s="1">
        <v>0</v>
      </c>
      <c r="E105" s="1">
        <v>4</v>
      </c>
      <c r="F105" s="1">
        <v>7</v>
      </c>
      <c r="G105" s="1">
        <v>0</v>
      </c>
      <c r="H105" s="1">
        <v>2016</v>
      </c>
      <c r="I105" s="1">
        <v>25</v>
      </c>
      <c r="J105" s="1">
        <v>71</v>
      </c>
      <c r="K105" s="1" t="s">
        <v>361</v>
      </c>
      <c r="L105" s="1" t="s">
        <v>430</v>
      </c>
      <c r="M105" s="5">
        <v>42741</v>
      </c>
      <c r="N105" s="5">
        <v>44171</v>
      </c>
      <c r="O105" s="1" t="s">
        <v>362</v>
      </c>
      <c r="P105" s="1" t="s">
        <v>368</v>
      </c>
      <c r="Q105" s="1">
        <v>1</v>
      </c>
      <c r="R105" s="1" t="s">
        <v>364</v>
      </c>
      <c r="S105" s="1" t="s">
        <v>364</v>
      </c>
    </row>
    <row r="106" hidden="1" spans="1:19">
      <c r="A106" s="1" t="s">
        <v>506</v>
      </c>
      <c r="B106" s="1"/>
      <c r="C106" s="1" t="str">
        <f>VLOOKUP(A106,smn_after!$C$2:$I$164,1,FALSE)</f>
        <v>GD401616</v>
      </c>
      <c r="D106" s="1">
        <v>0</v>
      </c>
      <c r="E106" s="1">
        <v>4</v>
      </c>
      <c r="F106" s="1">
        <v>7</v>
      </c>
      <c r="G106" s="1">
        <v>0</v>
      </c>
      <c r="H106" s="1">
        <v>2016</v>
      </c>
      <c r="I106" s="1">
        <v>25</v>
      </c>
      <c r="J106" s="1">
        <v>71</v>
      </c>
      <c r="K106" s="1" t="s">
        <v>361</v>
      </c>
      <c r="L106" s="1" t="s">
        <v>430</v>
      </c>
      <c r="M106" s="5">
        <v>42741</v>
      </c>
      <c r="N106" s="5">
        <v>44171</v>
      </c>
      <c r="O106" s="1" t="s">
        <v>362</v>
      </c>
      <c r="P106" s="1" t="s">
        <v>368</v>
      </c>
      <c r="Q106" s="1">
        <v>1</v>
      </c>
      <c r="R106" s="1" t="s">
        <v>364</v>
      </c>
      <c r="S106" s="1" t="s">
        <v>364</v>
      </c>
    </row>
    <row r="107" hidden="1" spans="1:19">
      <c r="A107" s="1" t="s">
        <v>507</v>
      </c>
      <c r="B107" s="1"/>
      <c r="C107" s="1" t="str">
        <f>VLOOKUP(A107,smn_after!$C$2:$I$164,1,FALSE)</f>
        <v>GD401617</v>
      </c>
      <c r="D107" s="1">
        <v>0</v>
      </c>
      <c r="E107" s="1">
        <v>4</v>
      </c>
      <c r="F107" s="1">
        <v>7</v>
      </c>
      <c r="G107" s="1">
        <v>0</v>
      </c>
      <c r="H107" s="1">
        <v>2016</v>
      </c>
      <c r="I107" s="1">
        <v>25</v>
      </c>
      <c r="J107" s="1">
        <v>71</v>
      </c>
      <c r="K107" s="1" t="s">
        <v>361</v>
      </c>
      <c r="L107" s="1" t="s">
        <v>430</v>
      </c>
      <c r="M107" s="5">
        <v>42741</v>
      </c>
      <c r="N107" s="5">
        <v>44171</v>
      </c>
      <c r="O107" s="1" t="s">
        <v>362</v>
      </c>
      <c r="P107" s="1" t="s">
        <v>368</v>
      </c>
      <c r="Q107" s="1">
        <v>1</v>
      </c>
      <c r="R107" s="1" t="s">
        <v>364</v>
      </c>
      <c r="S107" s="1" t="s">
        <v>364</v>
      </c>
    </row>
    <row r="108" hidden="1" spans="1:19">
      <c r="A108" s="1" t="s">
        <v>508</v>
      </c>
      <c r="B108" s="1"/>
      <c r="C108" s="1" t="str">
        <f>VLOOKUP(A108,smn_after!$C$2:$I$164,1,FALSE)</f>
        <v>GD401618</v>
      </c>
      <c r="D108" s="1">
        <v>0</v>
      </c>
      <c r="E108" s="1">
        <v>4</v>
      </c>
      <c r="F108" s="1">
        <v>7</v>
      </c>
      <c r="G108" s="1">
        <v>0</v>
      </c>
      <c r="H108" s="1">
        <v>2016</v>
      </c>
      <c r="I108" s="1">
        <v>25</v>
      </c>
      <c r="J108" s="1">
        <v>71</v>
      </c>
      <c r="K108" s="1" t="s">
        <v>361</v>
      </c>
      <c r="L108" s="1" t="s">
        <v>430</v>
      </c>
      <c r="M108" s="5">
        <v>42741</v>
      </c>
      <c r="N108" s="5">
        <v>44171</v>
      </c>
      <c r="O108" s="1" t="s">
        <v>362</v>
      </c>
      <c r="P108" s="1" t="s">
        <v>368</v>
      </c>
      <c r="Q108" s="1">
        <v>1</v>
      </c>
      <c r="R108" s="1" t="s">
        <v>364</v>
      </c>
      <c r="S108" s="1" t="s">
        <v>364</v>
      </c>
    </row>
    <row r="109" hidden="1" spans="1:19">
      <c r="A109" s="1" t="s">
        <v>509</v>
      </c>
      <c r="B109" s="1"/>
      <c r="C109" s="1" t="str">
        <f>VLOOKUP(A109,smn_after!$C$2:$I$164,1,FALSE)</f>
        <v>GD401619</v>
      </c>
      <c r="D109" s="1">
        <v>0</v>
      </c>
      <c r="E109" s="1">
        <v>4</v>
      </c>
      <c r="F109" s="1">
        <v>7</v>
      </c>
      <c r="G109" s="1">
        <v>0</v>
      </c>
      <c r="H109" s="1">
        <v>2016</v>
      </c>
      <c r="I109" s="1">
        <v>25</v>
      </c>
      <c r="J109" s="1">
        <v>71</v>
      </c>
      <c r="K109" s="1" t="s">
        <v>361</v>
      </c>
      <c r="L109" s="1" t="s">
        <v>430</v>
      </c>
      <c r="M109" s="5">
        <v>42741</v>
      </c>
      <c r="N109" s="5">
        <v>44171</v>
      </c>
      <c r="O109" s="1" t="s">
        <v>362</v>
      </c>
      <c r="P109" s="1" t="s">
        <v>368</v>
      </c>
      <c r="Q109" s="1">
        <v>1</v>
      </c>
      <c r="R109" s="1" t="s">
        <v>364</v>
      </c>
      <c r="S109" s="1" t="s">
        <v>364</v>
      </c>
    </row>
    <row r="110" hidden="1" spans="1:19">
      <c r="A110" s="1" t="s">
        <v>510</v>
      </c>
      <c r="B110" s="1"/>
      <c r="C110" s="1" t="str">
        <f>VLOOKUP(A110,smn_after!$C$2:$I$164,1,FALSE)</f>
        <v>GD401620</v>
      </c>
      <c r="D110" s="1">
        <v>0</v>
      </c>
      <c r="E110" s="1">
        <v>4</v>
      </c>
      <c r="F110" s="1">
        <v>7</v>
      </c>
      <c r="G110" s="1">
        <v>0</v>
      </c>
      <c r="H110" s="1">
        <v>2016</v>
      </c>
      <c r="I110" s="1">
        <v>25</v>
      </c>
      <c r="J110" s="1">
        <v>71</v>
      </c>
      <c r="K110" s="1" t="s">
        <v>361</v>
      </c>
      <c r="L110" s="1" t="s">
        <v>430</v>
      </c>
      <c r="M110" s="5">
        <v>42741</v>
      </c>
      <c r="N110" s="5">
        <v>44171</v>
      </c>
      <c r="O110" s="1" t="s">
        <v>362</v>
      </c>
      <c r="P110" s="1" t="s">
        <v>368</v>
      </c>
      <c r="Q110" s="1">
        <v>1</v>
      </c>
      <c r="R110" s="1" t="s">
        <v>364</v>
      </c>
      <c r="S110" s="1" t="s">
        <v>364</v>
      </c>
    </row>
    <row r="111" hidden="1" spans="1:19">
      <c r="A111" s="1" t="s">
        <v>511</v>
      </c>
      <c r="B111" s="1"/>
      <c r="C111" s="1" t="str">
        <f>VLOOKUP(A111,smn_after!$C$2:$I$164,1,FALSE)</f>
        <v>GB351611</v>
      </c>
      <c r="D111" s="1">
        <v>0</v>
      </c>
      <c r="E111" s="1">
        <v>4</v>
      </c>
      <c r="F111" s="1">
        <v>16</v>
      </c>
      <c r="G111" s="1">
        <v>0</v>
      </c>
      <c r="H111" s="1">
        <v>2016</v>
      </c>
      <c r="I111" s="1">
        <v>25</v>
      </c>
      <c r="J111" s="1">
        <v>71</v>
      </c>
      <c r="K111" s="1" t="s">
        <v>361</v>
      </c>
      <c r="L111" s="1" t="s">
        <v>430</v>
      </c>
      <c r="M111" s="5">
        <v>42741</v>
      </c>
      <c r="N111" s="5">
        <v>44171</v>
      </c>
      <c r="O111" s="1" t="s">
        <v>362</v>
      </c>
      <c r="P111" s="1" t="s">
        <v>368</v>
      </c>
      <c r="Q111" s="1">
        <v>1</v>
      </c>
      <c r="R111" s="1" t="s">
        <v>364</v>
      </c>
      <c r="S111" s="1" t="s">
        <v>364</v>
      </c>
    </row>
    <row r="112" hidden="1" spans="1:19">
      <c r="A112" s="1" t="s">
        <v>512</v>
      </c>
      <c r="B112" s="1"/>
      <c r="C112" s="1" t="str">
        <f>VLOOKUP(A112,smn_after!$C$2:$I$164,1,FALSE)</f>
        <v>GB351612</v>
      </c>
      <c r="D112" s="1">
        <v>0</v>
      </c>
      <c r="E112" s="1">
        <v>4</v>
      </c>
      <c r="F112" s="1">
        <v>16</v>
      </c>
      <c r="G112" s="1">
        <v>0</v>
      </c>
      <c r="H112" s="1">
        <v>2016</v>
      </c>
      <c r="I112" s="1">
        <v>25</v>
      </c>
      <c r="J112" s="1">
        <v>71</v>
      </c>
      <c r="K112" s="1" t="s">
        <v>361</v>
      </c>
      <c r="L112" s="1" t="s">
        <v>430</v>
      </c>
      <c r="M112" s="5">
        <v>42741</v>
      </c>
      <c r="N112" s="5">
        <v>44171</v>
      </c>
      <c r="O112" s="1" t="s">
        <v>362</v>
      </c>
      <c r="P112" s="1" t="s">
        <v>368</v>
      </c>
      <c r="Q112" s="1">
        <v>1</v>
      </c>
      <c r="R112" s="1" t="s">
        <v>364</v>
      </c>
      <c r="S112" s="1" t="s">
        <v>364</v>
      </c>
    </row>
    <row r="113" hidden="1" spans="1:19">
      <c r="A113" s="1" t="s">
        <v>513</v>
      </c>
      <c r="B113" s="1"/>
      <c r="C113" s="1" t="str">
        <f>VLOOKUP(A113,smn_after!$C$2:$I$164,1,FALSE)</f>
        <v>GB351613</v>
      </c>
      <c r="D113" s="1">
        <v>0</v>
      </c>
      <c r="E113" s="1">
        <v>4</v>
      </c>
      <c r="F113" s="1">
        <v>16</v>
      </c>
      <c r="G113" s="1">
        <v>0</v>
      </c>
      <c r="H113" s="1">
        <v>2016</v>
      </c>
      <c r="I113" s="1">
        <v>25</v>
      </c>
      <c r="J113" s="1">
        <v>71</v>
      </c>
      <c r="K113" s="1" t="s">
        <v>361</v>
      </c>
      <c r="L113" s="1" t="s">
        <v>430</v>
      </c>
      <c r="M113" s="5">
        <v>42741</v>
      </c>
      <c r="N113" s="5">
        <v>44171</v>
      </c>
      <c r="O113" s="1" t="s">
        <v>362</v>
      </c>
      <c r="P113" s="1" t="s">
        <v>368</v>
      </c>
      <c r="Q113" s="1">
        <v>1</v>
      </c>
      <c r="R113" s="1" t="s">
        <v>364</v>
      </c>
      <c r="S113" s="1" t="s">
        <v>364</v>
      </c>
    </row>
    <row r="114" hidden="1" spans="1:19">
      <c r="A114" s="1" t="s">
        <v>514</v>
      </c>
      <c r="B114" s="1"/>
      <c r="C114" s="1" t="str">
        <f>VLOOKUP(A114,smn_after!$C$2:$I$164,1,FALSE)</f>
        <v>GB351614</v>
      </c>
      <c r="D114" s="1">
        <v>0</v>
      </c>
      <c r="E114" s="1">
        <v>4</v>
      </c>
      <c r="F114" s="1">
        <v>16</v>
      </c>
      <c r="G114" s="1">
        <v>0</v>
      </c>
      <c r="H114" s="1">
        <v>2016</v>
      </c>
      <c r="I114" s="1">
        <v>25</v>
      </c>
      <c r="J114" s="1">
        <v>71</v>
      </c>
      <c r="K114" s="1" t="s">
        <v>361</v>
      </c>
      <c r="L114" s="1" t="s">
        <v>430</v>
      </c>
      <c r="M114" s="5">
        <v>42741</v>
      </c>
      <c r="N114" s="5">
        <v>44171</v>
      </c>
      <c r="O114" s="1" t="s">
        <v>362</v>
      </c>
      <c r="P114" s="1" t="s">
        <v>368</v>
      </c>
      <c r="Q114" s="1">
        <v>1</v>
      </c>
      <c r="R114" s="1" t="s">
        <v>364</v>
      </c>
      <c r="S114" s="1" t="s">
        <v>364</v>
      </c>
    </row>
    <row r="115" hidden="1" spans="1:19">
      <c r="A115" s="1" t="s">
        <v>515</v>
      </c>
      <c r="B115" s="1"/>
      <c r="C115" s="1" t="str">
        <f>VLOOKUP(A115,smn_after!$C$2:$I$164,1,FALSE)</f>
        <v>GB351615</v>
      </c>
      <c r="D115" s="1">
        <v>0</v>
      </c>
      <c r="E115" s="1">
        <v>4</v>
      </c>
      <c r="F115" s="1">
        <v>16</v>
      </c>
      <c r="G115" s="1">
        <v>0</v>
      </c>
      <c r="H115" s="1">
        <v>2016</v>
      </c>
      <c r="I115" s="1">
        <v>25</v>
      </c>
      <c r="J115" s="1">
        <v>71</v>
      </c>
      <c r="K115" s="1" t="s">
        <v>361</v>
      </c>
      <c r="L115" s="1" t="s">
        <v>430</v>
      </c>
      <c r="M115" s="5">
        <v>42741</v>
      </c>
      <c r="N115" s="5">
        <v>44171</v>
      </c>
      <c r="O115" s="1" t="s">
        <v>362</v>
      </c>
      <c r="P115" s="1" t="s">
        <v>368</v>
      </c>
      <c r="Q115" s="1">
        <v>1</v>
      </c>
      <c r="R115" s="1" t="s">
        <v>364</v>
      </c>
      <c r="S115" s="1" t="s">
        <v>364</v>
      </c>
    </row>
    <row r="116" hidden="1" spans="1:19">
      <c r="A116" s="1" t="s">
        <v>516</v>
      </c>
      <c r="B116" s="1"/>
      <c r="C116" s="1" t="str">
        <f>VLOOKUP(A116,smn_after!$C$2:$I$164,1,FALSE)</f>
        <v>GB351616</v>
      </c>
      <c r="D116" s="1">
        <v>0</v>
      </c>
      <c r="E116" s="1">
        <v>4</v>
      </c>
      <c r="F116" s="1">
        <v>16</v>
      </c>
      <c r="G116" s="1">
        <v>0</v>
      </c>
      <c r="H116" s="1">
        <v>2016</v>
      </c>
      <c r="I116" s="1">
        <v>25</v>
      </c>
      <c r="J116" s="1">
        <v>71</v>
      </c>
      <c r="K116" s="1" t="s">
        <v>361</v>
      </c>
      <c r="L116" s="1" t="s">
        <v>430</v>
      </c>
      <c r="M116" s="5">
        <v>42741</v>
      </c>
      <c r="N116" s="5">
        <v>44171</v>
      </c>
      <c r="O116" s="1" t="s">
        <v>362</v>
      </c>
      <c r="P116" s="1" t="s">
        <v>368</v>
      </c>
      <c r="Q116" s="1">
        <v>1</v>
      </c>
      <c r="R116" s="1" t="s">
        <v>364</v>
      </c>
      <c r="S116" s="1" t="s">
        <v>364</v>
      </c>
    </row>
    <row r="117" hidden="1" spans="1:19">
      <c r="A117" s="1" t="s">
        <v>517</v>
      </c>
      <c r="B117" s="1"/>
      <c r="C117" s="1" t="str">
        <f>VLOOKUP(A117,smn_after!$C$2:$I$164,1,FALSE)</f>
        <v>GB351617</v>
      </c>
      <c r="D117" s="1">
        <v>0</v>
      </c>
      <c r="E117" s="1">
        <v>4</v>
      </c>
      <c r="F117" s="1">
        <v>16</v>
      </c>
      <c r="G117" s="1">
        <v>0</v>
      </c>
      <c r="H117" s="1">
        <v>2016</v>
      </c>
      <c r="I117" s="1">
        <v>25</v>
      </c>
      <c r="J117" s="1">
        <v>71</v>
      </c>
      <c r="K117" s="1" t="s">
        <v>361</v>
      </c>
      <c r="L117" s="1" t="s">
        <v>430</v>
      </c>
      <c r="M117" s="5">
        <v>42741</v>
      </c>
      <c r="N117" s="5">
        <v>44171</v>
      </c>
      <c r="O117" s="1" t="s">
        <v>362</v>
      </c>
      <c r="P117" s="1" t="s">
        <v>368</v>
      </c>
      <c r="Q117" s="1">
        <v>1</v>
      </c>
      <c r="R117" s="1" t="s">
        <v>364</v>
      </c>
      <c r="S117" s="1" t="s">
        <v>364</v>
      </c>
    </row>
    <row r="118" hidden="1" spans="1:19">
      <c r="A118" s="1" t="s">
        <v>518</v>
      </c>
      <c r="B118" s="1"/>
      <c r="C118" s="1" t="str">
        <f>VLOOKUP(A118,smn_after!$C$2:$I$164,1,FALSE)</f>
        <v>GB351618</v>
      </c>
      <c r="D118" s="1">
        <v>0</v>
      </c>
      <c r="E118" s="1">
        <v>4</v>
      </c>
      <c r="F118" s="1">
        <v>16</v>
      </c>
      <c r="G118" s="1">
        <v>0</v>
      </c>
      <c r="H118" s="1">
        <v>2016</v>
      </c>
      <c r="I118" s="1">
        <v>25</v>
      </c>
      <c r="J118" s="1">
        <v>71</v>
      </c>
      <c r="K118" s="1" t="s">
        <v>361</v>
      </c>
      <c r="L118" s="1" t="s">
        <v>430</v>
      </c>
      <c r="M118" s="5">
        <v>42741</v>
      </c>
      <c r="N118" s="5">
        <v>44171</v>
      </c>
      <c r="O118" s="1" t="s">
        <v>362</v>
      </c>
      <c r="P118" s="1" t="s">
        <v>368</v>
      </c>
      <c r="Q118" s="1">
        <v>1</v>
      </c>
      <c r="R118" s="1" t="s">
        <v>364</v>
      </c>
      <c r="S118" s="1" t="s">
        <v>364</v>
      </c>
    </row>
    <row r="119" hidden="1" spans="1:19">
      <c r="A119" s="1" t="s">
        <v>519</v>
      </c>
      <c r="B119" s="1"/>
      <c r="C119" s="1" t="str">
        <f>VLOOKUP(A119,smn_after!$C$2:$I$164,1,FALSE)</f>
        <v>GB351619</v>
      </c>
      <c r="D119" s="1">
        <v>0</v>
      </c>
      <c r="E119" s="1">
        <v>4</v>
      </c>
      <c r="F119" s="1">
        <v>16</v>
      </c>
      <c r="G119" s="1">
        <v>0</v>
      </c>
      <c r="H119" s="1">
        <v>2016</v>
      </c>
      <c r="I119" s="1">
        <v>25</v>
      </c>
      <c r="J119" s="1">
        <v>71</v>
      </c>
      <c r="K119" s="1" t="s">
        <v>361</v>
      </c>
      <c r="L119" s="1" t="s">
        <v>430</v>
      </c>
      <c r="M119" s="5">
        <v>42741</v>
      </c>
      <c r="N119" s="5">
        <v>44171</v>
      </c>
      <c r="O119" s="1" t="s">
        <v>362</v>
      </c>
      <c r="P119" s="1" t="s">
        <v>368</v>
      </c>
      <c r="Q119" s="1">
        <v>1</v>
      </c>
      <c r="R119" s="1" t="s">
        <v>364</v>
      </c>
      <c r="S119" s="1" t="s">
        <v>364</v>
      </c>
    </row>
    <row r="120" hidden="1" spans="1:19">
      <c r="A120" s="1" t="s">
        <v>520</v>
      </c>
      <c r="B120" s="1"/>
      <c r="C120" s="1" t="str">
        <f>VLOOKUP(A120,smn_after!$C$2:$I$164,1,FALSE)</f>
        <v>GB351620</v>
      </c>
      <c r="D120" s="1">
        <v>0</v>
      </c>
      <c r="E120" s="1">
        <v>4</v>
      </c>
      <c r="F120" s="1">
        <v>16</v>
      </c>
      <c r="G120" s="1">
        <v>0</v>
      </c>
      <c r="H120" s="1">
        <v>2016</v>
      </c>
      <c r="I120" s="1">
        <v>25</v>
      </c>
      <c r="J120" s="1">
        <v>71</v>
      </c>
      <c r="K120" s="1" t="s">
        <v>361</v>
      </c>
      <c r="L120" s="1" t="s">
        <v>430</v>
      </c>
      <c r="M120" s="5">
        <v>42741</v>
      </c>
      <c r="N120" s="5">
        <v>44171</v>
      </c>
      <c r="O120" s="1" t="s">
        <v>362</v>
      </c>
      <c r="P120" s="1" t="s">
        <v>368</v>
      </c>
      <c r="Q120" s="1">
        <v>1</v>
      </c>
      <c r="R120" s="1" t="s">
        <v>364</v>
      </c>
      <c r="S120" s="1" t="s">
        <v>364</v>
      </c>
    </row>
    <row r="121" hidden="1" spans="1:19">
      <c r="A121" s="1" t="s">
        <v>521</v>
      </c>
      <c r="B121" s="1"/>
      <c r="C121" s="1" t="str">
        <f>VLOOKUP(A121,smn_after!$C$2:$I$164,1,FALSE)</f>
        <v>SR31602</v>
      </c>
      <c r="D121" s="1">
        <v>0</v>
      </c>
      <c r="E121" s="1">
        <v>9</v>
      </c>
      <c r="F121" s="1">
        <v>22</v>
      </c>
      <c r="G121" s="1">
        <v>0</v>
      </c>
      <c r="H121" s="1">
        <v>2017</v>
      </c>
      <c r="I121" s="1">
        <v>25</v>
      </c>
      <c r="J121" s="1">
        <v>71</v>
      </c>
      <c r="K121" s="1" t="s">
        <v>361</v>
      </c>
      <c r="L121" s="1" t="s">
        <v>522</v>
      </c>
      <c r="M121" s="1" t="s">
        <v>362</v>
      </c>
      <c r="N121" s="1" t="s">
        <v>362</v>
      </c>
      <c r="O121" s="1" t="s">
        <v>362</v>
      </c>
      <c r="P121" s="1" t="s">
        <v>523</v>
      </c>
      <c r="Q121" s="1">
        <v>1</v>
      </c>
      <c r="R121" s="1" t="s">
        <v>364</v>
      </c>
      <c r="S121" s="1" t="s">
        <v>364</v>
      </c>
    </row>
    <row r="122" hidden="1" spans="1:19">
      <c r="A122" s="1" t="s">
        <v>524</v>
      </c>
      <c r="B122" s="1"/>
      <c r="C122" s="1" t="str">
        <f>VLOOKUP(A122,smn_after!$C$2:$I$164,1,FALSE)</f>
        <v>SK31201</v>
      </c>
      <c r="D122" s="1">
        <v>0</v>
      </c>
      <c r="E122" s="1">
        <v>9</v>
      </c>
      <c r="F122" s="1">
        <v>41</v>
      </c>
      <c r="G122" s="1">
        <v>0</v>
      </c>
      <c r="H122" s="1">
        <v>2017</v>
      </c>
      <c r="I122" s="1">
        <v>25</v>
      </c>
      <c r="J122" s="1">
        <v>71</v>
      </c>
      <c r="K122" s="1" t="s">
        <v>361</v>
      </c>
      <c r="L122" s="1" t="s">
        <v>525</v>
      </c>
      <c r="M122" s="1" t="s">
        <v>362</v>
      </c>
      <c r="N122" s="1" t="s">
        <v>362</v>
      </c>
      <c r="O122" s="1" t="s">
        <v>362</v>
      </c>
      <c r="P122" s="1" t="s">
        <v>526</v>
      </c>
      <c r="Q122" s="1">
        <v>1</v>
      </c>
      <c r="R122" s="1" t="s">
        <v>364</v>
      </c>
      <c r="S122" s="1" t="s">
        <v>364</v>
      </c>
    </row>
    <row r="123" hidden="1" spans="1:19">
      <c r="A123" s="1" t="s">
        <v>527</v>
      </c>
      <c r="B123" s="1" t="s">
        <v>528</v>
      </c>
      <c r="C123" s="1" t="str">
        <f>VLOOKUP(A123,smn_after!$C$2:$I$164,1,FALSE)</f>
        <v>SK31301</v>
      </c>
      <c r="D123" s="1">
        <v>0</v>
      </c>
      <c r="E123" s="1">
        <v>9</v>
      </c>
      <c r="F123" s="1">
        <v>41</v>
      </c>
      <c r="G123" s="1">
        <v>0</v>
      </c>
      <c r="H123" s="1">
        <v>2017</v>
      </c>
      <c r="I123" s="1">
        <v>25</v>
      </c>
      <c r="J123" s="1">
        <v>71</v>
      </c>
      <c r="K123" s="1" t="s">
        <v>361</v>
      </c>
      <c r="L123" s="1"/>
      <c r="M123" s="1" t="s">
        <v>362</v>
      </c>
      <c r="N123" s="1" t="s">
        <v>362</v>
      </c>
      <c r="O123" s="1" t="s">
        <v>362</v>
      </c>
      <c r="P123" s="1" t="s">
        <v>529</v>
      </c>
      <c r="Q123" s="1">
        <v>1</v>
      </c>
      <c r="R123" s="1" t="s">
        <v>364</v>
      </c>
      <c r="S123" s="1" t="s">
        <v>364</v>
      </c>
    </row>
    <row r="124" hidden="1" spans="1:19">
      <c r="A124" s="1" t="s">
        <v>530</v>
      </c>
      <c r="B124" s="1"/>
      <c r="C124" s="1" t="str">
        <f>VLOOKUP(A124,smn_after!$C$2:$I$164,1,FALSE)</f>
        <v>SK31302</v>
      </c>
      <c r="D124" s="1">
        <v>0</v>
      </c>
      <c r="E124" s="1">
        <v>9</v>
      </c>
      <c r="F124" s="1">
        <v>41</v>
      </c>
      <c r="G124" s="1">
        <v>0</v>
      </c>
      <c r="H124" s="1">
        <v>2017</v>
      </c>
      <c r="I124" s="1">
        <v>25</v>
      </c>
      <c r="J124" s="1">
        <v>71</v>
      </c>
      <c r="K124" s="1" t="s">
        <v>361</v>
      </c>
      <c r="L124" s="1"/>
      <c r="M124" s="1" t="s">
        <v>362</v>
      </c>
      <c r="N124" s="1" t="s">
        <v>362</v>
      </c>
      <c r="O124" s="1" t="s">
        <v>362</v>
      </c>
      <c r="P124" s="1" t="s">
        <v>531</v>
      </c>
      <c r="Q124" s="1">
        <v>1</v>
      </c>
      <c r="R124" s="1" t="s">
        <v>364</v>
      </c>
      <c r="S124" s="1" t="s">
        <v>364</v>
      </c>
    </row>
    <row r="125" hidden="1" spans="1:19">
      <c r="A125" s="1" t="s">
        <v>532</v>
      </c>
      <c r="B125" s="1"/>
      <c r="C125" s="1" t="str">
        <f>VLOOKUP(A125,smn_after!$C$2:$I$164,1,FALSE)</f>
        <v>SK31303</v>
      </c>
      <c r="D125" s="1">
        <v>0</v>
      </c>
      <c r="E125" s="1">
        <v>9</v>
      </c>
      <c r="F125" s="1">
        <v>41</v>
      </c>
      <c r="G125" s="1">
        <v>0</v>
      </c>
      <c r="H125" s="1">
        <v>2017</v>
      </c>
      <c r="I125" s="1">
        <v>25</v>
      </c>
      <c r="J125" s="1">
        <v>71</v>
      </c>
      <c r="K125" s="1" t="s">
        <v>361</v>
      </c>
      <c r="L125" s="1"/>
      <c r="M125" s="1" t="s">
        <v>362</v>
      </c>
      <c r="N125" s="1" t="s">
        <v>362</v>
      </c>
      <c r="O125" s="1" t="s">
        <v>362</v>
      </c>
      <c r="P125" s="1" t="s">
        <v>531</v>
      </c>
      <c r="Q125" s="1">
        <v>1</v>
      </c>
      <c r="R125" s="1" t="s">
        <v>364</v>
      </c>
      <c r="S125" s="1" t="s">
        <v>364</v>
      </c>
    </row>
    <row r="126" hidden="1" spans="1:19">
      <c r="A126" s="1" t="s">
        <v>533</v>
      </c>
      <c r="B126" s="1"/>
      <c r="C126" s="1" t="str">
        <f>VLOOKUP(A126,smn_after!$C$2:$I$164,1,FALSE)</f>
        <v>SK31401</v>
      </c>
      <c r="D126" s="1">
        <v>0</v>
      </c>
      <c r="E126" s="1">
        <v>9</v>
      </c>
      <c r="F126" s="1">
        <v>41</v>
      </c>
      <c r="G126" s="1">
        <v>0</v>
      </c>
      <c r="H126" s="1">
        <v>2017</v>
      </c>
      <c r="I126" s="1">
        <v>25</v>
      </c>
      <c r="J126" s="1">
        <v>71</v>
      </c>
      <c r="K126" s="1" t="s">
        <v>361</v>
      </c>
      <c r="L126" s="1" t="s">
        <v>525</v>
      </c>
      <c r="M126" s="1" t="s">
        <v>362</v>
      </c>
      <c r="N126" s="1" t="s">
        <v>362</v>
      </c>
      <c r="O126" s="1" t="s">
        <v>362</v>
      </c>
      <c r="P126" s="1" t="s">
        <v>526</v>
      </c>
      <c r="Q126" s="1">
        <v>1</v>
      </c>
      <c r="R126" s="1" t="s">
        <v>364</v>
      </c>
      <c r="S126" s="1" t="s">
        <v>364</v>
      </c>
    </row>
    <row r="127" hidden="1" spans="1:19">
      <c r="A127" s="1" t="s">
        <v>534</v>
      </c>
      <c r="B127" s="1"/>
      <c r="C127" s="1" t="str">
        <f>VLOOKUP(A127,smn_after!$C$2:$I$164,1,FALSE)</f>
        <v>SK31402</v>
      </c>
      <c r="D127" s="1">
        <v>0</v>
      </c>
      <c r="E127" s="1">
        <v>9</v>
      </c>
      <c r="F127" s="1">
        <v>41</v>
      </c>
      <c r="G127" s="1">
        <v>0</v>
      </c>
      <c r="H127" s="1">
        <v>2017</v>
      </c>
      <c r="I127" s="1">
        <v>25</v>
      </c>
      <c r="J127" s="1">
        <v>71</v>
      </c>
      <c r="K127" s="1" t="s">
        <v>361</v>
      </c>
      <c r="L127" s="1" t="s">
        <v>525</v>
      </c>
      <c r="M127" s="1" t="s">
        <v>362</v>
      </c>
      <c r="N127" s="1" t="s">
        <v>362</v>
      </c>
      <c r="O127" s="1" t="s">
        <v>362</v>
      </c>
      <c r="P127" s="1" t="s">
        <v>526</v>
      </c>
      <c r="Q127" s="1">
        <v>1</v>
      </c>
      <c r="R127" s="1" t="s">
        <v>364</v>
      </c>
      <c r="S127" s="1" t="s">
        <v>364</v>
      </c>
    </row>
    <row r="128" hidden="1" spans="1:19">
      <c r="A128" s="1" t="s">
        <v>535</v>
      </c>
      <c r="B128" s="1"/>
      <c r="C128" s="1" t="str">
        <f>VLOOKUP(A128,smn_after!$C$2:$I$164,1,FALSE)</f>
        <v>SI31501</v>
      </c>
      <c r="D128" s="1">
        <v>0</v>
      </c>
      <c r="E128" s="1">
        <v>9</v>
      </c>
      <c r="F128" s="1">
        <v>23</v>
      </c>
      <c r="G128" s="1">
        <v>0</v>
      </c>
      <c r="H128" s="1">
        <v>2016</v>
      </c>
      <c r="I128" s="1">
        <v>25</v>
      </c>
      <c r="J128" s="1">
        <v>71</v>
      </c>
      <c r="K128" s="1" t="s">
        <v>361</v>
      </c>
      <c r="L128" s="1" t="s">
        <v>430</v>
      </c>
      <c r="M128" s="1" t="s">
        <v>362</v>
      </c>
      <c r="N128" s="5">
        <v>44170</v>
      </c>
      <c r="O128" s="1" t="s">
        <v>362</v>
      </c>
      <c r="P128" s="1" t="s">
        <v>368</v>
      </c>
      <c r="Q128" s="1">
        <v>1</v>
      </c>
      <c r="R128" s="1" t="s">
        <v>364</v>
      </c>
      <c r="S128" s="1" t="s">
        <v>364</v>
      </c>
    </row>
    <row r="129" hidden="1" spans="1:19">
      <c r="A129" s="1" t="s">
        <v>536</v>
      </c>
      <c r="B129" s="1"/>
      <c r="C129" s="1" t="str">
        <f>VLOOKUP(A129,smn_after!$C$2:$I$164,1,FALSE)</f>
        <v>SI31502</v>
      </c>
      <c r="D129" s="1">
        <v>0</v>
      </c>
      <c r="E129" s="1">
        <v>9</v>
      </c>
      <c r="F129" s="1">
        <v>23</v>
      </c>
      <c r="G129" s="1">
        <v>0</v>
      </c>
      <c r="H129" s="1">
        <v>2016</v>
      </c>
      <c r="I129" s="1">
        <v>25</v>
      </c>
      <c r="J129" s="1">
        <v>71</v>
      </c>
      <c r="K129" s="1" t="s">
        <v>361</v>
      </c>
      <c r="L129" s="1" t="s">
        <v>430</v>
      </c>
      <c r="M129" s="1" t="s">
        <v>362</v>
      </c>
      <c r="N129" s="5">
        <v>44170</v>
      </c>
      <c r="O129" s="1" t="s">
        <v>362</v>
      </c>
      <c r="P129" s="1" t="s">
        <v>368</v>
      </c>
      <c r="Q129" s="1">
        <v>1</v>
      </c>
      <c r="R129" s="1" t="s">
        <v>364</v>
      </c>
      <c r="S129" s="1" t="s">
        <v>364</v>
      </c>
    </row>
    <row r="130" hidden="1" spans="1:19">
      <c r="A130" s="1" t="s">
        <v>537</v>
      </c>
      <c r="B130" s="1"/>
      <c r="C130" s="1" t="str">
        <f>VLOOKUP(A130,smn_after!$C$2:$I$164,1,FALSE)</f>
        <v>SR31601</v>
      </c>
      <c r="D130" s="1">
        <v>0</v>
      </c>
      <c r="E130" s="1">
        <v>9</v>
      </c>
      <c r="F130" s="1">
        <v>22</v>
      </c>
      <c r="G130" s="1">
        <v>0</v>
      </c>
      <c r="H130" s="1">
        <v>2017</v>
      </c>
      <c r="I130" s="1">
        <v>25</v>
      </c>
      <c r="J130" s="1">
        <v>71</v>
      </c>
      <c r="K130" s="1" t="s">
        <v>361</v>
      </c>
      <c r="L130" s="1" t="s">
        <v>522</v>
      </c>
      <c r="M130" s="1" t="s">
        <v>362</v>
      </c>
      <c r="N130" s="1" t="s">
        <v>362</v>
      </c>
      <c r="O130" s="1" t="s">
        <v>362</v>
      </c>
      <c r="P130" s="1" t="s">
        <v>538</v>
      </c>
      <c r="Q130" s="1">
        <v>1</v>
      </c>
      <c r="R130" s="1" t="s">
        <v>364</v>
      </c>
      <c r="S130" s="1" t="s">
        <v>364</v>
      </c>
    </row>
    <row r="131" hidden="1" spans="1:19">
      <c r="A131" s="1" t="s">
        <v>539</v>
      </c>
      <c r="B131" s="1"/>
      <c r="C131" s="1" t="str">
        <f>VLOOKUP(A131,smn_after!$C$2:$I$164,1,FALSE)</f>
        <v>SU31701</v>
      </c>
      <c r="D131" s="1">
        <v>0</v>
      </c>
      <c r="E131" s="1">
        <v>9</v>
      </c>
      <c r="F131" s="1">
        <v>21</v>
      </c>
      <c r="G131" s="1">
        <v>0</v>
      </c>
      <c r="H131" s="1">
        <v>2017</v>
      </c>
      <c r="I131" s="1">
        <v>25</v>
      </c>
      <c r="J131" s="1">
        <v>71</v>
      </c>
      <c r="K131" s="1" t="s">
        <v>361</v>
      </c>
      <c r="L131" s="1"/>
      <c r="M131" s="1" t="s">
        <v>362</v>
      </c>
      <c r="N131" s="5">
        <v>44195</v>
      </c>
      <c r="O131" s="1" t="s">
        <v>362</v>
      </c>
      <c r="P131" s="1" t="s">
        <v>368</v>
      </c>
      <c r="Q131" s="1">
        <v>1</v>
      </c>
      <c r="R131" s="1" t="s">
        <v>364</v>
      </c>
      <c r="S131" s="1" t="s">
        <v>364</v>
      </c>
    </row>
    <row r="132" hidden="1" spans="1:19">
      <c r="A132" s="1" t="s">
        <v>540</v>
      </c>
      <c r="B132" s="1"/>
      <c r="C132" s="1" t="str">
        <f>VLOOKUP(A132,smn_after!$C$2:$I$164,1,FALSE)</f>
        <v>SU31702</v>
      </c>
      <c r="D132" s="1">
        <v>0</v>
      </c>
      <c r="E132" s="1">
        <v>9</v>
      </c>
      <c r="F132" s="1">
        <v>21</v>
      </c>
      <c r="G132" s="1">
        <v>0</v>
      </c>
      <c r="H132" s="1">
        <v>2017</v>
      </c>
      <c r="I132" s="1">
        <v>25</v>
      </c>
      <c r="J132" s="1">
        <v>71</v>
      </c>
      <c r="K132" s="1" t="s">
        <v>361</v>
      </c>
      <c r="L132" s="1"/>
      <c r="M132" s="1" t="s">
        <v>362</v>
      </c>
      <c r="N132" s="5">
        <v>44142</v>
      </c>
      <c r="O132" s="1" t="s">
        <v>362</v>
      </c>
      <c r="P132" s="1" t="s">
        <v>368</v>
      </c>
      <c r="Q132" s="1">
        <v>1</v>
      </c>
      <c r="R132" s="1" t="s">
        <v>364</v>
      </c>
      <c r="S132" s="1" t="s">
        <v>364</v>
      </c>
    </row>
    <row r="133" hidden="1" spans="1:19">
      <c r="A133" s="1" t="s">
        <v>541</v>
      </c>
      <c r="B133" s="1"/>
      <c r="C133" s="1" t="str">
        <f>VLOOKUP(A133,smn_after!$C$2:$I$164,1,FALSE)</f>
        <v>SI31701</v>
      </c>
      <c r="D133" s="1">
        <v>0</v>
      </c>
      <c r="E133" s="1">
        <v>9</v>
      </c>
      <c r="F133" s="1">
        <v>23</v>
      </c>
      <c r="G133" s="1">
        <v>0</v>
      </c>
      <c r="H133" s="1">
        <v>2017</v>
      </c>
      <c r="I133" s="1">
        <v>25</v>
      </c>
      <c r="J133" s="1">
        <v>71</v>
      </c>
      <c r="K133" s="1" t="s">
        <v>361</v>
      </c>
      <c r="L133" s="1"/>
      <c r="M133" s="1" t="s">
        <v>362</v>
      </c>
      <c r="N133" s="5">
        <v>44185</v>
      </c>
      <c r="O133" s="1" t="s">
        <v>362</v>
      </c>
      <c r="P133" s="1" t="s">
        <v>368</v>
      </c>
      <c r="Q133" s="1">
        <v>1</v>
      </c>
      <c r="R133" s="1" t="s">
        <v>364</v>
      </c>
      <c r="S133" s="1" t="s">
        <v>364</v>
      </c>
    </row>
    <row r="134" hidden="1" spans="1:19">
      <c r="A134" s="1" t="s">
        <v>542</v>
      </c>
      <c r="B134" s="1"/>
      <c r="C134" s="1" t="str">
        <f>VLOOKUP(A134,smn_after!$C$2:$I$164,1,FALSE)</f>
        <v>SI31702</v>
      </c>
      <c r="D134" s="1">
        <v>0</v>
      </c>
      <c r="E134" s="1">
        <v>9</v>
      </c>
      <c r="F134" s="1">
        <v>23</v>
      </c>
      <c r="G134" s="1">
        <v>0</v>
      </c>
      <c r="H134" s="1">
        <v>2017</v>
      </c>
      <c r="I134" s="1">
        <v>25</v>
      </c>
      <c r="J134" s="1">
        <v>71</v>
      </c>
      <c r="K134" s="1" t="s">
        <v>361</v>
      </c>
      <c r="L134" s="1"/>
      <c r="M134" s="1" t="s">
        <v>362</v>
      </c>
      <c r="N134" s="5">
        <v>44185</v>
      </c>
      <c r="O134" s="1" t="s">
        <v>362</v>
      </c>
      <c r="P134" s="1" t="s">
        <v>368</v>
      </c>
      <c r="Q134" s="1">
        <v>1</v>
      </c>
      <c r="R134" s="1" t="s">
        <v>364</v>
      </c>
      <c r="S134" s="1" t="s">
        <v>364</v>
      </c>
    </row>
    <row r="135" hidden="1" spans="1:19">
      <c r="A135" s="1" t="s">
        <v>543</v>
      </c>
      <c r="B135" s="1"/>
      <c r="C135" s="1" t="str">
        <f>VLOOKUP(A135,smn_after!$C$2:$I$164,1,FALSE)</f>
        <v>SN01701</v>
      </c>
      <c r="D135" s="1">
        <v>0</v>
      </c>
      <c r="E135" s="1">
        <v>9</v>
      </c>
      <c r="F135" s="1">
        <v>19</v>
      </c>
      <c r="G135" s="1">
        <v>0</v>
      </c>
      <c r="H135" s="1">
        <v>2017</v>
      </c>
      <c r="I135" s="1">
        <v>25</v>
      </c>
      <c r="J135" s="1">
        <v>71</v>
      </c>
      <c r="K135" s="1" t="s">
        <v>361</v>
      </c>
      <c r="L135" s="1"/>
      <c r="M135" s="1" t="s">
        <v>362</v>
      </c>
      <c r="N135" s="5">
        <v>43413</v>
      </c>
      <c r="O135" s="1" t="s">
        <v>362</v>
      </c>
      <c r="P135" s="1" t="s">
        <v>368</v>
      </c>
      <c r="Q135" s="1">
        <v>1</v>
      </c>
      <c r="R135" s="1" t="s">
        <v>364</v>
      </c>
      <c r="S135" s="1" t="s">
        <v>364</v>
      </c>
    </row>
    <row r="136" hidden="1" spans="1:19">
      <c r="A136" s="1" t="s">
        <v>544</v>
      </c>
      <c r="B136" s="1"/>
      <c r="C136" s="1" t="str">
        <f>VLOOKUP(A136,smn_after!$C$2:$I$164,1,FALSE)</f>
        <v>GD401701</v>
      </c>
      <c r="D136" s="1">
        <v>0</v>
      </c>
      <c r="E136" s="1">
        <v>4</v>
      </c>
      <c r="F136" s="1">
        <v>7</v>
      </c>
      <c r="G136" s="1">
        <v>0</v>
      </c>
      <c r="H136" s="1">
        <v>2017</v>
      </c>
      <c r="I136" s="1">
        <v>25</v>
      </c>
      <c r="J136" s="1">
        <v>71</v>
      </c>
      <c r="K136" s="1" t="s">
        <v>361</v>
      </c>
      <c r="L136" s="1"/>
      <c r="M136" s="1" t="s">
        <v>362</v>
      </c>
      <c r="N136" s="5">
        <v>43413</v>
      </c>
      <c r="O136" s="1" t="s">
        <v>362</v>
      </c>
      <c r="P136" s="1" t="s">
        <v>368</v>
      </c>
      <c r="Q136" s="1">
        <v>1</v>
      </c>
      <c r="R136" s="1" t="s">
        <v>364</v>
      </c>
      <c r="S136" s="1" t="s">
        <v>364</v>
      </c>
    </row>
    <row r="137" hidden="1" spans="1:19">
      <c r="A137" s="1" t="s">
        <v>545</v>
      </c>
      <c r="B137" s="1"/>
      <c r="C137" s="1" t="str">
        <f>VLOOKUP(A137,smn_after!$C$2:$I$164,1,FALSE)</f>
        <v>SC31701</v>
      </c>
      <c r="D137" s="1">
        <v>0</v>
      </c>
      <c r="E137" s="1">
        <v>9</v>
      </c>
      <c r="F137" s="1">
        <v>20</v>
      </c>
      <c r="G137" s="1">
        <v>0</v>
      </c>
      <c r="H137" s="1">
        <v>2017</v>
      </c>
      <c r="I137" s="1">
        <v>25</v>
      </c>
      <c r="J137" s="1">
        <v>71</v>
      </c>
      <c r="K137" s="1" t="s">
        <v>361</v>
      </c>
      <c r="L137" s="1" t="s">
        <v>546</v>
      </c>
      <c r="M137" s="1" t="s">
        <v>362</v>
      </c>
      <c r="N137" s="5">
        <v>43336</v>
      </c>
      <c r="O137" s="1" t="s">
        <v>362</v>
      </c>
      <c r="P137" s="1" t="s">
        <v>547</v>
      </c>
      <c r="Q137" s="1">
        <v>1</v>
      </c>
      <c r="R137" s="1" t="s">
        <v>364</v>
      </c>
      <c r="S137" s="1" t="s">
        <v>364</v>
      </c>
    </row>
    <row r="138" spans="1:19">
      <c r="A138" s="7" t="s">
        <v>548</v>
      </c>
      <c r="B138" s="1" t="s">
        <v>537</v>
      </c>
      <c r="C138" s="1" t="str">
        <f>VLOOKUP(B138,smn_after!$C$2:$I$164,1,FALSE)</f>
        <v>SR31601</v>
      </c>
      <c r="D138" s="1">
        <v>0</v>
      </c>
      <c r="E138" s="1">
        <v>9</v>
      </c>
      <c r="F138" s="1">
        <v>22</v>
      </c>
      <c r="G138" s="1">
        <v>0</v>
      </c>
      <c r="H138" s="1">
        <v>2015</v>
      </c>
      <c r="I138" s="1">
        <v>25</v>
      </c>
      <c r="J138" s="1">
        <v>71</v>
      </c>
      <c r="K138" s="1" t="s">
        <v>361</v>
      </c>
      <c r="L138" s="1" t="s">
        <v>549</v>
      </c>
      <c r="M138" s="1" t="s">
        <v>362</v>
      </c>
      <c r="N138" s="1" t="s">
        <v>362</v>
      </c>
      <c r="O138" s="1" t="s">
        <v>362</v>
      </c>
      <c r="P138" s="1" t="s">
        <v>462</v>
      </c>
      <c r="Q138" s="1">
        <v>1</v>
      </c>
      <c r="R138" s="1" t="s">
        <v>364</v>
      </c>
      <c r="S138" s="1" t="s">
        <v>364</v>
      </c>
    </row>
    <row r="139" hidden="1" spans="1:19">
      <c r="A139" s="1" t="s">
        <v>550</v>
      </c>
      <c r="B139" s="1"/>
      <c r="C139" s="1" t="str">
        <f>VLOOKUP(A139,smn_after!$C$2:$I$164,1,FALSE)</f>
        <v>SR31701</v>
      </c>
      <c r="D139" s="1">
        <v>0</v>
      </c>
      <c r="E139" s="1">
        <v>9</v>
      </c>
      <c r="F139" s="1">
        <v>22</v>
      </c>
      <c r="G139" s="1">
        <v>0</v>
      </c>
      <c r="H139" s="1">
        <v>2017</v>
      </c>
      <c r="I139" s="1">
        <v>25</v>
      </c>
      <c r="J139" s="1">
        <v>71</v>
      </c>
      <c r="K139" s="1" t="s">
        <v>361</v>
      </c>
      <c r="L139" s="1" t="s">
        <v>549</v>
      </c>
      <c r="M139" s="1" t="s">
        <v>362</v>
      </c>
      <c r="N139" s="5">
        <v>43508</v>
      </c>
      <c r="O139" s="1" t="s">
        <v>362</v>
      </c>
      <c r="P139" s="1" t="s">
        <v>462</v>
      </c>
      <c r="Q139" s="1">
        <v>1</v>
      </c>
      <c r="R139" s="1" t="s">
        <v>364</v>
      </c>
      <c r="S139" s="1" t="s">
        <v>364</v>
      </c>
    </row>
    <row r="140" hidden="1" spans="1:19">
      <c r="A140" s="1" t="s">
        <v>551</v>
      </c>
      <c r="B140" s="1"/>
      <c r="C140" s="1" t="str">
        <f>VLOOKUP(A140,smn_after!$C$2:$I$164,1,FALSE)</f>
        <v>SR31702</v>
      </c>
      <c r="D140" s="1">
        <v>0</v>
      </c>
      <c r="E140" s="1">
        <v>9</v>
      </c>
      <c r="F140" s="1">
        <v>22</v>
      </c>
      <c r="G140" s="1">
        <v>0</v>
      </c>
      <c r="H140" s="1">
        <v>2017</v>
      </c>
      <c r="I140" s="1">
        <v>25</v>
      </c>
      <c r="J140" s="1">
        <v>71</v>
      </c>
      <c r="K140" s="1" t="s">
        <v>361</v>
      </c>
      <c r="L140" s="1" t="s">
        <v>549</v>
      </c>
      <c r="M140" s="1" t="s">
        <v>362</v>
      </c>
      <c r="N140" s="5">
        <v>43508</v>
      </c>
      <c r="O140" s="1" t="s">
        <v>362</v>
      </c>
      <c r="P140" s="1" t="s">
        <v>462</v>
      </c>
      <c r="Q140" s="1">
        <v>1</v>
      </c>
      <c r="R140" s="1" t="s">
        <v>364</v>
      </c>
      <c r="S140" s="1" t="s">
        <v>364</v>
      </c>
    </row>
    <row r="141" hidden="1" spans="1:19">
      <c r="A141" s="1" t="s">
        <v>552</v>
      </c>
      <c r="B141" s="1"/>
      <c r="C141" s="1" t="str">
        <f>VLOOKUP(A141,smn_after!$C$2:$I$164,1,FALSE)</f>
        <v>SR31801</v>
      </c>
      <c r="D141" s="1">
        <v>0</v>
      </c>
      <c r="E141" s="1">
        <v>9</v>
      </c>
      <c r="F141" s="1">
        <v>22</v>
      </c>
      <c r="G141" s="1">
        <v>0</v>
      </c>
      <c r="H141" s="1">
        <v>2018</v>
      </c>
      <c r="I141" s="1">
        <v>25</v>
      </c>
      <c r="J141" s="1">
        <v>71</v>
      </c>
      <c r="K141" s="1" t="s">
        <v>361</v>
      </c>
      <c r="L141" s="1" t="s">
        <v>553</v>
      </c>
      <c r="M141" s="1" t="s">
        <v>362</v>
      </c>
      <c r="N141" s="5">
        <v>43730</v>
      </c>
      <c r="O141" s="1" t="s">
        <v>362</v>
      </c>
      <c r="P141" s="1" t="s">
        <v>554</v>
      </c>
      <c r="Q141" s="1">
        <v>1</v>
      </c>
      <c r="R141" s="1" t="s">
        <v>364</v>
      </c>
      <c r="S141" s="1" t="s">
        <v>364</v>
      </c>
    </row>
    <row r="142" hidden="1" spans="1:19">
      <c r="A142" s="1" t="s">
        <v>555</v>
      </c>
      <c r="B142" s="1"/>
      <c r="C142" s="1" t="str">
        <f>VLOOKUP(A142,smn_after!$C$2:$I$164,1,FALSE)</f>
        <v>SR31802</v>
      </c>
      <c r="D142" s="1">
        <v>0</v>
      </c>
      <c r="E142" s="1">
        <v>9</v>
      </c>
      <c r="F142" s="1">
        <v>22</v>
      </c>
      <c r="G142" s="1">
        <v>0</v>
      </c>
      <c r="H142" s="1">
        <v>2018</v>
      </c>
      <c r="I142" s="1">
        <v>25</v>
      </c>
      <c r="J142" s="1">
        <v>71</v>
      </c>
      <c r="K142" s="1" t="s">
        <v>361</v>
      </c>
      <c r="L142" s="1" t="s">
        <v>553</v>
      </c>
      <c r="M142" s="1" t="s">
        <v>362</v>
      </c>
      <c r="N142" s="5">
        <v>43730</v>
      </c>
      <c r="O142" s="1" t="s">
        <v>362</v>
      </c>
      <c r="P142" s="1" t="s">
        <v>554</v>
      </c>
      <c r="Q142" s="1">
        <v>1</v>
      </c>
      <c r="R142" s="1" t="s">
        <v>364</v>
      </c>
      <c r="S142" s="1" t="s">
        <v>364</v>
      </c>
    </row>
    <row r="143" hidden="1" spans="1:19">
      <c r="A143" s="1" t="s">
        <v>556</v>
      </c>
      <c r="B143" s="1"/>
      <c r="C143" s="1" t="str">
        <f>VLOOKUP(A143,smn_after!$C$2:$I$164,1,FALSE)</f>
        <v>SU01801</v>
      </c>
      <c r="D143" s="1">
        <v>0</v>
      </c>
      <c r="E143" s="1">
        <v>9</v>
      </c>
      <c r="F143" s="1">
        <v>21</v>
      </c>
      <c r="G143" s="1">
        <v>0</v>
      </c>
      <c r="H143" s="1">
        <v>2018</v>
      </c>
      <c r="I143" s="1">
        <v>25</v>
      </c>
      <c r="J143" s="1">
        <v>71</v>
      </c>
      <c r="K143" s="1" t="s">
        <v>361</v>
      </c>
      <c r="L143" s="1" t="s">
        <v>430</v>
      </c>
      <c r="M143" s="5">
        <v>43413</v>
      </c>
      <c r="N143" s="5">
        <v>44534</v>
      </c>
      <c r="O143" s="1" t="s">
        <v>362</v>
      </c>
      <c r="P143" s="1" t="s">
        <v>368</v>
      </c>
      <c r="Q143" s="1">
        <v>1</v>
      </c>
      <c r="R143" s="1" t="s">
        <v>364</v>
      </c>
      <c r="S143" s="1" t="s">
        <v>364</v>
      </c>
    </row>
    <row r="144" hidden="1" spans="1:19">
      <c r="A144" s="1" t="s">
        <v>557</v>
      </c>
      <c r="B144" s="1"/>
      <c r="C144" s="1" t="str">
        <f>VLOOKUP(A144,smn_after!$C$2:$I$164,1,FALSE)</f>
        <v>GD401401</v>
      </c>
      <c r="D144" s="1">
        <v>0</v>
      </c>
      <c r="E144" s="1">
        <v>4</v>
      </c>
      <c r="F144" s="1">
        <v>7</v>
      </c>
      <c r="G144" s="1">
        <v>0</v>
      </c>
      <c r="H144" s="1">
        <v>2014</v>
      </c>
      <c r="I144" s="1">
        <v>25</v>
      </c>
      <c r="J144" s="1">
        <v>71</v>
      </c>
      <c r="K144" s="1" t="s">
        <v>361</v>
      </c>
      <c r="L144" s="1" t="s">
        <v>441</v>
      </c>
      <c r="M144" s="1" t="s">
        <v>362</v>
      </c>
      <c r="N144" s="5">
        <v>44177</v>
      </c>
      <c r="O144" s="1" t="s">
        <v>362</v>
      </c>
      <c r="P144" s="1" t="s">
        <v>368</v>
      </c>
      <c r="Q144" s="1">
        <v>1</v>
      </c>
      <c r="R144" s="1" t="s">
        <v>364</v>
      </c>
      <c r="S144" s="1" t="s">
        <v>364</v>
      </c>
    </row>
    <row r="145" hidden="1" spans="1:19">
      <c r="A145" s="1" t="s">
        <v>558</v>
      </c>
      <c r="B145" s="1"/>
      <c r="C145" s="1" t="str">
        <f>VLOOKUP(A145,smn_after!$C$2:$I$164,1,FALSE)</f>
        <v>GD401402</v>
      </c>
      <c r="D145" s="1">
        <v>0</v>
      </c>
      <c r="E145" s="1">
        <v>4</v>
      </c>
      <c r="F145" s="1">
        <v>7</v>
      </c>
      <c r="G145" s="1">
        <v>0</v>
      </c>
      <c r="H145" s="1">
        <v>2014</v>
      </c>
      <c r="I145" s="1">
        <v>25</v>
      </c>
      <c r="J145" s="1">
        <v>71</v>
      </c>
      <c r="K145" s="1" t="s">
        <v>361</v>
      </c>
      <c r="L145" s="1" t="s">
        <v>441</v>
      </c>
      <c r="M145" s="1" t="s">
        <v>362</v>
      </c>
      <c r="N145" s="5">
        <v>44177</v>
      </c>
      <c r="O145" s="1" t="s">
        <v>362</v>
      </c>
      <c r="P145" s="1" t="s">
        <v>368</v>
      </c>
      <c r="Q145" s="1">
        <v>1</v>
      </c>
      <c r="R145" s="1" t="s">
        <v>364</v>
      </c>
      <c r="S145" s="1" t="s">
        <v>364</v>
      </c>
    </row>
    <row r="146" hidden="1" spans="1:19">
      <c r="A146" s="1" t="s">
        <v>559</v>
      </c>
      <c r="B146" s="1"/>
      <c r="C146" s="1" t="str">
        <f>VLOOKUP(A146,smn_after!$C$2:$I$164,1,FALSE)</f>
        <v>GD401403</v>
      </c>
      <c r="D146" s="1">
        <v>0</v>
      </c>
      <c r="E146" s="1">
        <v>4</v>
      </c>
      <c r="F146" s="1">
        <v>7</v>
      </c>
      <c r="G146" s="1">
        <v>0</v>
      </c>
      <c r="H146" s="1">
        <v>2014</v>
      </c>
      <c r="I146" s="1">
        <v>25</v>
      </c>
      <c r="J146" s="1">
        <v>71</v>
      </c>
      <c r="K146" s="1" t="s">
        <v>361</v>
      </c>
      <c r="L146" s="1" t="s">
        <v>441</v>
      </c>
      <c r="M146" s="1" t="s">
        <v>362</v>
      </c>
      <c r="N146" s="5">
        <v>44177</v>
      </c>
      <c r="O146" s="1" t="s">
        <v>362</v>
      </c>
      <c r="P146" s="1" t="s">
        <v>368</v>
      </c>
      <c r="Q146" s="1">
        <v>1</v>
      </c>
      <c r="R146" s="1" t="s">
        <v>364</v>
      </c>
      <c r="S146" s="1" t="s">
        <v>364</v>
      </c>
    </row>
    <row r="147" hidden="1" spans="1:19">
      <c r="A147" s="1" t="s">
        <v>560</v>
      </c>
      <c r="B147" s="1"/>
      <c r="C147" s="1" t="str">
        <f>VLOOKUP(A147,smn_after!$C$2:$I$164,1,FALSE)</f>
        <v>GD401404</v>
      </c>
      <c r="D147" s="1">
        <v>0</v>
      </c>
      <c r="E147" s="1">
        <v>4</v>
      </c>
      <c r="F147" s="1">
        <v>7</v>
      </c>
      <c r="G147" s="1">
        <v>0</v>
      </c>
      <c r="H147" s="1">
        <v>2014</v>
      </c>
      <c r="I147" s="1">
        <v>25</v>
      </c>
      <c r="J147" s="1">
        <v>71</v>
      </c>
      <c r="K147" s="1" t="s">
        <v>361</v>
      </c>
      <c r="L147" s="1" t="s">
        <v>441</v>
      </c>
      <c r="M147" s="1" t="s">
        <v>362</v>
      </c>
      <c r="N147" s="5">
        <v>44177</v>
      </c>
      <c r="O147" s="1" t="s">
        <v>362</v>
      </c>
      <c r="P147" s="1" t="s">
        <v>368</v>
      </c>
      <c r="Q147" s="1">
        <v>1</v>
      </c>
      <c r="R147" s="1" t="s">
        <v>364</v>
      </c>
      <c r="S147" s="1" t="s">
        <v>364</v>
      </c>
    </row>
    <row r="148" hidden="1" spans="1:19">
      <c r="A148" s="1" t="s">
        <v>561</v>
      </c>
      <c r="B148" s="1"/>
      <c r="C148" s="1" t="str">
        <f>VLOOKUP(A148,smn_after!$C$2:$I$164,1,FALSE)</f>
        <v>GD401405</v>
      </c>
      <c r="D148" s="1">
        <v>0</v>
      </c>
      <c r="E148" s="1">
        <v>4</v>
      </c>
      <c r="F148" s="1">
        <v>7</v>
      </c>
      <c r="G148" s="1">
        <v>0</v>
      </c>
      <c r="H148" s="1">
        <v>2014</v>
      </c>
      <c r="I148" s="1">
        <v>25</v>
      </c>
      <c r="J148" s="1">
        <v>71</v>
      </c>
      <c r="K148" s="1" t="s">
        <v>361</v>
      </c>
      <c r="L148" s="1" t="s">
        <v>441</v>
      </c>
      <c r="M148" s="1" t="s">
        <v>362</v>
      </c>
      <c r="N148" s="5">
        <v>44177</v>
      </c>
      <c r="O148" s="1" t="s">
        <v>362</v>
      </c>
      <c r="P148" s="1" t="s">
        <v>368</v>
      </c>
      <c r="Q148" s="1">
        <v>1</v>
      </c>
      <c r="R148" s="1" t="s">
        <v>364</v>
      </c>
      <c r="S148" s="1" t="s">
        <v>364</v>
      </c>
    </row>
    <row r="149" hidden="1" spans="1:19">
      <c r="A149" s="1" t="s">
        <v>562</v>
      </c>
      <c r="B149" s="1"/>
      <c r="C149" s="1" t="str">
        <f>VLOOKUP(A149,smn_after!$C$2:$I$164,1,FALSE)</f>
        <v>GD401406</v>
      </c>
      <c r="D149" s="1">
        <v>0</v>
      </c>
      <c r="E149" s="1">
        <v>4</v>
      </c>
      <c r="F149" s="1">
        <v>7</v>
      </c>
      <c r="G149" s="1">
        <v>0</v>
      </c>
      <c r="H149" s="1">
        <v>2014</v>
      </c>
      <c r="I149" s="1">
        <v>25</v>
      </c>
      <c r="J149" s="1">
        <v>71</v>
      </c>
      <c r="K149" s="1" t="s">
        <v>361</v>
      </c>
      <c r="L149" s="1" t="s">
        <v>441</v>
      </c>
      <c r="M149" s="1" t="s">
        <v>362</v>
      </c>
      <c r="N149" s="5">
        <v>44177</v>
      </c>
      <c r="O149" s="1" t="s">
        <v>362</v>
      </c>
      <c r="P149" s="1" t="s">
        <v>368</v>
      </c>
      <c r="Q149" s="1">
        <v>1</v>
      </c>
      <c r="R149" s="1" t="s">
        <v>364</v>
      </c>
      <c r="S149" s="1" t="s">
        <v>364</v>
      </c>
    </row>
    <row r="150" hidden="1" spans="1:19">
      <c r="A150" s="1" t="s">
        <v>563</v>
      </c>
      <c r="B150" s="1"/>
      <c r="C150" s="1" t="str">
        <f>VLOOKUP(A150,smn_after!$C$2:$I$164,1,FALSE)</f>
        <v>GD401407</v>
      </c>
      <c r="D150" s="1">
        <v>0</v>
      </c>
      <c r="E150" s="1">
        <v>4</v>
      </c>
      <c r="F150" s="1">
        <v>7</v>
      </c>
      <c r="G150" s="1">
        <v>0</v>
      </c>
      <c r="H150" s="1">
        <v>2014</v>
      </c>
      <c r="I150" s="1">
        <v>25</v>
      </c>
      <c r="J150" s="1">
        <v>71</v>
      </c>
      <c r="K150" s="1" t="s">
        <v>361</v>
      </c>
      <c r="L150" s="1" t="s">
        <v>441</v>
      </c>
      <c r="M150" s="1" t="s">
        <v>362</v>
      </c>
      <c r="N150" s="5">
        <v>44177</v>
      </c>
      <c r="O150" s="1" t="s">
        <v>362</v>
      </c>
      <c r="P150" s="1" t="s">
        <v>368</v>
      </c>
      <c r="Q150" s="1">
        <v>1</v>
      </c>
      <c r="R150" s="1" t="s">
        <v>364</v>
      </c>
      <c r="S150" s="1" t="s">
        <v>364</v>
      </c>
    </row>
    <row r="151" hidden="1" spans="1:19">
      <c r="A151" s="1" t="s">
        <v>564</v>
      </c>
      <c r="B151" s="1"/>
      <c r="C151" s="1" t="str">
        <f>VLOOKUP(A151,smn_after!$C$2:$I$164,1,FALSE)</f>
        <v>GD401408</v>
      </c>
      <c r="D151" s="1">
        <v>0</v>
      </c>
      <c r="E151" s="1">
        <v>4</v>
      </c>
      <c r="F151" s="1">
        <v>7</v>
      </c>
      <c r="G151" s="1">
        <v>0</v>
      </c>
      <c r="H151" s="1">
        <v>2014</v>
      </c>
      <c r="I151" s="1">
        <v>25</v>
      </c>
      <c r="J151" s="1">
        <v>71</v>
      </c>
      <c r="K151" s="1" t="s">
        <v>361</v>
      </c>
      <c r="L151" s="1" t="s">
        <v>441</v>
      </c>
      <c r="M151" s="1" t="s">
        <v>362</v>
      </c>
      <c r="N151" s="5">
        <v>44177</v>
      </c>
      <c r="O151" s="1" t="s">
        <v>362</v>
      </c>
      <c r="P151" s="1" t="s">
        <v>368</v>
      </c>
      <c r="Q151" s="1">
        <v>1</v>
      </c>
      <c r="R151" s="1" t="s">
        <v>364</v>
      </c>
      <c r="S151" s="1" t="s">
        <v>364</v>
      </c>
    </row>
    <row r="152" hidden="1" spans="1:19">
      <c r="A152" s="1" t="s">
        <v>565</v>
      </c>
      <c r="B152" s="1"/>
      <c r="C152" s="1" t="str">
        <f>VLOOKUP(A152,smn_after!$C$2:$I$164,1,FALSE)</f>
        <v>SU31601</v>
      </c>
      <c r="D152" s="1">
        <v>0</v>
      </c>
      <c r="E152" s="1">
        <v>9</v>
      </c>
      <c r="F152" s="1">
        <v>21</v>
      </c>
      <c r="G152" s="1">
        <v>0</v>
      </c>
      <c r="H152" s="1">
        <v>2016</v>
      </c>
      <c r="I152" s="1">
        <v>25</v>
      </c>
      <c r="J152" s="1">
        <v>71</v>
      </c>
      <c r="K152" s="1" t="s">
        <v>361</v>
      </c>
      <c r="L152" s="1" t="s">
        <v>441</v>
      </c>
      <c r="M152" s="1" t="s">
        <v>362</v>
      </c>
      <c r="N152" s="5">
        <v>44164</v>
      </c>
      <c r="O152" s="1" t="s">
        <v>362</v>
      </c>
      <c r="P152" s="1" t="s">
        <v>368</v>
      </c>
      <c r="Q152" s="1">
        <v>1</v>
      </c>
      <c r="R152" s="1" t="s">
        <v>364</v>
      </c>
      <c r="S152" s="1" t="s">
        <v>364</v>
      </c>
    </row>
    <row r="153" s="3" customFormat="1" hidden="1" spans="1:19">
      <c r="A153" s="4" t="s">
        <v>566</v>
      </c>
      <c r="B153" s="4"/>
      <c r="C153" s="1" t="str">
        <f>VLOOKUP(A153,smn_after!$C$2:$I$164,1,FALSE)</f>
        <v>SR31201</v>
      </c>
      <c r="D153" s="4">
        <v>0</v>
      </c>
      <c r="E153" s="4">
        <v>9</v>
      </c>
      <c r="F153" s="4">
        <v>22</v>
      </c>
      <c r="G153" s="4">
        <v>0</v>
      </c>
      <c r="H153" s="4">
        <v>2012</v>
      </c>
      <c r="I153" s="4">
        <v>25</v>
      </c>
      <c r="J153" s="4">
        <v>71</v>
      </c>
      <c r="K153" s="4" t="s">
        <v>361</v>
      </c>
      <c r="L153" s="4" t="s">
        <v>441</v>
      </c>
      <c r="M153" s="4" t="s">
        <v>362</v>
      </c>
      <c r="N153" s="4" t="s">
        <v>362</v>
      </c>
      <c r="O153" s="4" t="s">
        <v>362</v>
      </c>
      <c r="P153" s="4" t="s">
        <v>368</v>
      </c>
      <c r="Q153" s="4">
        <v>1</v>
      </c>
      <c r="R153" s="4" t="s">
        <v>364</v>
      </c>
      <c r="S153" s="4" t="s">
        <v>364</v>
      </c>
    </row>
    <row r="154" s="3" customFormat="1" spans="1:19">
      <c r="A154" s="4" t="s">
        <v>567</v>
      </c>
      <c r="B154" s="4"/>
      <c r="C154" s="1" t="e">
        <f>VLOOKUP(A154,smn_after!$C$2:$I$164,1,FALSE)</f>
        <v>#N/A</v>
      </c>
      <c r="D154" s="4">
        <v>0</v>
      </c>
      <c r="E154" s="4">
        <v>9</v>
      </c>
      <c r="F154" s="4">
        <v>22</v>
      </c>
      <c r="G154" s="4">
        <v>0</v>
      </c>
      <c r="H154" s="4">
        <v>2015</v>
      </c>
      <c r="I154" s="4">
        <v>25</v>
      </c>
      <c r="J154" s="4">
        <v>71</v>
      </c>
      <c r="K154" s="4" t="s">
        <v>387</v>
      </c>
      <c r="L154" s="4" t="s">
        <v>441</v>
      </c>
      <c r="M154" s="4" t="s">
        <v>362</v>
      </c>
      <c r="N154" s="4" t="s">
        <v>362</v>
      </c>
      <c r="O154" s="4" t="s">
        <v>362</v>
      </c>
      <c r="P154" s="4" t="s">
        <v>368</v>
      </c>
      <c r="Q154" s="4">
        <v>1</v>
      </c>
      <c r="R154" s="4" t="s">
        <v>364</v>
      </c>
      <c r="S154" s="4" t="s">
        <v>364</v>
      </c>
    </row>
    <row r="155" s="3" customFormat="1" hidden="1" spans="1:19">
      <c r="A155" s="4" t="s">
        <v>568</v>
      </c>
      <c r="B155" s="4"/>
      <c r="C155" s="1" t="str">
        <f>VLOOKUP(A155,smn_after!$C$2:$I$164,1,FALSE)</f>
        <v>SN00801</v>
      </c>
      <c r="D155" s="4">
        <v>0</v>
      </c>
      <c r="E155" s="4">
        <v>9</v>
      </c>
      <c r="F155" s="4">
        <v>19</v>
      </c>
      <c r="G155" s="4">
        <v>0</v>
      </c>
      <c r="H155" s="4">
        <v>2008</v>
      </c>
      <c r="I155" s="4">
        <v>25</v>
      </c>
      <c r="J155" s="4">
        <v>71</v>
      </c>
      <c r="K155" s="4" t="s">
        <v>361</v>
      </c>
      <c r="L155" s="4" t="s">
        <v>441</v>
      </c>
      <c r="M155" s="4" t="s">
        <v>362</v>
      </c>
      <c r="N155" s="4" t="s">
        <v>362</v>
      </c>
      <c r="O155" s="4" t="s">
        <v>362</v>
      </c>
      <c r="P155" s="4" t="s">
        <v>368</v>
      </c>
      <c r="Q155" s="4">
        <v>1</v>
      </c>
      <c r="R155" s="4" t="s">
        <v>364</v>
      </c>
      <c r="S155" s="4" t="s">
        <v>364</v>
      </c>
    </row>
    <row r="156" s="3" customFormat="1" hidden="1" spans="1:19">
      <c r="A156" s="4" t="s">
        <v>569</v>
      </c>
      <c r="B156" s="4"/>
      <c r="C156" s="1" t="str">
        <f>VLOOKUP(A156,smn_after!$C$2:$I$164,1,FALSE)</f>
        <v>SN00802</v>
      </c>
      <c r="D156" s="4">
        <v>0</v>
      </c>
      <c r="E156" s="4">
        <v>9</v>
      </c>
      <c r="F156" s="4">
        <v>19</v>
      </c>
      <c r="G156" s="4">
        <v>0</v>
      </c>
      <c r="H156" s="4">
        <v>2008</v>
      </c>
      <c r="I156" s="4">
        <v>25</v>
      </c>
      <c r="J156" s="4">
        <v>71</v>
      </c>
      <c r="K156" s="4" t="s">
        <v>361</v>
      </c>
      <c r="L156" s="4" t="s">
        <v>441</v>
      </c>
      <c r="M156" s="4" t="s">
        <v>362</v>
      </c>
      <c r="N156" s="4" t="s">
        <v>362</v>
      </c>
      <c r="O156" s="4" t="s">
        <v>362</v>
      </c>
      <c r="P156" s="4" t="s">
        <v>368</v>
      </c>
      <c r="Q156" s="4">
        <v>1</v>
      </c>
      <c r="R156" s="4" t="s">
        <v>364</v>
      </c>
      <c r="S156" s="4" t="s">
        <v>364</v>
      </c>
    </row>
    <row r="157" hidden="1" spans="1:19">
      <c r="A157" s="1" t="s">
        <v>570</v>
      </c>
      <c r="B157" s="1"/>
      <c r="C157" s="1" t="str">
        <f>VLOOKUP(A157,smn_after!$C$2:$I$164,1,FALSE)</f>
        <v>SK21501</v>
      </c>
      <c r="D157" s="1">
        <v>0</v>
      </c>
      <c r="E157" s="1">
        <v>9</v>
      </c>
      <c r="F157" s="1">
        <v>41</v>
      </c>
      <c r="G157" s="1">
        <v>0</v>
      </c>
      <c r="H157" s="1">
        <v>2015</v>
      </c>
      <c r="I157" s="1">
        <v>25</v>
      </c>
      <c r="J157" s="1">
        <v>71</v>
      </c>
      <c r="K157" s="1" t="s">
        <v>361</v>
      </c>
      <c r="L157" s="1" t="s">
        <v>441</v>
      </c>
      <c r="M157" s="1" t="s">
        <v>362</v>
      </c>
      <c r="N157" s="1" t="s">
        <v>362</v>
      </c>
      <c r="O157" s="1" t="s">
        <v>362</v>
      </c>
      <c r="P157" s="1" t="s">
        <v>368</v>
      </c>
      <c r="Q157" s="1">
        <v>1</v>
      </c>
      <c r="R157" s="1" t="s">
        <v>364</v>
      </c>
      <c r="S157" s="1" t="s">
        <v>364</v>
      </c>
    </row>
    <row r="158" hidden="1" spans="1:19">
      <c r="A158" s="1" t="s">
        <v>571</v>
      </c>
      <c r="B158" s="1"/>
      <c r="C158" s="1" t="str">
        <f>VLOOKUP(A158,smn_after!$C$2:$I$164,1,FALSE)</f>
        <v>SK21502</v>
      </c>
      <c r="D158" s="1">
        <v>0</v>
      </c>
      <c r="E158" s="1">
        <v>9</v>
      </c>
      <c r="F158" s="1">
        <v>41</v>
      </c>
      <c r="G158" s="1">
        <v>0</v>
      </c>
      <c r="H158" s="1">
        <v>2015</v>
      </c>
      <c r="I158" s="1">
        <v>25</v>
      </c>
      <c r="J158" s="1">
        <v>71</v>
      </c>
      <c r="K158" s="1" t="s">
        <v>361</v>
      </c>
      <c r="L158" s="1" t="s">
        <v>441</v>
      </c>
      <c r="M158" s="1" t="s">
        <v>362</v>
      </c>
      <c r="N158" s="1" t="s">
        <v>362</v>
      </c>
      <c r="O158" s="1" t="s">
        <v>362</v>
      </c>
      <c r="P158" s="1" t="s">
        <v>368</v>
      </c>
      <c r="Q158" s="1">
        <v>1</v>
      </c>
      <c r="R158" s="1" t="s">
        <v>364</v>
      </c>
      <c r="S158" s="1" t="s">
        <v>364</v>
      </c>
    </row>
    <row r="159" hidden="1" spans="1:19">
      <c r="A159" s="1" t="s">
        <v>572</v>
      </c>
      <c r="B159" s="1"/>
      <c r="C159" s="1" t="str">
        <f>VLOOKUP(A159,smn_after!$C$2:$I$164,1,FALSE)</f>
        <v>SK21503</v>
      </c>
      <c r="D159" s="1">
        <v>0</v>
      </c>
      <c r="E159" s="1">
        <v>9</v>
      </c>
      <c r="F159" s="1">
        <v>41</v>
      </c>
      <c r="G159" s="1">
        <v>0</v>
      </c>
      <c r="H159" s="1">
        <v>2015</v>
      </c>
      <c r="I159" s="1">
        <v>25</v>
      </c>
      <c r="J159" s="1">
        <v>71</v>
      </c>
      <c r="K159" s="1" t="s">
        <v>361</v>
      </c>
      <c r="L159" s="1" t="s">
        <v>441</v>
      </c>
      <c r="M159" s="1" t="s">
        <v>362</v>
      </c>
      <c r="N159" s="1" t="s">
        <v>362</v>
      </c>
      <c r="O159" s="1" t="s">
        <v>362</v>
      </c>
      <c r="P159" s="1" t="s">
        <v>368</v>
      </c>
      <c r="Q159" s="1">
        <v>1</v>
      </c>
      <c r="R159" s="1" t="s">
        <v>364</v>
      </c>
      <c r="S159" s="1" t="s">
        <v>364</v>
      </c>
    </row>
    <row r="160" hidden="1" spans="1:19">
      <c r="A160" s="1" t="s">
        <v>573</v>
      </c>
      <c r="B160" s="1"/>
      <c r="C160" s="1" t="str">
        <f>VLOOKUP(A160,smn_after!$C$2:$I$164,1,FALSE)</f>
        <v>SK21504</v>
      </c>
      <c r="D160" s="1">
        <v>0</v>
      </c>
      <c r="E160" s="1">
        <v>9</v>
      </c>
      <c r="F160" s="1">
        <v>41</v>
      </c>
      <c r="G160" s="1">
        <v>0</v>
      </c>
      <c r="H160" s="1">
        <v>2015</v>
      </c>
      <c r="I160" s="1">
        <v>25</v>
      </c>
      <c r="J160" s="1">
        <v>71</v>
      </c>
      <c r="K160" s="1" t="s">
        <v>361</v>
      </c>
      <c r="L160" s="1" t="s">
        <v>441</v>
      </c>
      <c r="M160" s="1" t="s">
        <v>362</v>
      </c>
      <c r="N160" s="1" t="s">
        <v>362</v>
      </c>
      <c r="O160" s="1" t="s">
        <v>362</v>
      </c>
      <c r="P160" s="1" t="s">
        <v>368</v>
      </c>
      <c r="Q160" s="1">
        <v>1</v>
      </c>
      <c r="R160" s="1" t="s">
        <v>364</v>
      </c>
      <c r="S160" s="1" t="s">
        <v>364</v>
      </c>
    </row>
    <row r="161" hidden="1" spans="1:19">
      <c r="A161" s="1" t="s">
        <v>574</v>
      </c>
      <c r="B161" s="1"/>
      <c r="C161" s="1" t="str">
        <f>VLOOKUP(A161,smn_after!$C$2:$I$164,1,FALSE)</f>
        <v>SK21505</v>
      </c>
      <c r="D161" s="1">
        <v>0</v>
      </c>
      <c r="E161" s="1">
        <v>9</v>
      </c>
      <c r="F161" s="1">
        <v>41</v>
      </c>
      <c r="G161" s="1">
        <v>0</v>
      </c>
      <c r="H161" s="1">
        <v>2015</v>
      </c>
      <c r="I161" s="1">
        <v>25</v>
      </c>
      <c r="J161" s="1">
        <v>71</v>
      </c>
      <c r="K161" s="1" t="s">
        <v>361</v>
      </c>
      <c r="L161" s="1" t="s">
        <v>441</v>
      </c>
      <c r="M161" s="1" t="s">
        <v>362</v>
      </c>
      <c r="N161" s="1" t="s">
        <v>362</v>
      </c>
      <c r="O161" s="1" t="s">
        <v>362</v>
      </c>
      <c r="P161" s="1" t="s">
        <v>368</v>
      </c>
      <c r="Q161" s="1">
        <v>1</v>
      </c>
      <c r="R161" s="1" t="s">
        <v>364</v>
      </c>
      <c r="S161" s="1" t="s">
        <v>364</v>
      </c>
    </row>
    <row r="162" spans="1:19">
      <c r="A162" s="1" t="s">
        <v>575</v>
      </c>
      <c r="B162" s="1"/>
      <c r="C162" s="1" t="e">
        <f>VLOOKUP(A162,smn_after!$C$2:$I$164,1,FALSE)</f>
        <v>#N/A</v>
      </c>
      <c r="D162" s="1">
        <v>0</v>
      </c>
      <c r="E162" s="1">
        <v>9</v>
      </c>
      <c r="F162" s="1">
        <v>19</v>
      </c>
      <c r="G162" s="1">
        <v>0</v>
      </c>
      <c r="H162" s="1">
        <v>2014</v>
      </c>
      <c r="I162" s="1">
        <v>25</v>
      </c>
      <c r="J162" s="1">
        <v>71</v>
      </c>
      <c r="K162" s="1" t="s">
        <v>361</v>
      </c>
      <c r="L162" s="1" t="s">
        <v>441</v>
      </c>
      <c r="M162" s="1" t="s">
        <v>362</v>
      </c>
      <c r="N162" s="5">
        <v>44185</v>
      </c>
      <c r="O162" s="1" t="s">
        <v>362</v>
      </c>
      <c r="P162" s="1" t="s">
        <v>368</v>
      </c>
      <c r="Q162" s="1">
        <v>1</v>
      </c>
      <c r="R162" s="1" t="s">
        <v>364</v>
      </c>
      <c r="S162" s="1" t="s">
        <v>364</v>
      </c>
    </row>
    <row r="163" hidden="1" spans="1:19">
      <c r="A163" s="1" t="s">
        <v>576</v>
      </c>
      <c r="B163" s="1"/>
      <c r="C163" s="1" t="e">
        <f>VLOOKUP(A163,#REF!,1,FALSE)</f>
        <v>#REF!</v>
      </c>
      <c r="D163" s="1">
        <v>0</v>
      </c>
      <c r="E163" s="1">
        <v>2</v>
      </c>
      <c r="F163" s="1">
        <v>3</v>
      </c>
      <c r="G163" s="1">
        <v>0</v>
      </c>
      <c r="H163" s="1">
        <v>2011</v>
      </c>
      <c r="I163" s="1">
        <v>25</v>
      </c>
      <c r="J163" s="1">
        <v>71</v>
      </c>
      <c r="K163" s="1" t="s">
        <v>361</v>
      </c>
      <c r="L163" s="1" t="s">
        <v>430</v>
      </c>
      <c r="M163" s="1" t="s">
        <v>362</v>
      </c>
      <c r="N163" s="1" t="s">
        <v>362</v>
      </c>
      <c r="O163" s="1" t="s">
        <v>362</v>
      </c>
      <c r="P163" s="1" t="s">
        <v>368</v>
      </c>
      <c r="Q163" s="1">
        <v>1</v>
      </c>
      <c r="R163" s="1" t="s">
        <v>364</v>
      </c>
      <c r="S163" s="1" t="s">
        <v>364</v>
      </c>
    </row>
    <row r="164" hidden="1" spans="1:19">
      <c r="A164" s="1" t="s">
        <v>577</v>
      </c>
      <c r="B164" s="1"/>
      <c r="C164" s="1" t="e">
        <f>VLOOKUP(A164,#REF!,1,FALSE)</f>
        <v>#REF!</v>
      </c>
      <c r="D164" s="1">
        <v>0</v>
      </c>
      <c r="E164" s="1">
        <v>2</v>
      </c>
      <c r="F164" s="1">
        <v>3</v>
      </c>
      <c r="G164" s="1">
        <v>0</v>
      </c>
      <c r="H164" s="1">
        <v>2011</v>
      </c>
      <c r="I164" s="1">
        <v>25</v>
      </c>
      <c r="J164" s="1">
        <v>71</v>
      </c>
      <c r="K164" s="1" t="s">
        <v>361</v>
      </c>
      <c r="L164" s="1" t="s">
        <v>430</v>
      </c>
      <c r="M164" s="1" t="s">
        <v>362</v>
      </c>
      <c r="N164" s="1" t="s">
        <v>362</v>
      </c>
      <c r="O164" s="1" t="s">
        <v>362</v>
      </c>
      <c r="P164" s="1" t="s">
        <v>368</v>
      </c>
      <c r="Q164" s="1">
        <v>1</v>
      </c>
      <c r="R164" s="1" t="s">
        <v>364</v>
      </c>
      <c r="S164" s="1" t="s">
        <v>364</v>
      </c>
    </row>
    <row r="165" hidden="1" spans="1:19">
      <c r="A165" s="1" t="s">
        <v>578</v>
      </c>
      <c r="B165" s="1"/>
      <c r="C165" s="1" t="e">
        <f>VLOOKUP(A165,#REF!,1,FALSE)</f>
        <v>#REF!</v>
      </c>
      <c r="D165" s="1">
        <v>0</v>
      </c>
      <c r="E165" s="1">
        <v>2</v>
      </c>
      <c r="F165" s="1">
        <v>3</v>
      </c>
      <c r="G165" s="1">
        <v>0</v>
      </c>
      <c r="H165" s="1">
        <v>2011</v>
      </c>
      <c r="I165" s="1">
        <v>25</v>
      </c>
      <c r="J165" s="1">
        <v>71</v>
      </c>
      <c r="K165" s="1" t="s">
        <v>361</v>
      </c>
      <c r="L165" s="1" t="s">
        <v>430</v>
      </c>
      <c r="M165" s="1" t="s">
        <v>362</v>
      </c>
      <c r="N165" s="1" t="s">
        <v>362</v>
      </c>
      <c r="O165" s="1" t="s">
        <v>362</v>
      </c>
      <c r="P165" s="1" t="s">
        <v>368</v>
      </c>
      <c r="Q165" s="1">
        <v>1</v>
      </c>
      <c r="R165" s="1" t="s">
        <v>364</v>
      </c>
      <c r="S165" s="1" t="s">
        <v>364</v>
      </c>
    </row>
    <row r="166" hidden="1" spans="1:19">
      <c r="A166" s="1" t="s">
        <v>579</v>
      </c>
      <c r="B166" s="1"/>
      <c r="C166" s="1" t="e">
        <f>VLOOKUP(A166,#REF!,1,FALSE)</f>
        <v>#REF!</v>
      </c>
      <c r="D166" s="1">
        <v>0</v>
      </c>
      <c r="E166" s="1">
        <v>2</v>
      </c>
      <c r="F166" s="1">
        <v>3</v>
      </c>
      <c r="G166" s="1">
        <v>0</v>
      </c>
      <c r="H166" s="1">
        <v>2011</v>
      </c>
      <c r="I166" s="1">
        <v>25</v>
      </c>
      <c r="J166" s="1">
        <v>71</v>
      </c>
      <c r="K166" s="1" t="s">
        <v>361</v>
      </c>
      <c r="L166" s="1" t="s">
        <v>430</v>
      </c>
      <c r="M166" s="1" t="s">
        <v>362</v>
      </c>
      <c r="N166" s="1" t="s">
        <v>362</v>
      </c>
      <c r="O166" s="1" t="s">
        <v>362</v>
      </c>
      <c r="P166" s="1" t="s">
        <v>368</v>
      </c>
      <c r="Q166" s="1">
        <v>1</v>
      </c>
      <c r="R166" s="1" t="s">
        <v>364</v>
      </c>
      <c r="S166" s="1" t="s">
        <v>364</v>
      </c>
    </row>
    <row r="167" hidden="1" spans="1:19">
      <c r="A167" s="1" t="s">
        <v>580</v>
      </c>
      <c r="B167" s="1"/>
      <c r="C167" s="1" t="e">
        <f>VLOOKUP(A167,#REF!,1,FALSE)</f>
        <v>#REF!</v>
      </c>
      <c r="D167" s="1">
        <v>0</v>
      </c>
      <c r="E167" s="1">
        <v>2</v>
      </c>
      <c r="F167" s="1">
        <v>3</v>
      </c>
      <c r="G167" s="1">
        <v>0</v>
      </c>
      <c r="H167" s="1">
        <v>2011</v>
      </c>
      <c r="I167" s="1">
        <v>25</v>
      </c>
      <c r="J167" s="1">
        <v>71</v>
      </c>
      <c r="K167" s="1" t="s">
        <v>361</v>
      </c>
      <c r="L167" s="1" t="s">
        <v>430</v>
      </c>
      <c r="M167" s="1" t="s">
        <v>362</v>
      </c>
      <c r="N167" s="1" t="s">
        <v>362</v>
      </c>
      <c r="O167" s="1" t="s">
        <v>362</v>
      </c>
      <c r="P167" s="1" t="s">
        <v>368</v>
      </c>
      <c r="Q167" s="1">
        <v>1</v>
      </c>
      <c r="R167" s="1" t="s">
        <v>364</v>
      </c>
      <c r="S167" s="1" t="s">
        <v>364</v>
      </c>
    </row>
    <row r="168" hidden="1" spans="1:19">
      <c r="A168" s="1" t="s">
        <v>581</v>
      </c>
      <c r="B168" s="1"/>
      <c r="C168" s="1" t="e">
        <f>VLOOKUP(A168,#REF!,1,FALSE)</f>
        <v>#REF!</v>
      </c>
      <c r="D168" s="1">
        <v>0</v>
      </c>
      <c r="E168" s="1">
        <v>2</v>
      </c>
      <c r="F168" s="1">
        <v>3</v>
      </c>
      <c r="G168" s="1">
        <v>0</v>
      </c>
      <c r="H168" s="1">
        <v>2011</v>
      </c>
      <c r="I168" s="1">
        <v>25</v>
      </c>
      <c r="J168" s="1">
        <v>71</v>
      </c>
      <c r="K168" s="1" t="s">
        <v>361</v>
      </c>
      <c r="L168" s="1" t="s">
        <v>430</v>
      </c>
      <c r="M168" s="1" t="s">
        <v>362</v>
      </c>
      <c r="N168" s="1" t="s">
        <v>362</v>
      </c>
      <c r="O168" s="1" t="s">
        <v>362</v>
      </c>
      <c r="P168" s="1" t="s">
        <v>368</v>
      </c>
      <c r="Q168" s="1">
        <v>1</v>
      </c>
      <c r="R168" s="1" t="s">
        <v>364</v>
      </c>
      <c r="S168" s="1" t="s">
        <v>364</v>
      </c>
    </row>
    <row r="169" hidden="1" spans="1:19">
      <c r="A169" s="1" t="s">
        <v>582</v>
      </c>
      <c r="B169" s="1"/>
      <c r="C169" s="1" t="e">
        <f>VLOOKUP(A169,#REF!,1,FALSE)</f>
        <v>#REF!</v>
      </c>
      <c r="D169" s="1">
        <v>0</v>
      </c>
      <c r="E169" s="1">
        <v>2</v>
      </c>
      <c r="F169" s="1">
        <v>3</v>
      </c>
      <c r="G169" s="1">
        <v>0</v>
      </c>
      <c r="H169" s="1">
        <v>2011</v>
      </c>
      <c r="I169" s="1">
        <v>25</v>
      </c>
      <c r="J169" s="1">
        <v>71</v>
      </c>
      <c r="K169" s="1" t="s">
        <v>361</v>
      </c>
      <c r="L169" s="1" t="s">
        <v>430</v>
      </c>
      <c r="M169" s="1" t="s">
        <v>362</v>
      </c>
      <c r="N169" s="1" t="s">
        <v>362</v>
      </c>
      <c r="O169" s="1" t="s">
        <v>362</v>
      </c>
      <c r="P169" s="1" t="s">
        <v>368</v>
      </c>
      <c r="Q169" s="1">
        <v>1</v>
      </c>
      <c r="R169" s="1" t="s">
        <v>364</v>
      </c>
      <c r="S169" s="1" t="s">
        <v>364</v>
      </c>
    </row>
    <row r="170" hidden="1" spans="1:19">
      <c r="A170" s="1" t="s">
        <v>583</v>
      </c>
      <c r="B170" s="1"/>
      <c r="C170" s="1" t="e">
        <f>VLOOKUP(A170,#REF!,1,FALSE)</f>
        <v>#REF!</v>
      </c>
      <c r="D170" s="1">
        <v>0</v>
      </c>
      <c r="E170" s="1">
        <v>2</v>
      </c>
      <c r="F170" s="1">
        <v>3</v>
      </c>
      <c r="G170" s="1">
        <v>0</v>
      </c>
      <c r="H170" s="1">
        <v>2011</v>
      </c>
      <c r="I170" s="1">
        <v>25</v>
      </c>
      <c r="J170" s="1">
        <v>71</v>
      </c>
      <c r="K170" s="1" t="s">
        <v>361</v>
      </c>
      <c r="L170" s="1" t="s">
        <v>430</v>
      </c>
      <c r="M170" s="1" t="s">
        <v>362</v>
      </c>
      <c r="N170" s="1" t="s">
        <v>362</v>
      </c>
      <c r="O170" s="1" t="s">
        <v>362</v>
      </c>
      <c r="P170" s="1" t="s">
        <v>368</v>
      </c>
      <c r="Q170" s="1">
        <v>1</v>
      </c>
      <c r="R170" s="1" t="s">
        <v>364</v>
      </c>
      <c r="S170" s="1" t="s">
        <v>364</v>
      </c>
    </row>
    <row r="171" hidden="1" spans="1:19">
      <c r="A171" s="1" t="s">
        <v>584</v>
      </c>
      <c r="B171" s="1"/>
      <c r="C171" s="1" t="e">
        <f>VLOOKUP(A171,#REF!,1,FALSE)</f>
        <v>#REF!</v>
      </c>
      <c r="D171" s="1">
        <v>0</v>
      </c>
      <c r="E171" s="1">
        <v>2</v>
      </c>
      <c r="F171" s="1">
        <v>3</v>
      </c>
      <c r="G171" s="1">
        <v>0</v>
      </c>
      <c r="H171" s="1">
        <v>2011</v>
      </c>
      <c r="I171" s="1">
        <v>25</v>
      </c>
      <c r="J171" s="1">
        <v>71</v>
      </c>
      <c r="K171" s="1" t="s">
        <v>361</v>
      </c>
      <c r="L171" s="1" t="s">
        <v>430</v>
      </c>
      <c r="M171" s="1" t="s">
        <v>362</v>
      </c>
      <c r="N171" s="5">
        <v>44443</v>
      </c>
      <c r="O171" s="1" t="s">
        <v>362</v>
      </c>
      <c r="P171" s="1" t="s">
        <v>368</v>
      </c>
      <c r="Q171" s="1">
        <v>1</v>
      </c>
      <c r="R171" s="1" t="s">
        <v>364</v>
      </c>
      <c r="S171" s="1" t="s">
        <v>364</v>
      </c>
    </row>
    <row r="172" hidden="1" spans="1:19">
      <c r="A172" s="1" t="s">
        <v>585</v>
      </c>
      <c r="B172" s="1"/>
      <c r="C172" s="1" t="e">
        <f>VLOOKUP(A172,#REF!,1,FALSE)</f>
        <v>#REF!</v>
      </c>
      <c r="D172" s="1">
        <v>0</v>
      </c>
      <c r="E172" s="1">
        <v>2</v>
      </c>
      <c r="F172" s="1">
        <v>3</v>
      </c>
      <c r="G172" s="1">
        <v>0</v>
      </c>
      <c r="H172" s="1">
        <v>2011</v>
      </c>
      <c r="I172" s="1">
        <v>25</v>
      </c>
      <c r="J172" s="1">
        <v>71</v>
      </c>
      <c r="K172" s="1" t="s">
        <v>361</v>
      </c>
      <c r="L172" s="1" t="s">
        <v>430</v>
      </c>
      <c r="M172" s="1" t="s">
        <v>362</v>
      </c>
      <c r="N172" s="5">
        <v>44443</v>
      </c>
      <c r="O172" s="1" t="s">
        <v>362</v>
      </c>
      <c r="P172" s="1" t="s">
        <v>368</v>
      </c>
      <c r="Q172" s="1">
        <v>1</v>
      </c>
      <c r="R172" s="1" t="s">
        <v>364</v>
      </c>
      <c r="S172" s="1" t="s">
        <v>364</v>
      </c>
    </row>
    <row r="173" hidden="1" spans="1:19">
      <c r="A173" s="1" t="s">
        <v>586</v>
      </c>
      <c r="B173" s="1"/>
      <c r="C173" s="1" t="e">
        <f>VLOOKUP(A173,#REF!,1,FALSE)</f>
        <v>#REF!</v>
      </c>
      <c r="D173" s="1">
        <v>0</v>
      </c>
      <c r="E173" s="1">
        <v>2</v>
      </c>
      <c r="F173" s="1">
        <v>3</v>
      </c>
      <c r="G173" s="1">
        <v>0</v>
      </c>
      <c r="H173" s="1">
        <v>2011</v>
      </c>
      <c r="I173" s="1">
        <v>25</v>
      </c>
      <c r="J173" s="1">
        <v>71</v>
      </c>
      <c r="K173" s="1" t="s">
        <v>361</v>
      </c>
      <c r="L173" s="1" t="s">
        <v>430</v>
      </c>
      <c r="M173" s="1" t="s">
        <v>362</v>
      </c>
      <c r="N173" s="5">
        <v>44443</v>
      </c>
      <c r="O173" s="1" t="s">
        <v>362</v>
      </c>
      <c r="P173" s="1" t="s">
        <v>368</v>
      </c>
      <c r="Q173" s="1">
        <v>1</v>
      </c>
      <c r="R173" s="1" t="s">
        <v>364</v>
      </c>
      <c r="S173" s="1" t="s">
        <v>364</v>
      </c>
    </row>
    <row r="174" hidden="1" spans="1:19">
      <c r="A174" s="1" t="s">
        <v>587</v>
      </c>
      <c r="B174" s="1"/>
      <c r="C174" s="1" t="e">
        <f>VLOOKUP(A174,#REF!,1,FALSE)</f>
        <v>#REF!</v>
      </c>
      <c r="D174" s="1">
        <v>0</v>
      </c>
      <c r="E174" s="1">
        <v>2</v>
      </c>
      <c r="F174" s="1">
        <v>3</v>
      </c>
      <c r="G174" s="1">
        <v>0</v>
      </c>
      <c r="H174" s="1">
        <v>2011</v>
      </c>
      <c r="I174" s="1">
        <v>25</v>
      </c>
      <c r="J174" s="1">
        <v>71</v>
      </c>
      <c r="K174" s="1" t="s">
        <v>361</v>
      </c>
      <c r="L174" s="1" t="s">
        <v>430</v>
      </c>
      <c r="M174" s="1" t="s">
        <v>362</v>
      </c>
      <c r="N174" s="5">
        <v>44443</v>
      </c>
      <c r="O174" s="1" t="s">
        <v>362</v>
      </c>
      <c r="P174" s="1" t="s">
        <v>368</v>
      </c>
      <c r="Q174" s="1">
        <v>1</v>
      </c>
      <c r="R174" s="1" t="s">
        <v>364</v>
      </c>
      <c r="S174" s="1" t="s">
        <v>364</v>
      </c>
    </row>
    <row r="175" hidden="1" spans="1:19">
      <c r="A175" s="1" t="s">
        <v>588</v>
      </c>
      <c r="B175" s="1"/>
      <c r="C175" s="1" t="e">
        <f>VLOOKUP(A175,#REF!,1,FALSE)</f>
        <v>#REF!</v>
      </c>
      <c r="D175" s="1">
        <v>0</v>
      </c>
      <c r="E175" s="1">
        <v>2</v>
      </c>
      <c r="F175" s="1">
        <v>3</v>
      </c>
      <c r="G175" s="1">
        <v>0</v>
      </c>
      <c r="H175" s="1">
        <v>2011</v>
      </c>
      <c r="I175" s="1">
        <v>25</v>
      </c>
      <c r="J175" s="1">
        <v>71</v>
      </c>
      <c r="K175" s="1" t="s">
        <v>361</v>
      </c>
      <c r="L175" s="1" t="s">
        <v>430</v>
      </c>
      <c r="M175" s="1" t="s">
        <v>362</v>
      </c>
      <c r="N175" s="1" t="s">
        <v>362</v>
      </c>
      <c r="O175" s="1" t="s">
        <v>362</v>
      </c>
      <c r="P175" s="1" t="s">
        <v>368</v>
      </c>
      <c r="Q175" s="1">
        <v>1</v>
      </c>
      <c r="R175" s="1" t="s">
        <v>364</v>
      </c>
      <c r="S175" s="1" t="s">
        <v>364</v>
      </c>
    </row>
    <row r="176" hidden="1" spans="1:19">
      <c r="A176" s="1" t="s">
        <v>589</v>
      </c>
      <c r="B176" s="1"/>
      <c r="C176" s="1" t="e">
        <f>VLOOKUP(A176,#REF!,1,FALSE)</f>
        <v>#REF!</v>
      </c>
      <c r="D176" s="1">
        <v>0</v>
      </c>
      <c r="E176" s="1">
        <v>2</v>
      </c>
      <c r="F176" s="1">
        <v>3</v>
      </c>
      <c r="G176" s="1">
        <v>0</v>
      </c>
      <c r="H176" s="1">
        <v>2011</v>
      </c>
      <c r="I176" s="1">
        <v>25</v>
      </c>
      <c r="J176" s="1">
        <v>71</v>
      </c>
      <c r="K176" s="1" t="s">
        <v>361</v>
      </c>
      <c r="L176" s="1" t="s">
        <v>430</v>
      </c>
      <c r="M176" s="1" t="s">
        <v>362</v>
      </c>
      <c r="N176" s="1" t="s">
        <v>362</v>
      </c>
      <c r="O176" s="1" t="s">
        <v>362</v>
      </c>
      <c r="P176" s="1" t="s">
        <v>368</v>
      </c>
      <c r="Q176" s="1">
        <v>1</v>
      </c>
      <c r="R176" s="1" t="s">
        <v>364</v>
      </c>
      <c r="S176" s="1" t="s">
        <v>364</v>
      </c>
    </row>
    <row r="177" hidden="1" spans="1:19">
      <c r="A177" s="1" t="s">
        <v>590</v>
      </c>
      <c r="B177" s="1"/>
      <c r="C177" s="1" t="e">
        <f>VLOOKUP(A177,#REF!,1,FALSE)</f>
        <v>#REF!</v>
      </c>
      <c r="D177" s="1">
        <v>0</v>
      </c>
      <c r="E177" s="1">
        <v>2</v>
      </c>
      <c r="F177" s="1">
        <v>3</v>
      </c>
      <c r="G177" s="1">
        <v>0</v>
      </c>
      <c r="H177" s="1">
        <v>2011</v>
      </c>
      <c r="I177" s="1">
        <v>25</v>
      </c>
      <c r="J177" s="1">
        <v>71</v>
      </c>
      <c r="K177" s="1" t="s">
        <v>361</v>
      </c>
      <c r="L177" s="1" t="s">
        <v>430</v>
      </c>
      <c r="M177" s="1" t="s">
        <v>362</v>
      </c>
      <c r="N177" s="1" t="s">
        <v>362</v>
      </c>
      <c r="O177" s="1" t="s">
        <v>362</v>
      </c>
      <c r="P177" s="1" t="s">
        <v>368</v>
      </c>
      <c r="Q177" s="1">
        <v>1</v>
      </c>
      <c r="R177" s="1" t="s">
        <v>364</v>
      </c>
      <c r="S177" s="1" t="s">
        <v>364</v>
      </c>
    </row>
    <row r="178" hidden="1" spans="1:19">
      <c r="A178" s="1" t="s">
        <v>591</v>
      </c>
      <c r="B178" s="1"/>
      <c r="C178" s="1" t="e">
        <f>VLOOKUP(A178,#REF!,1,FALSE)</f>
        <v>#REF!</v>
      </c>
      <c r="D178" s="1">
        <v>0</v>
      </c>
      <c r="E178" s="1">
        <v>2</v>
      </c>
      <c r="F178" s="1">
        <v>3</v>
      </c>
      <c r="G178" s="1">
        <v>0</v>
      </c>
      <c r="H178" s="1">
        <v>2011</v>
      </c>
      <c r="I178" s="1">
        <v>25</v>
      </c>
      <c r="J178" s="1">
        <v>71</v>
      </c>
      <c r="K178" s="1" t="s">
        <v>361</v>
      </c>
      <c r="L178" s="1" t="s">
        <v>430</v>
      </c>
      <c r="M178" s="1" t="s">
        <v>362</v>
      </c>
      <c r="N178" s="1" t="s">
        <v>362</v>
      </c>
      <c r="O178" s="1" t="s">
        <v>362</v>
      </c>
      <c r="P178" s="1" t="s">
        <v>368</v>
      </c>
      <c r="Q178" s="1">
        <v>1</v>
      </c>
      <c r="R178" s="1" t="s">
        <v>364</v>
      </c>
      <c r="S178" s="1" t="s">
        <v>364</v>
      </c>
    </row>
    <row r="179" hidden="1" spans="1:19">
      <c r="A179" s="1" t="s">
        <v>592</v>
      </c>
      <c r="B179" s="1"/>
      <c r="C179" s="1" t="e">
        <f>VLOOKUP(A179,#REF!,1,FALSE)</f>
        <v>#REF!</v>
      </c>
      <c r="D179" s="1">
        <v>0</v>
      </c>
      <c r="E179" s="1">
        <v>2</v>
      </c>
      <c r="F179" s="1">
        <v>3</v>
      </c>
      <c r="G179" s="1">
        <v>0</v>
      </c>
      <c r="H179" s="1">
        <v>2011</v>
      </c>
      <c r="I179" s="1">
        <v>25</v>
      </c>
      <c r="J179" s="1">
        <v>71</v>
      </c>
      <c r="K179" s="1" t="s">
        <v>361</v>
      </c>
      <c r="L179" s="1" t="s">
        <v>430</v>
      </c>
      <c r="M179" s="1" t="s">
        <v>362</v>
      </c>
      <c r="N179" s="1" t="s">
        <v>362</v>
      </c>
      <c r="O179" s="1" t="s">
        <v>362</v>
      </c>
      <c r="P179" s="1" t="s">
        <v>368</v>
      </c>
      <c r="Q179" s="1">
        <v>1</v>
      </c>
      <c r="R179" s="1" t="s">
        <v>364</v>
      </c>
      <c r="S179" s="1" t="s">
        <v>364</v>
      </c>
    </row>
    <row r="180" hidden="1" spans="1:19">
      <c r="A180" s="1" t="s">
        <v>593</v>
      </c>
      <c r="B180" s="1"/>
      <c r="C180" s="1" t="e">
        <f>VLOOKUP(A180,#REF!,1,FALSE)</f>
        <v>#REF!</v>
      </c>
      <c r="D180" s="1">
        <v>0</v>
      </c>
      <c r="E180" s="1">
        <v>2</v>
      </c>
      <c r="F180" s="1">
        <v>3</v>
      </c>
      <c r="G180" s="1">
        <v>0</v>
      </c>
      <c r="H180" s="1">
        <v>2011</v>
      </c>
      <c r="I180" s="1">
        <v>25</v>
      </c>
      <c r="J180" s="1">
        <v>71</v>
      </c>
      <c r="K180" s="1" t="s">
        <v>361</v>
      </c>
      <c r="L180" s="1" t="s">
        <v>430</v>
      </c>
      <c r="M180" s="1" t="s">
        <v>362</v>
      </c>
      <c r="N180" s="1" t="s">
        <v>362</v>
      </c>
      <c r="O180" s="1" t="s">
        <v>362</v>
      </c>
      <c r="P180" s="1" t="s">
        <v>368</v>
      </c>
      <c r="Q180" s="1">
        <v>1</v>
      </c>
      <c r="R180" s="1" t="s">
        <v>364</v>
      </c>
      <c r="S180" s="1" t="s">
        <v>364</v>
      </c>
    </row>
    <row r="181" hidden="1" spans="1:19">
      <c r="A181" s="1" t="s">
        <v>594</v>
      </c>
      <c r="B181" s="1"/>
      <c r="C181" s="1" t="e">
        <f>VLOOKUP(A181,#REF!,1,FALSE)</f>
        <v>#REF!</v>
      </c>
      <c r="D181" s="1">
        <v>0</v>
      </c>
      <c r="E181" s="1">
        <v>2</v>
      </c>
      <c r="F181" s="1">
        <v>3</v>
      </c>
      <c r="G181" s="1">
        <v>0</v>
      </c>
      <c r="H181" s="1">
        <v>2011</v>
      </c>
      <c r="I181" s="1">
        <v>25</v>
      </c>
      <c r="J181" s="1">
        <v>71</v>
      </c>
      <c r="K181" s="1" t="s">
        <v>361</v>
      </c>
      <c r="L181" s="1" t="s">
        <v>430</v>
      </c>
      <c r="M181" s="1" t="s">
        <v>362</v>
      </c>
      <c r="N181" s="1" t="s">
        <v>362</v>
      </c>
      <c r="O181" s="1" t="s">
        <v>362</v>
      </c>
      <c r="P181" s="1" t="s">
        <v>368</v>
      </c>
      <c r="Q181" s="1">
        <v>1</v>
      </c>
      <c r="R181" s="1" t="s">
        <v>364</v>
      </c>
      <c r="S181" s="1" t="s">
        <v>364</v>
      </c>
    </row>
    <row r="182" hidden="1" spans="1:19">
      <c r="A182" s="1" t="s">
        <v>595</v>
      </c>
      <c r="B182" s="1"/>
      <c r="C182" s="1" t="e">
        <f>VLOOKUP(A182,#REF!,1,FALSE)</f>
        <v>#REF!</v>
      </c>
      <c r="D182" s="1">
        <v>0</v>
      </c>
      <c r="E182" s="1">
        <v>2</v>
      </c>
      <c r="F182" s="1">
        <v>3</v>
      </c>
      <c r="G182" s="1">
        <v>0</v>
      </c>
      <c r="H182" s="1">
        <v>2011</v>
      </c>
      <c r="I182" s="1">
        <v>25</v>
      </c>
      <c r="J182" s="1">
        <v>71</v>
      </c>
      <c r="K182" s="1" t="s">
        <v>361</v>
      </c>
      <c r="L182" s="1" t="s">
        <v>430</v>
      </c>
      <c r="M182" s="1" t="s">
        <v>362</v>
      </c>
      <c r="N182" s="1" t="s">
        <v>362</v>
      </c>
      <c r="O182" s="1" t="s">
        <v>362</v>
      </c>
      <c r="P182" s="1" t="s">
        <v>368</v>
      </c>
      <c r="Q182" s="1">
        <v>1</v>
      </c>
      <c r="R182" s="1" t="s">
        <v>364</v>
      </c>
      <c r="S182" s="1" t="s">
        <v>364</v>
      </c>
    </row>
    <row r="183" hidden="1" spans="1:19">
      <c r="A183" s="1" t="s">
        <v>596</v>
      </c>
      <c r="B183" s="1"/>
      <c r="C183" s="1" t="e">
        <f>VLOOKUP(A183,#REF!,1,FALSE)</f>
        <v>#REF!</v>
      </c>
      <c r="D183" s="1">
        <v>0</v>
      </c>
      <c r="E183" s="1">
        <v>2</v>
      </c>
      <c r="F183" s="1">
        <v>3</v>
      </c>
      <c r="G183" s="1">
        <v>0</v>
      </c>
      <c r="H183" s="1">
        <v>2011</v>
      </c>
      <c r="I183" s="1">
        <v>25</v>
      </c>
      <c r="J183" s="1">
        <v>71</v>
      </c>
      <c r="K183" s="1" t="s">
        <v>361</v>
      </c>
      <c r="L183" s="1" t="s">
        <v>430</v>
      </c>
      <c r="M183" s="1" t="s">
        <v>362</v>
      </c>
      <c r="N183" s="1" t="s">
        <v>362</v>
      </c>
      <c r="O183" s="1" t="s">
        <v>362</v>
      </c>
      <c r="P183" s="1" t="s">
        <v>368</v>
      </c>
      <c r="Q183" s="1">
        <v>1</v>
      </c>
      <c r="R183" s="1" t="s">
        <v>364</v>
      </c>
      <c r="S183" s="1" t="s">
        <v>364</v>
      </c>
    </row>
    <row r="184" hidden="1" spans="1:19">
      <c r="A184" s="1" t="s">
        <v>597</v>
      </c>
      <c r="B184" s="1"/>
      <c r="C184" s="1" t="e">
        <f>VLOOKUP(A184,#REF!,1,FALSE)</f>
        <v>#REF!</v>
      </c>
      <c r="D184" s="1">
        <v>0</v>
      </c>
      <c r="E184" s="1">
        <v>2</v>
      </c>
      <c r="F184" s="1">
        <v>3</v>
      </c>
      <c r="G184" s="1">
        <v>0</v>
      </c>
      <c r="H184" s="1">
        <v>2011</v>
      </c>
      <c r="I184" s="1">
        <v>25</v>
      </c>
      <c r="J184" s="1">
        <v>71</v>
      </c>
      <c r="K184" s="1" t="s">
        <v>361</v>
      </c>
      <c r="L184" s="1" t="s">
        <v>430</v>
      </c>
      <c r="M184" s="1" t="s">
        <v>362</v>
      </c>
      <c r="N184" s="1" t="s">
        <v>362</v>
      </c>
      <c r="O184" s="1" t="s">
        <v>362</v>
      </c>
      <c r="P184" s="1" t="s">
        <v>368</v>
      </c>
      <c r="Q184" s="1">
        <v>1</v>
      </c>
      <c r="R184" s="1" t="s">
        <v>364</v>
      </c>
      <c r="S184" s="1" t="s">
        <v>364</v>
      </c>
    </row>
    <row r="185" hidden="1" spans="1:19">
      <c r="A185" s="1" t="s">
        <v>598</v>
      </c>
      <c r="B185" s="1"/>
      <c r="C185" s="1" t="e">
        <f>VLOOKUP(A185,#REF!,1,FALSE)</f>
        <v>#REF!</v>
      </c>
      <c r="D185" s="1">
        <v>0</v>
      </c>
      <c r="E185" s="1">
        <v>2</v>
      </c>
      <c r="F185" s="1">
        <v>3</v>
      </c>
      <c r="G185" s="1">
        <v>0</v>
      </c>
      <c r="H185" s="1">
        <v>2011</v>
      </c>
      <c r="I185" s="1">
        <v>25</v>
      </c>
      <c r="J185" s="1">
        <v>71</v>
      </c>
      <c r="K185" s="1" t="s">
        <v>361</v>
      </c>
      <c r="L185" s="1" t="s">
        <v>430</v>
      </c>
      <c r="M185" s="1" t="s">
        <v>362</v>
      </c>
      <c r="N185" s="1" t="s">
        <v>362</v>
      </c>
      <c r="O185" s="1" t="s">
        <v>362</v>
      </c>
      <c r="P185" s="1" t="s">
        <v>368</v>
      </c>
      <c r="Q185" s="1">
        <v>1</v>
      </c>
      <c r="R185" s="1" t="s">
        <v>364</v>
      </c>
      <c r="S185" s="1" t="s">
        <v>364</v>
      </c>
    </row>
    <row r="186" hidden="1" spans="1:19">
      <c r="A186" s="1" t="s">
        <v>599</v>
      </c>
      <c r="B186" s="1"/>
      <c r="C186" s="1" t="e">
        <f>VLOOKUP(A186,#REF!,1,FALSE)</f>
        <v>#REF!</v>
      </c>
      <c r="D186" s="1">
        <v>0</v>
      </c>
      <c r="E186" s="1">
        <v>2</v>
      </c>
      <c r="F186" s="1">
        <v>3</v>
      </c>
      <c r="G186" s="1">
        <v>0</v>
      </c>
      <c r="H186" s="1">
        <v>2011</v>
      </c>
      <c r="I186" s="1">
        <v>25</v>
      </c>
      <c r="J186" s="1">
        <v>71</v>
      </c>
      <c r="K186" s="1" t="s">
        <v>361</v>
      </c>
      <c r="L186" s="1" t="s">
        <v>430</v>
      </c>
      <c r="M186" s="1" t="s">
        <v>362</v>
      </c>
      <c r="N186" s="1" t="s">
        <v>362</v>
      </c>
      <c r="O186" s="1" t="s">
        <v>362</v>
      </c>
      <c r="P186" s="1" t="s">
        <v>368</v>
      </c>
      <c r="Q186" s="1">
        <v>1</v>
      </c>
      <c r="R186" s="1" t="s">
        <v>364</v>
      </c>
      <c r="S186" s="1" t="s">
        <v>364</v>
      </c>
    </row>
    <row r="187" hidden="1" spans="1:19">
      <c r="A187" s="1" t="s">
        <v>600</v>
      </c>
      <c r="B187" s="1"/>
      <c r="C187" s="1" t="e">
        <f>VLOOKUP(A187,#REF!,1,FALSE)</f>
        <v>#REF!</v>
      </c>
      <c r="D187" s="1">
        <v>0</v>
      </c>
      <c r="E187" s="1">
        <v>2</v>
      </c>
      <c r="F187" s="1">
        <v>3</v>
      </c>
      <c r="G187" s="1">
        <v>0</v>
      </c>
      <c r="H187" s="1">
        <v>2011</v>
      </c>
      <c r="I187" s="1">
        <v>25</v>
      </c>
      <c r="J187" s="1">
        <v>71</v>
      </c>
      <c r="K187" s="1" t="s">
        <v>361</v>
      </c>
      <c r="L187" s="1" t="s">
        <v>430</v>
      </c>
      <c r="M187" s="1" t="s">
        <v>362</v>
      </c>
      <c r="N187" s="1" t="s">
        <v>362</v>
      </c>
      <c r="O187" s="1" t="s">
        <v>362</v>
      </c>
      <c r="P187" s="1" t="s">
        <v>368</v>
      </c>
      <c r="Q187" s="1">
        <v>1</v>
      </c>
      <c r="R187" s="1" t="s">
        <v>364</v>
      </c>
      <c r="S187" s="1" t="s">
        <v>364</v>
      </c>
    </row>
    <row r="188" hidden="1" spans="1:19">
      <c r="A188" s="1" t="s">
        <v>601</v>
      </c>
      <c r="B188" s="1"/>
      <c r="C188" s="1" t="e">
        <f>VLOOKUP(A188,#REF!,1,FALSE)</f>
        <v>#REF!</v>
      </c>
      <c r="D188" s="1">
        <v>0</v>
      </c>
      <c r="E188" s="1">
        <v>2</v>
      </c>
      <c r="F188" s="1">
        <v>3</v>
      </c>
      <c r="G188" s="1">
        <v>0</v>
      </c>
      <c r="H188" s="1">
        <v>2011</v>
      </c>
      <c r="I188" s="1">
        <v>25</v>
      </c>
      <c r="J188" s="1">
        <v>71</v>
      </c>
      <c r="K188" s="1" t="s">
        <v>361</v>
      </c>
      <c r="L188" s="1" t="s">
        <v>430</v>
      </c>
      <c r="M188" s="1" t="s">
        <v>362</v>
      </c>
      <c r="N188" s="1" t="s">
        <v>362</v>
      </c>
      <c r="O188" s="1" t="s">
        <v>362</v>
      </c>
      <c r="P188" s="1" t="s">
        <v>368</v>
      </c>
      <c r="Q188" s="1">
        <v>1</v>
      </c>
      <c r="R188" s="1" t="s">
        <v>364</v>
      </c>
      <c r="S188" s="1" t="s">
        <v>364</v>
      </c>
    </row>
    <row r="189" hidden="1" spans="1:19">
      <c r="A189" s="1" t="s">
        <v>602</v>
      </c>
      <c r="B189" s="1"/>
      <c r="C189" s="1" t="e">
        <f>VLOOKUP(A189,#REF!,1,FALSE)</f>
        <v>#REF!</v>
      </c>
      <c r="D189" s="1">
        <v>0</v>
      </c>
      <c r="E189" s="1">
        <v>2</v>
      </c>
      <c r="F189" s="1">
        <v>3</v>
      </c>
      <c r="G189" s="1">
        <v>0</v>
      </c>
      <c r="H189" s="1">
        <v>2011</v>
      </c>
      <c r="I189" s="1">
        <v>25</v>
      </c>
      <c r="J189" s="1">
        <v>71</v>
      </c>
      <c r="K189" s="1" t="s">
        <v>361</v>
      </c>
      <c r="L189" s="1" t="s">
        <v>430</v>
      </c>
      <c r="M189" s="1" t="s">
        <v>362</v>
      </c>
      <c r="N189" s="1" t="s">
        <v>362</v>
      </c>
      <c r="O189" s="1" t="s">
        <v>362</v>
      </c>
      <c r="P189" s="1" t="s">
        <v>368</v>
      </c>
      <c r="Q189" s="1">
        <v>1</v>
      </c>
      <c r="R189" s="1" t="s">
        <v>364</v>
      </c>
      <c r="S189" s="1" t="s">
        <v>364</v>
      </c>
    </row>
    <row r="190" hidden="1" spans="1:19">
      <c r="A190" s="1" t="s">
        <v>603</v>
      </c>
      <c r="B190" s="1"/>
      <c r="C190" s="1" t="e">
        <f>VLOOKUP(A190,#REF!,1,FALSE)</f>
        <v>#REF!</v>
      </c>
      <c r="D190" s="1">
        <v>0</v>
      </c>
      <c r="E190" s="1">
        <v>2</v>
      </c>
      <c r="F190" s="1">
        <v>3</v>
      </c>
      <c r="G190" s="1">
        <v>0</v>
      </c>
      <c r="H190" s="1">
        <v>2011</v>
      </c>
      <c r="I190" s="1">
        <v>25</v>
      </c>
      <c r="J190" s="1">
        <v>71</v>
      </c>
      <c r="K190" s="1" t="s">
        <v>361</v>
      </c>
      <c r="L190" s="1" t="s">
        <v>430</v>
      </c>
      <c r="M190" s="1" t="s">
        <v>362</v>
      </c>
      <c r="N190" s="1" t="s">
        <v>362</v>
      </c>
      <c r="O190" s="1" t="s">
        <v>362</v>
      </c>
      <c r="P190" s="1" t="s">
        <v>368</v>
      </c>
      <c r="Q190" s="1">
        <v>1</v>
      </c>
      <c r="R190" s="1" t="s">
        <v>364</v>
      </c>
      <c r="S190" s="1" t="s">
        <v>364</v>
      </c>
    </row>
    <row r="191" hidden="1" spans="1:19">
      <c r="A191" s="1" t="s">
        <v>604</v>
      </c>
      <c r="B191" s="1"/>
      <c r="C191" s="1" t="e">
        <f>VLOOKUP(A191,#REF!,1,FALSE)</f>
        <v>#REF!</v>
      </c>
      <c r="D191" s="1">
        <v>0</v>
      </c>
      <c r="E191" s="1">
        <v>2</v>
      </c>
      <c r="F191" s="1">
        <v>3</v>
      </c>
      <c r="G191" s="1">
        <v>0</v>
      </c>
      <c r="H191" s="1">
        <v>2011</v>
      </c>
      <c r="I191" s="1">
        <v>25</v>
      </c>
      <c r="J191" s="1">
        <v>71</v>
      </c>
      <c r="K191" s="1" t="s">
        <v>361</v>
      </c>
      <c r="L191" s="1" t="s">
        <v>430</v>
      </c>
      <c r="M191" s="1" t="s">
        <v>362</v>
      </c>
      <c r="N191" s="5">
        <v>44534</v>
      </c>
      <c r="O191" s="1" t="s">
        <v>362</v>
      </c>
      <c r="P191" s="1" t="s">
        <v>368</v>
      </c>
      <c r="Q191" s="1">
        <v>1</v>
      </c>
      <c r="R191" s="1" t="s">
        <v>364</v>
      </c>
      <c r="S191" s="1" t="s">
        <v>364</v>
      </c>
    </row>
    <row r="192" hidden="1" spans="1:19">
      <c r="A192" s="1" t="s">
        <v>605</v>
      </c>
      <c r="B192" s="1"/>
      <c r="C192" s="1" t="e">
        <f>VLOOKUP(A192,#REF!,1,FALSE)</f>
        <v>#REF!</v>
      </c>
      <c r="D192" s="1">
        <v>0</v>
      </c>
      <c r="E192" s="1">
        <v>2</v>
      </c>
      <c r="F192" s="1">
        <v>3</v>
      </c>
      <c r="G192" s="1">
        <v>0</v>
      </c>
      <c r="H192" s="1">
        <v>2011</v>
      </c>
      <c r="I192" s="1">
        <v>25</v>
      </c>
      <c r="J192" s="1">
        <v>71</v>
      </c>
      <c r="K192" s="1" t="s">
        <v>361</v>
      </c>
      <c r="L192" s="1" t="s">
        <v>430</v>
      </c>
      <c r="M192" s="1" t="s">
        <v>362</v>
      </c>
      <c r="N192" s="5">
        <v>44534</v>
      </c>
      <c r="O192" s="1" t="s">
        <v>362</v>
      </c>
      <c r="P192" s="1" t="s">
        <v>368</v>
      </c>
      <c r="Q192" s="1">
        <v>1</v>
      </c>
      <c r="R192" s="1" t="s">
        <v>364</v>
      </c>
      <c r="S192" s="1" t="s">
        <v>364</v>
      </c>
    </row>
    <row r="193" hidden="1" spans="1:19">
      <c r="A193" s="1" t="s">
        <v>606</v>
      </c>
      <c r="B193" s="1"/>
      <c r="C193" s="1" t="e">
        <f>VLOOKUP(A193,#REF!,1,FALSE)</f>
        <v>#REF!</v>
      </c>
      <c r="D193" s="1">
        <v>0</v>
      </c>
      <c r="E193" s="1">
        <v>2</v>
      </c>
      <c r="F193" s="1">
        <v>3</v>
      </c>
      <c r="G193" s="1">
        <v>0</v>
      </c>
      <c r="H193" s="1">
        <v>2011</v>
      </c>
      <c r="I193" s="1">
        <v>25</v>
      </c>
      <c r="J193" s="1">
        <v>71</v>
      </c>
      <c r="K193" s="1" t="s">
        <v>361</v>
      </c>
      <c r="L193" s="1" t="s">
        <v>430</v>
      </c>
      <c r="M193" s="1" t="s">
        <v>362</v>
      </c>
      <c r="N193" s="5">
        <v>44534</v>
      </c>
      <c r="O193" s="1" t="s">
        <v>362</v>
      </c>
      <c r="P193" s="1" t="s">
        <v>368</v>
      </c>
      <c r="Q193" s="1">
        <v>1</v>
      </c>
      <c r="R193" s="1" t="s">
        <v>364</v>
      </c>
      <c r="S193" s="1" t="s">
        <v>364</v>
      </c>
    </row>
    <row r="194" hidden="1" spans="1:19">
      <c r="A194" s="1" t="s">
        <v>607</v>
      </c>
      <c r="B194" s="1"/>
      <c r="C194" s="1" t="e">
        <f>VLOOKUP(A194,#REF!,1,FALSE)</f>
        <v>#REF!</v>
      </c>
      <c r="D194" s="1">
        <v>0</v>
      </c>
      <c r="E194" s="1">
        <v>2</v>
      </c>
      <c r="F194" s="1">
        <v>3</v>
      </c>
      <c r="G194" s="1">
        <v>0</v>
      </c>
      <c r="H194" s="1">
        <v>2011</v>
      </c>
      <c r="I194" s="1">
        <v>25</v>
      </c>
      <c r="J194" s="1">
        <v>71</v>
      </c>
      <c r="K194" s="1" t="s">
        <v>361</v>
      </c>
      <c r="L194" s="1" t="s">
        <v>430</v>
      </c>
      <c r="M194" s="1" t="s">
        <v>362</v>
      </c>
      <c r="N194" s="5">
        <v>44534</v>
      </c>
      <c r="O194" s="1" t="s">
        <v>362</v>
      </c>
      <c r="P194" s="1" t="s">
        <v>368</v>
      </c>
      <c r="Q194" s="1">
        <v>1</v>
      </c>
      <c r="R194" s="1" t="s">
        <v>364</v>
      </c>
      <c r="S194" s="1" t="s">
        <v>364</v>
      </c>
    </row>
    <row r="195" hidden="1" spans="1:19">
      <c r="A195" s="1" t="s">
        <v>608</v>
      </c>
      <c r="B195" s="1"/>
      <c r="C195" s="1" t="e">
        <f>VLOOKUP(A195,#REF!,1,FALSE)</f>
        <v>#REF!</v>
      </c>
      <c r="D195" s="1">
        <v>0</v>
      </c>
      <c r="E195" s="1">
        <v>2</v>
      </c>
      <c r="F195" s="1">
        <v>3</v>
      </c>
      <c r="G195" s="1">
        <v>0</v>
      </c>
      <c r="H195" s="1">
        <v>2011</v>
      </c>
      <c r="I195" s="1">
        <v>25</v>
      </c>
      <c r="J195" s="1">
        <v>71</v>
      </c>
      <c r="K195" s="1" t="s">
        <v>361</v>
      </c>
      <c r="L195" s="1" t="s">
        <v>430</v>
      </c>
      <c r="M195" s="1" t="s">
        <v>362</v>
      </c>
      <c r="N195" s="5">
        <v>44443</v>
      </c>
      <c r="O195" s="1" t="s">
        <v>362</v>
      </c>
      <c r="P195" s="1" t="s">
        <v>368</v>
      </c>
      <c r="Q195" s="1">
        <v>1</v>
      </c>
      <c r="R195" s="1" t="s">
        <v>364</v>
      </c>
      <c r="S195" s="1" t="s">
        <v>364</v>
      </c>
    </row>
    <row r="196" hidden="1" spans="1:19">
      <c r="A196" s="1" t="s">
        <v>609</v>
      </c>
      <c r="B196" s="1"/>
      <c r="C196" s="1" t="e">
        <f>VLOOKUP(A196,#REF!,1,FALSE)</f>
        <v>#REF!</v>
      </c>
      <c r="D196" s="1">
        <v>0</v>
      </c>
      <c r="E196" s="1">
        <v>2</v>
      </c>
      <c r="F196" s="1">
        <v>3</v>
      </c>
      <c r="G196" s="1">
        <v>0</v>
      </c>
      <c r="H196" s="1">
        <v>2011</v>
      </c>
      <c r="I196" s="1">
        <v>25</v>
      </c>
      <c r="J196" s="1">
        <v>71</v>
      </c>
      <c r="K196" s="1" t="s">
        <v>361</v>
      </c>
      <c r="L196" s="1" t="s">
        <v>430</v>
      </c>
      <c r="M196" s="1" t="s">
        <v>362</v>
      </c>
      <c r="N196" s="5">
        <v>44443</v>
      </c>
      <c r="O196" s="1" t="s">
        <v>362</v>
      </c>
      <c r="P196" s="1" t="s">
        <v>368</v>
      </c>
      <c r="Q196" s="1">
        <v>1</v>
      </c>
      <c r="R196" s="1" t="s">
        <v>364</v>
      </c>
      <c r="S196" s="1" t="s">
        <v>364</v>
      </c>
    </row>
    <row r="197" hidden="1" spans="1:19">
      <c r="A197" s="1" t="s">
        <v>610</v>
      </c>
      <c r="B197" s="1"/>
      <c r="C197" s="1" t="e">
        <f>VLOOKUP(A197,#REF!,1,FALSE)</f>
        <v>#REF!</v>
      </c>
      <c r="D197" s="1">
        <v>0</v>
      </c>
      <c r="E197" s="1">
        <v>2</v>
      </c>
      <c r="F197" s="1">
        <v>3</v>
      </c>
      <c r="G197" s="1">
        <v>0</v>
      </c>
      <c r="H197" s="1">
        <v>2011</v>
      </c>
      <c r="I197" s="1">
        <v>25</v>
      </c>
      <c r="J197" s="1">
        <v>71</v>
      </c>
      <c r="K197" s="1" t="s">
        <v>361</v>
      </c>
      <c r="L197" s="1" t="s">
        <v>430</v>
      </c>
      <c r="M197" s="1" t="s">
        <v>362</v>
      </c>
      <c r="N197" s="5">
        <v>44443</v>
      </c>
      <c r="O197" s="1" t="s">
        <v>362</v>
      </c>
      <c r="P197" s="1" t="s">
        <v>368</v>
      </c>
      <c r="Q197" s="1">
        <v>1</v>
      </c>
      <c r="R197" s="1" t="s">
        <v>364</v>
      </c>
      <c r="S197" s="1" t="s">
        <v>364</v>
      </c>
    </row>
    <row r="198" hidden="1" spans="1:19">
      <c r="A198" s="1" t="s">
        <v>611</v>
      </c>
      <c r="B198" s="1"/>
      <c r="C198" s="1" t="e">
        <f>VLOOKUP(A198,#REF!,1,FALSE)</f>
        <v>#REF!</v>
      </c>
      <c r="D198" s="1">
        <v>0</v>
      </c>
      <c r="E198" s="1">
        <v>2</v>
      </c>
      <c r="F198" s="1">
        <v>3</v>
      </c>
      <c r="G198" s="1">
        <v>0</v>
      </c>
      <c r="H198" s="1">
        <v>2011</v>
      </c>
      <c r="I198" s="1">
        <v>25</v>
      </c>
      <c r="J198" s="1">
        <v>71</v>
      </c>
      <c r="K198" s="1" t="s">
        <v>361</v>
      </c>
      <c r="L198" s="1" t="s">
        <v>430</v>
      </c>
      <c r="M198" s="1" t="s">
        <v>362</v>
      </c>
      <c r="N198" s="5">
        <v>44443</v>
      </c>
      <c r="O198" s="1" t="s">
        <v>362</v>
      </c>
      <c r="P198" s="1" t="s">
        <v>368</v>
      </c>
      <c r="Q198" s="1">
        <v>1</v>
      </c>
      <c r="R198" s="1" t="s">
        <v>364</v>
      </c>
      <c r="S198" s="1" t="s">
        <v>364</v>
      </c>
    </row>
    <row r="199" hidden="1" spans="1:19">
      <c r="A199" s="1" t="s">
        <v>612</v>
      </c>
      <c r="B199" s="1"/>
      <c r="C199" s="1" t="e">
        <f>VLOOKUP(A199,#REF!,1,FALSE)</f>
        <v>#REF!</v>
      </c>
      <c r="D199" s="1">
        <v>0</v>
      </c>
      <c r="E199" s="1">
        <v>2</v>
      </c>
      <c r="F199" s="1">
        <v>3</v>
      </c>
      <c r="G199" s="1">
        <v>0</v>
      </c>
      <c r="H199" s="1">
        <v>2011</v>
      </c>
      <c r="I199" s="1">
        <v>25</v>
      </c>
      <c r="J199" s="1">
        <v>71</v>
      </c>
      <c r="K199" s="1" t="s">
        <v>361</v>
      </c>
      <c r="L199" s="1" t="s">
        <v>430</v>
      </c>
      <c r="M199" s="1" t="s">
        <v>362</v>
      </c>
      <c r="N199" s="1" t="s">
        <v>362</v>
      </c>
      <c r="O199" s="1" t="s">
        <v>362</v>
      </c>
      <c r="P199" s="1" t="s">
        <v>368</v>
      </c>
      <c r="Q199" s="1">
        <v>1</v>
      </c>
      <c r="R199" s="1" t="s">
        <v>364</v>
      </c>
      <c r="S199" s="1" t="s">
        <v>364</v>
      </c>
    </row>
    <row r="200" hidden="1" spans="1:19">
      <c r="A200" s="1" t="s">
        <v>613</v>
      </c>
      <c r="B200" s="1"/>
      <c r="C200" s="1" t="e">
        <f>VLOOKUP(A200,#REF!,1,FALSE)</f>
        <v>#REF!</v>
      </c>
      <c r="D200" s="1">
        <v>0</v>
      </c>
      <c r="E200" s="1">
        <v>2</v>
      </c>
      <c r="F200" s="1">
        <v>3</v>
      </c>
      <c r="G200" s="1">
        <v>0</v>
      </c>
      <c r="H200" s="1">
        <v>2011</v>
      </c>
      <c r="I200" s="1">
        <v>25</v>
      </c>
      <c r="J200" s="1">
        <v>71</v>
      </c>
      <c r="K200" s="1" t="s">
        <v>361</v>
      </c>
      <c r="L200" s="1" t="s">
        <v>430</v>
      </c>
      <c r="M200" s="1" t="s">
        <v>362</v>
      </c>
      <c r="N200" s="1" t="s">
        <v>362</v>
      </c>
      <c r="O200" s="1" t="s">
        <v>362</v>
      </c>
      <c r="P200" s="1" t="s">
        <v>368</v>
      </c>
      <c r="Q200" s="1">
        <v>1</v>
      </c>
      <c r="R200" s="1" t="s">
        <v>364</v>
      </c>
      <c r="S200" s="1" t="s">
        <v>364</v>
      </c>
    </row>
    <row r="201" hidden="1" spans="1:19">
      <c r="A201" s="1" t="s">
        <v>614</v>
      </c>
      <c r="B201" s="1"/>
      <c r="C201" s="1" t="e">
        <f>VLOOKUP(A201,#REF!,1,FALSE)</f>
        <v>#REF!</v>
      </c>
      <c r="D201" s="1">
        <v>0</v>
      </c>
      <c r="E201" s="1">
        <v>2</v>
      </c>
      <c r="F201" s="1">
        <v>3</v>
      </c>
      <c r="G201" s="1">
        <v>0</v>
      </c>
      <c r="H201" s="1">
        <v>2011</v>
      </c>
      <c r="I201" s="1">
        <v>25</v>
      </c>
      <c r="J201" s="1">
        <v>71</v>
      </c>
      <c r="K201" s="1" t="s">
        <v>361</v>
      </c>
      <c r="L201" s="1" t="s">
        <v>430</v>
      </c>
      <c r="M201" s="1" t="s">
        <v>362</v>
      </c>
      <c r="N201" s="1" t="s">
        <v>362</v>
      </c>
      <c r="O201" s="1" t="s">
        <v>362</v>
      </c>
      <c r="P201" s="1" t="s">
        <v>368</v>
      </c>
      <c r="Q201" s="1">
        <v>1</v>
      </c>
      <c r="R201" s="1" t="s">
        <v>364</v>
      </c>
      <c r="S201" s="1" t="s">
        <v>364</v>
      </c>
    </row>
    <row r="202" hidden="1" spans="1:19">
      <c r="A202" s="1" t="s">
        <v>615</v>
      </c>
      <c r="B202" s="1"/>
      <c r="C202" s="1" t="e">
        <f>VLOOKUP(A202,#REF!,1,FALSE)</f>
        <v>#REF!</v>
      </c>
      <c r="D202" s="1">
        <v>0</v>
      </c>
      <c r="E202" s="1">
        <v>2</v>
      </c>
      <c r="F202" s="1">
        <v>3</v>
      </c>
      <c r="G202" s="1">
        <v>0</v>
      </c>
      <c r="H202" s="1">
        <v>2011</v>
      </c>
      <c r="I202" s="1">
        <v>25</v>
      </c>
      <c r="J202" s="1">
        <v>71</v>
      </c>
      <c r="K202" s="1" t="s">
        <v>361</v>
      </c>
      <c r="L202" s="1" t="s">
        <v>430</v>
      </c>
      <c r="M202" s="1" t="s">
        <v>362</v>
      </c>
      <c r="N202" s="1" t="s">
        <v>362</v>
      </c>
      <c r="O202" s="1" t="s">
        <v>362</v>
      </c>
      <c r="P202" s="1" t="s">
        <v>368</v>
      </c>
      <c r="Q202" s="1">
        <v>1</v>
      </c>
      <c r="R202" s="1" t="s">
        <v>364</v>
      </c>
      <c r="S202" s="1" t="s">
        <v>364</v>
      </c>
    </row>
    <row r="203" spans="1:19">
      <c r="A203" s="1" t="s">
        <v>616</v>
      </c>
      <c r="B203" s="1"/>
      <c r="C203" s="1" t="e">
        <f>VLOOKUP(A203,smn_after!$C$2:$I$164,1,FALSE)</f>
        <v>#N/A</v>
      </c>
      <c r="D203" s="1">
        <v>0</v>
      </c>
      <c r="E203" s="1">
        <v>9</v>
      </c>
      <c r="F203" s="1">
        <v>41</v>
      </c>
      <c r="G203" s="1">
        <v>0</v>
      </c>
      <c r="H203" s="1">
        <v>2019</v>
      </c>
      <c r="I203" s="1">
        <v>18</v>
      </c>
      <c r="J203" s="1">
        <v>77</v>
      </c>
      <c r="K203" s="1" t="s">
        <v>361</v>
      </c>
      <c r="L203" s="1" t="s">
        <v>617</v>
      </c>
      <c r="M203" s="1" t="s">
        <v>362</v>
      </c>
      <c r="N203" s="1" t="s">
        <v>362</v>
      </c>
      <c r="O203" s="1" t="s">
        <v>362</v>
      </c>
      <c r="P203" s="1" t="s">
        <v>618</v>
      </c>
      <c r="Q203" s="1">
        <v>1</v>
      </c>
      <c r="R203" s="1" t="s">
        <v>364</v>
      </c>
      <c r="S203" s="1" t="s">
        <v>364</v>
      </c>
    </row>
  </sheetData>
  <autoFilter ref="A1:X203">
    <filterColumn colId="2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4"/>
  <sheetViews>
    <sheetView zoomScaleSheetLayoutView="60" topLeftCell="A112" workbookViewId="0">
      <selection activeCell="D23" sqref="D23"/>
    </sheetView>
  </sheetViews>
  <sheetFormatPr defaultColWidth="10.2857142857143" defaultRowHeight="15"/>
  <cols>
    <col min="1" max="2" width="10.2857142857143" style="1"/>
    <col min="3" max="3" width="14.1428571428571" style="1" customWidth="1"/>
    <col min="4" max="16384" width="10.2857142857143" style="1"/>
  </cols>
  <sheetData>
    <row r="1" spans="2:9">
      <c r="B1" s="1" t="s">
        <v>619</v>
      </c>
      <c r="C1" s="1" t="s">
        <v>620</v>
      </c>
      <c r="D1" s="1" t="s">
        <v>621</v>
      </c>
      <c r="E1" s="1" t="s">
        <v>173</v>
      </c>
      <c r="F1" s="1" t="s">
        <v>6</v>
      </c>
      <c r="G1" s="1" t="s">
        <v>622</v>
      </c>
      <c r="H1" s="1" t="s">
        <v>623</v>
      </c>
      <c r="I1" s="1" t="s">
        <v>624</v>
      </c>
    </row>
    <row r="2" spans="1:9">
      <c r="A2" s="1">
        <v>0</v>
      </c>
      <c r="B2" s="1">
        <v>1</v>
      </c>
      <c r="C2" s="1" t="s">
        <v>429</v>
      </c>
      <c r="D2" s="1" t="str">
        <f>VLOOKUP(C2,Sheet1!$A$2:$K$203,1,FALSE)</f>
        <v>CC3001201</v>
      </c>
      <c r="E2" s="1" t="s">
        <v>175</v>
      </c>
      <c r="F2" s="1" t="s">
        <v>14</v>
      </c>
      <c r="G2" s="1" t="s">
        <v>625</v>
      </c>
      <c r="H2" s="1" t="s">
        <v>625</v>
      </c>
      <c r="I2" s="1">
        <v>31</v>
      </c>
    </row>
    <row r="3" spans="1:9">
      <c r="A3" s="1">
        <v>1</v>
      </c>
      <c r="B3" s="1">
        <v>2</v>
      </c>
      <c r="C3" s="1" t="s">
        <v>432</v>
      </c>
      <c r="D3" s="1" t="str">
        <f>VLOOKUP(C3,Sheet1!$A$2:$K$203,1,FALSE)</f>
        <v>CC3001202</v>
      </c>
      <c r="E3" s="1" t="s">
        <v>175</v>
      </c>
      <c r="F3" s="1" t="s">
        <v>17</v>
      </c>
      <c r="G3" s="1" t="s">
        <v>626</v>
      </c>
      <c r="H3" s="1" t="s">
        <v>626</v>
      </c>
      <c r="I3" s="1">
        <v>25</v>
      </c>
    </row>
    <row r="4" spans="1:9">
      <c r="A4" s="1">
        <v>2</v>
      </c>
      <c r="B4" s="1">
        <v>3</v>
      </c>
      <c r="C4" s="1" t="s">
        <v>433</v>
      </c>
      <c r="D4" s="1" t="str">
        <f>VLOOKUP(C4,Sheet1!$A$2:$K$203,1,FALSE)</f>
        <v>CC3001203</v>
      </c>
      <c r="E4" s="1" t="s">
        <v>175</v>
      </c>
      <c r="F4" s="1" t="s">
        <v>19</v>
      </c>
      <c r="G4" s="1" t="s">
        <v>627</v>
      </c>
      <c r="H4" s="1" t="s">
        <v>627</v>
      </c>
      <c r="I4" s="1">
        <v>28</v>
      </c>
    </row>
    <row r="5" spans="1:9">
      <c r="A5" s="1">
        <v>3</v>
      </c>
      <c r="B5" s="1">
        <v>4</v>
      </c>
      <c r="C5" s="1" t="s">
        <v>440</v>
      </c>
      <c r="D5" s="1" t="str">
        <f>VLOOKUP(C5,Sheet1!$A$2:$K$203,1,FALSE)</f>
        <v>CC3001401</v>
      </c>
      <c r="E5" s="1" t="s">
        <v>175</v>
      </c>
      <c r="F5" s="1" t="s">
        <v>22</v>
      </c>
      <c r="G5" s="1" t="s">
        <v>628</v>
      </c>
      <c r="H5" s="1" t="s">
        <v>628</v>
      </c>
      <c r="I5" s="1">
        <v>32</v>
      </c>
    </row>
    <row r="6" spans="1:9">
      <c r="A6" s="1">
        <v>4</v>
      </c>
      <c r="B6" s="1">
        <v>5</v>
      </c>
      <c r="C6" s="1" t="s">
        <v>442</v>
      </c>
      <c r="D6" s="1" t="str">
        <f>VLOOKUP(C6,Sheet1!$A$2:$K$203,1,FALSE)</f>
        <v>CC3001402</v>
      </c>
      <c r="E6" s="1" t="s">
        <v>175</v>
      </c>
      <c r="F6" s="1" t="s">
        <v>24</v>
      </c>
      <c r="G6" s="1" t="s">
        <v>629</v>
      </c>
      <c r="H6" s="1" t="s">
        <v>629</v>
      </c>
      <c r="I6" s="1">
        <v>34</v>
      </c>
    </row>
    <row r="7" spans="1:9">
      <c r="A7" s="1">
        <v>5</v>
      </c>
      <c r="B7" s="1">
        <v>6</v>
      </c>
      <c r="C7" s="1" t="s">
        <v>399</v>
      </c>
      <c r="D7" s="1" t="str">
        <f>VLOOKUP(C7,Sheet1!$A$2:$K$203,1,FALSE)</f>
        <v>GD400901</v>
      </c>
      <c r="E7" s="1" t="s">
        <v>181</v>
      </c>
      <c r="F7" s="1" t="s">
        <v>28</v>
      </c>
      <c r="G7" s="1" t="s">
        <v>630</v>
      </c>
      <c r="H7" s="1" t="s">
        <v>630</v>
      </c>
      <c r="I7" s="1">
        <v>29</v>
      </c>
    </row>
    <row r="8" spans="1:9">
      <c r="A8" s="1">
        <v>6</v>
      </c>
      <c r="B8" s="1">
        <v>7</v>
      </c>
      <c r="C8" s="1" t="s">
        <v>401</v>
      </c>
      <c r="D8" s="1" t="str">
        <f>VLOOKUP(C8,Sheet1!$A$2:$K$203,1,FALSE)</f>
        <v>GD400902</v>
      </c>
      <c r="E8" s="1" t="s">
        <v>181</v>
      </c>
      <c r="F8" s="1" t="s">
        <v>28</v>
      </c>
      <c r="G8" s="1" t="s">
        <v>630</v>
      </c>
      <c r="H8" s="1" t="s">
        <v>630</v>
      </c>
      <c r="I8" s="1">
        <v>29</v>
      </c>
    </row>
    <row r="9" spans="1:9">
      <c r="A9" s="1">
        <v>7</v>
      </c>
      <c r="B9" s="1">
        <v>8</v>
      </c>
      <c r="C9" s="1" t="s">
        <v>403</v>
      </c>
      <c r="D9" s="1" t="str">
        <f>VLOOKUP(C9,Sheet1!$A$2:$K$203,1,FALSE)</f>
        <v>GD400903</v>
      </c>
      <c r="E9" s="1" t="s">
        <v>181</v>
      </c>
      <c r="F9" s="1" t="s">
        <v>28</v>
      </c>
      <c r="G9" s="1" t="s">
        <v>630</v>
      </c>
      <c r="H9" s="1" t="s">
        <v>630</v>
      </c>
      <c r="I9" s="1">
        <v>29</v>
      </c>
    </row>
    <row r="10" spans="1:9">
      <c r="A10" s="1">
        <v>8</v>
      </c>
      <c r="B10" s="1">
        <v>9</v>
      </c>
      <c r="C10" s="1" t="s">
        <v>405</v>
      </c>
      <c r="D10" s="1" t="str">
        <f>VLOOKUP(C10,Sheet1!$A$2:$K$203,1,FALSE)</f>
        <v>GD400904</v>
      </c>
      <c r="E10" s="1" t="s">
        <v>181</v>
      </c>
      <c r="F10" s="1" t="s">
        <v>28</v>
      </c>
      <c r="G10" s="1" t="s">
        <v>630</v>
      </c>
      <c r="H10" s="1" t="s">
        <v>630</v>
      </c>
      <c r="I10" s="1">
        <v>29</v>
      </c>
    </row>
    <row r="11" spans="1:9">
      <c r="A11" s="1">
        <v>9</v>
      </c>
      <c r="B11" s="1">
        <v>10</v>
      </c>
      <c r="C11" s="1" t="s">
        <v>407</v>
      </c>
      <c r="D11" s="1" t="str">
        <f>VLOOKUP(C11,Sheet1!$A$2:$K$203,1,FALSE)</f>
        <v>GD400905</v>
      </c>
      <c r="E11" s="1" t="s">
        <v>181</v>
      </c>
      <c r="F11" s="1" t="s">
        <v>28</v>
      </c>
      <c r="G11" s="1" t="s">
        <v>630</v>
      </c>
      <c r="H11" s="1" t="s">
        <v>630</v>
      </c>
      <c r="I11" s="1">
        <v>29</v>
      </c>
    </row>
    <row r="12" spans="1:9">
      <c r="A12" s="1">
        <v>10</v>
      </c>
      <c r="B12" s="1">
        <v>11</v>
      </c>
      <c r="C12" s="1" t="s">
        <v>409</v>
      </c>
      <c r="D12" s="1" t="str">
        <f>VLOOKUP(C12,Sheet1!$A$2:$K$203,1,FALSE)</f>
        <v>GD400906</v>
      </c>
      <c r="E12" s="1" t="s">
        <v>181</v>
      </c>
      <c r="F12" s="1" t="s">
        <v>28</v>
      </c>
      <c r="G12" s="1" t="s">
        <v>630</v>
      </c>
      <c r="H12" s="1" t="s">
        <v>630</v>
      </c>
      <c r="I12" s="1">
        <v>29</v>
      </c>
    </row>
    <row r="13" spans="1:9">
      <c r="A13" s="1">
        <v>11</v>
      </c>
      <c r="B13" s="1">
        <v>12</v>
      </c>
      <c r="C13" s="1" t="s">
        <v>411</v>
      </c>
      <c r="D13" s="1" t="str">
        <f>VLOOKUP(C13,Sheet1!$A$2:$K$203,1,FALSE)</f>
        <v>GD400907</v>
      </c>
      <c r="E13" s="1" t="s">
        <v>181</v>
      </c>
      <c r="F13" s="1" t="s">
        <v>28</v>
      </c>
      <c r="G13" s="1" t="s">
        <v>630</v>
      </c>
      <c r="H13" s="1" t="s">
        <v>630</v>
      </c>
      <c r="I13" s="1">
        <v>29</v>
      </c>
    </row>
    <row r="14" spans="1:9">
      <c r="A14" s="1">
        <v>12</v>
      </c>
      <c r="B14" s="1">
        <v>13</v>
      </c>
      <c r="C14" s="1" t="s">
        <v>413</v>
      </c>
      <c r="D14" s="1" t="str">
        <f>VLOOKUP(C14,Sheet1!$A$2:$K$203,1,FALSE)</f>
        <v>GD400908</v>
      </c>
      <c r="E14" s="1" t="s">
        <v>181</v>
      </c>
      <c r="F14" s="1" t="s">
        <v>28</v>
      </c>
      <c r="G14" s="1" t="s">
        <v>630</v>
      </c>
      <c r="H14" s="1" t="s">
        <v>630</v>
      </c>
      <c r="I14" s="1">
        <v>29</v>
      </c>
    </row>
    <row r="15" spans="1:9">
      <c r="A15" s="1">
        <v>13</v>
      </c>
      <c r="B15" s="1">
        <v>14</v>
      </c>
      <c r="C15" s="1" t="s">
        <v>415</v>
      </c>
      <c r="D15" s="1" t="str">
        <f>VLOOKUP(C15,Sheet1!$A$2:$K$203,1,FALSE)</f>
        <v>GD400909</v>
      </c>
      <c r="E15" s="1" t="s">
        <v>181</v>
      </c>
      <c r="F15" s="1" t="s">
        <v>28</v>
      </c>
      <c r="G15" s="1" t="s">
        <v>630</v>
      </c>
      <c r="H15" s="1" t="s">
        <v>630</v>
      </c>
      <c r="I15" s="1">
        <v>29</v>
      </c>
    </row>
    <row r="16" spans="1:9">
      <c r="A16" s="1">
        <v>14</v>
      </c>
      <c r="B16" s="1">
        <v>15</v>
      </c>
      <c r="C16" s="1" t="s">
        <v>419</v>
      </c>
      <c r="D16" s="1" t="str">
        <f>VLOOKUP(C16,Sheet1!$A$2:$K$203,1,FALSE)</f>
        <v>GD401201</v>
      </c>
      <c r="E16" s="1" t="s">
        <v>181</v>
      </c>
      <c r="F16" s="1" t="s">
        <v>28</v>
      </c>
      <c r="G16" s="1" t="s">
        <v>630</v>
      </c>
      <c r="H16" s="1" t="s">
        <v>630</v>
      </c>
      <c r="I16" s="1">
        <v>29</v>
      </c>
    </row>
    <row r="17" spans="1:9">
      <c r="A17" s="1">
        <v>15</v>
      </c>
      <c r="B17" s="1">
        <v>16</v>
      </c>
      <c r="C17" s="1" t="s">
        <v>420</v>
      </c>
      <c r="D17" s="1" t="str">
        <f>VLOOKUP(C17,Sheet1!$A$2:$K$203,1,FALSE)</f>
        <v>GD401202</v>
      </c>
      <c r="E17" s="1" t="s">
        <v>181</v>
      </c>
      <c r="F17" s="1" t="s">
        <v>28</v>
      </c>
      <c r="G17" s="1" t="s">
        <v>630</v>
      </c>
      <c r="H17" s="1" t="s">
        <v>630</v>
      </c>
      <c r="I17" s="1">
        <v>29</v>
      </c>
    </row>
    <row r="18" spans="1:9">
      <c r="A18" s="1">
        <v>16</v>
      </c>
      <c r="B18" s="1">
        <v>17</v>
      </c>
      <c r="C18" s="1" t="s">
        <v>421</v>
      </c>
      <c r="D18" s="1" t="str">
        <f>VLOOKUP(C18,Sheet1!$A$2:$K$203,1,FALSE)</f>
        <v>GD401203</v>
      </c>
      <c r="E18" s="1" t="s">
        <v>181</v>
      </c>
      <c r="F18" s="1" t="s">
        <v>28</v>
      </c>
      <c r="G18" s="1" t="s">
        <v>630</v>
      </c>
      <c r="H18" s="1" t="s">
        <v>630</v>
      </c>
      <c r="I18" s="1">
        <v>29</v>
      </c>
    </row>
    <row r="19" spans="1:9">
      <c r="A19" s="1">
        <v>17</v>
      </c>
      <c r="B19" s="1">
        <v>18</v>
      </c>
      <c r="C19" s="1" t="s">
        <v>422</v>
      </c>
      <c r="D19" s="1" t="str">
        <f>VLOOKUP(C19,Sheet1!$A$2:$K$203,1,FALSE)</f>
        <v>GD401204</v>
      </c>
      <c r="E19" s="1" t="s">
        <v>181</v>
      </c>
      <c r="F19" s="1" t="s">
        <v>28</v>
      </c>
      <c r="G19" s="1" t="s">
        <v>630</v>
      </c>
      <c r="H19" s="1" t="s">
        <v>630</v>
      </c>
      <c r="I19" s="1">
        <v>29</v>
      </c>
    </row>
    <row r="20" spans="1:9">
      <c r="A20" s="1">
        <v>18</v>
      </c>
      <c r="B20" s="1">
        <v>19</v>
      </c>
      <c r="C20" s="1" t="s">
        <v>423</v>
      </c>
      <c r="D20" s="1" t="str">
        <f>VLOOKUP(C20,Sheet1!$A$2:$K$203,1,FALSE)</f>
        <v>GD401205</v>
      </c>
      <c r="E20" s="1" t="s">
        <v>181</v>
      </c>
      <c r="F20" s="1" t="s">
        <v>28</v>
      </c>
      <c r="G20" s="1" t="s">
        <v>630</v>
      </c>
      <c r="H20" s="1" t="s">
        <v>630</v>
      </c>
      <c r="I20" s="1">
        <v>29</v>
      </c>
    </row>
    <row r="21" spans="1:9">
      <c r="A21" s="1">
        <v>19</v>
      </c>
      <c r="B21" s="1">
        <v>20</v>
      </c>
      <c r="C21" s="1" t="s">
        <v>424</v>
      </c>
      <c r="D21" s="1" t="str">
        <f>VLOOKUP(C21,Sheet1!$A$2:$K$203,1,FALSE)</f>
        <v>GD401206</v>
      </c>
      <c r="E21" s="1" t="s">
        <v>181</v>
      </c>
      <c r="F21" s="1" t="s">
        <v>28</v>
      </c>
      <c r="G21" s="1" t="s">
        <v>630</v>
      </c>
      <c r="H21" s="1" t="s">
        <v>630</v>
      </c>
      <c r="I21" s="1">
        <v>29</v>
      </c>
    </row>
    <row r="22" spans="1:9">
      <c r="A22" s="1">
        <v>20</v>
      </c>
      <c r="B22" s="1">
        <v>21</v>
      </c>
      <c r="C22" s="1" t="s">
        <v>425</v>
      </c>
      <c r="D22" s="1" t="str">
        <f>VLOOKUP(C22,Sheet1!$A$2:$K$203,1,FALSE)</f>
        <v>GD401207</v>
      </c>
      <c r="E22" s="1" t="s">
        <v>181</v>
      </c>
      <c r="F22" s="1" t="s">
        <v>28</v>
      </c>
      <c r="G22" s="1" t="s">
        <v>630</v>
      </c>
      <c r="H22" s="1" t="s">
        <v>630</v>
      </c>
      <c r="I22" s="1">
        <v>29</v>
      </c>
    </row>
    <row r="23" spans="1:9">
      <c r="A23" s="1">
        <v>21</v>
      </c>
      <c r="B23" s="1">
        <v>22</v>
      </c>
      <c r="C23" s="1" t="s">
        <v>426</v>
      </c>
      <c r="D23" s="1" t="str">
        <f>VLOOKUP(C23,Sheet1!$A$2:$K$203,1,FALSE)</f>
        <v>GD401208</v>
      </c>
      <c r="E23" s="1" t="s">
        <v>181</v>
      </c>
      <c r="F23" s="1" t="s">
        <v>28</v>
      </c>
      <c r="G23" s="1" t="s">
        <v>630</v>
      </c>
      <c r="H23" s="1" t="s">
        <v>630</v>
      </c>
      <c r="I23" s="1">
        <v>29</v>
      </c>
    </row>
    <row r="24" spans="1:9">
      <c r="A24" s="1">
        <v>22</v>
      </c>
      <c r="B24" s="1">
        <v>23</v>
      </c>
      <c r="C24" s="1" t="s">
        <v>427</v>
      </c>
      <c r="D24" s="1" t="str">
        <f>VLOOKUP(C24,Sheet1!$A$2:$K$203,1,FALSE)</f>
        <v>GD401209</v>
      </c>
      <c r="E24" s="1" t="s">
        <v>181</v>
      </c>
      <c r="F24" s="1" t="s">
        <v>28</v>
      </c>
      <c r="G24" s="1" t="s">
        <v>630</v>
      </c>
      <c r="H24" s="1" t="s">
        <v>630</v>
      </c>
      <c r="I24" s="1">
        <v>29</v>
      </c>
    </row>
    <row r="25" spans="1:9">
      <c r="A25" s="1">
        <v>23</v>
      </c>
      <c r="B25" s="1">
        <v>24</v>
      </c>
      <c r="C25" s="1" t="s">
        <v>428</v>
      </c>
      <c r="D25" s="1" t="str">
        <f>VLOOKUP(C25,Sheet1!$A$2:$K$203,1,FALSE)</f>
        <v>GD401210</v>
      </c>
      <c r="E25" s="1" t="s">
        <v>181</v>
      </c>
      <c r="F25" s="1" t="s">
        <v>28</v>
      </c>
      <c r="G25" s="1" t="s">
        <v>630</v>
      </c>
      <c r="H25" s="1" t="s">
        <v>630</v>
      </c>
      <c r="I25" s="1">
        <v>29</v>
      </c>
    </row>
    <row r="26" spans="1:9">
      <c r="A26" s="1">
        <v>24</v>
      </c>
      <c r="B26" s="1">
        <v>25</v>
      </c>
      <c r="C26" s="1" t="s">
        <v>443</v>
      </c>
      <c r="D26" s="1" t="str">
        <f>VLOOKUP(C26,Sheet1!$A$2:$K$203,1,FALSE)</f>
        <v>GD401501</v>
      </c>
      <c r="E26" s="1" t="s">
        <v>181</v>
      </c>
      <c r="F26" s="1" t="s">
        <v>31</v>
      </c>
      <c r="G26" s="1" t="s">
        <v>631</v>
      </c>
      <c r="H26" s="1" t="s">
        <v>631</v>
      </c>
      <c r="I26" s="1">
        <v>30</v>
      </c>
    </row>
    <row r="27" spans="1:9">
      <c r="A27" s="1">
        <v>25</v>
      </c>
      <c r="B27" s="1">
        <v>26</v>
      </c>
      <c r="C27" s="1" t="s">
        <v>444</v>
      </c>
      <c r="D27" s="1" t="str">
        <f>VLOOKUP(C27,Sheet1!$A$2:$K$203,1,FALSE)</f>
        <v>GD401502</v>
      </c>
      <c r="E27" s="1" t="s">
        <v>181</v>
      </c>
      <c r="F27" s="1" t="s">
        <v>31</v>
      </c>
      <c r="G27" s="1" t="s">
        <v>631</v>
      </c>
      <c r="H27" s="1" t="s">
        <v>631</v>
      </c>
      <c r="I27" s="1">
        <v>30</v>
      </c>
    </row>
    <row r="28" spans="1:9">
      <c r="A28" s="1">
        <v>26</v>
      </c>
      <c r="B28" s="1">
        <v>27</v>
      </c>
      <c r="C28" s="1" t="s">
        <v>445</v>
      </c>
      <c r="D28" s="1" t="str">
        <f>VLOOKUP(C28,Sheet1!$A$2:$K$203,1,FALSE)</f>
        <v>GD401503</v>
      </c>
      <c r="E28" s="1" t="s">
        <v>181</v>
      </c>
      <c r="F28" s="1" t="s">
        <v>31</v>
      </c>
      <c r="G28" s="1" t="s">
        <v>631</v>
      </c>
      <c r="H28" s="1" t="s">
        <v>631</v>
      </c>
      <c r="I28" s="1">
        <v>30</v>
      </c>
    </row>
    <row r="29" spans="1:9">
      <c r="A29" s="1">
        <v>27</v>
      </c>
      <c r="B29" s="1">
        <v>28</v>
      </c>
      <c r="C29" s="1" t="s">
        <v>446</v>
      </c>
      <c r="D29" s="1" t="str">
        <f>VLOOKUP(C29,Sheet1!$A$2:$K$203,1,FALSE)</f>
        <v>GD401504</v>
      </c>
      <c r="E29" s="1" t="s">
        <v>181</v>
      </c>
      <c r="F29" s="1" t="s">
        <v>31</v>
      </c>
      <c r="G29" s="1" t="s">
        <v>631</v>
      </c>
      <c r="H29" s="1" t="s">
        <v>631</v>
      </c>
      <c r="I29" s="1">
        <v>30</v>
      </c>
    </row>
    <row r="30" spans="1:9">
      <c r="A30" s="1">
        <v>28</v>
      </c>
      <c r="B30" s="1">
        <v>29</v>
      </c>
      <c r="C30" s="1" t="s">
        <v>447</v>
      </c>
      <c r="D30" s="1" t="str">
        <f>VLOOKUP(C30,Sheet1!$A$2:$K$203,1,FALSE)</f>
        <v>GD401505</v>
      </c>
      <c r="E30" s="1" t="s">
        <v>181</v>
      </c>
      <c r="F30" s="1" t="s">
        <v>31</v>
      </c>
      <c r="G30" s="1" t="s">
        <v>631</v>
      </c>
      <c r="H30" s="1" t="s">
        <v>631</v>
      </c>
      <c r="I30" s="1">
        <v>30</v>
      </c>
    </row>
    <row r="31" spans="1:9">
      <c r="A31" s="1">
        <v>29</v>
      </c>
      <c r="B31" s="1">
        <v>30</v>
      </c>
      <c r="C31" s="1" t="s">
        <v>448</v>
      </c>
      <c r="D31" s="1" t="str">
        <f>VLOOKUP(C31,Sheet1!$A$2:$K$203,1,FALSE)</f>
        <v>GD401506</v>
      </c>
      <c r="E31" s="1" t="s">
        <v>181</v>
      </c>
      <c r="F31" s="1" t="s">
        <v>31</v>
      </c>
      <c r="G31" s="1" t="s">
        <v>631</v>
      </c>
      <c r="H31" s="1" t="s">
        <v>631</v>
      </c>
      <c r="I31" s="1">
        <v>30</v>
      </c>
    </row>
    <row r="32" spans="1:9">
      <c r="A32" s="1">
        <v>30</v>
      </c>
      <c r="B32" s="1">
        <v>31</v>
      </c>
      <c r="C32" s="1" t="s">
        <v>449</v>
      </c>
      <c r="D32" s="1" t="str">
        <f>VLOOKUP(C32,Sheet1!$A$2:$K$203,1,FALSE)</f>
        <v>GD401507</v>
      </c>
      <c r="E32" s="1" t="s">
        <v>181</v>
      </c>
      <c r="F32" s="1" t="s">
        <v>31</v>
      </c>
      <c r="G32" s="1" t="s">
        <v>631</v>
      </c>
      <c r="H32" s="1" t="s">
        <v>631</v>
      </c>
      <c r="I32" s="1">
        <v>30</v>
      </c>
    </row>
    <row r="33" spans="1:9">
      <c r="A33" s="1">
        <v>31</v>
      </c>
      <c r="B33" s="1">
        <v>32</v>
      </c>
      <c r="C33" s="1" t="s">
        <v>450</v>
      </c>
      <c r="D33" s="1" t="str">
        <f>VLOOKUP(C33,Sheet1!$A$2:$K$203,1,FALSE)</f>
        <v>GD401508</v>
      </c>
      <c r="E33" s="1" t="s">
        <v>181</v>
      </c>
      <c r="F33" s="1" t="s">
        <v>31</v>
      </c>
      <c r="G33" s="1" t="s">
        <v>631</v>
      </c>
      <c r="H33" s="1" t="s">
        <v>631</v>
      </c>
      <c r="I33" s="1">
        <v>30</v>
      </c>
    </row>
    <row r="34" spans="1:9">
      <c r="A34" s="1">
        <v>32</v>
      </c>
      <c r="B34" s="1">
        <v>33</v>
      </c>
      <c r="C34" s="1" t="s">
        <v>451</v>
      </c>
      <c r="D34" s="1" t="str">
        <f>VLOOKUP(C34,Sheet1!$A$2:$K$203,1,FALSE)</f>
        <v>GD401509</v>
      </c>
      <c r="E34" s="1" t="s">
        <v>181</v>
      </c>
      <c r="F34" s="1" t="s">
        <v>31</v>
      </c>
      <c r="G34" s="1" t="s">
        <v>631</v>
      </c>
      <c r="H34" s="1" t="s">
        <v>631</v>
      </c>
      <c r="I34" s="1">
        <v>30</v>
      </c>
    </row>
    <row r="35" spans="1:9">
      <c r="A35" s="1">
        <v>33</v>
      </c>
      <c r="B35" s="1">
        <v>34</v>
      </c>
      <c r="C35" s="1" t="s">
        <v>452</v>
      </c>
      <c r="D35" s="1" t="str">
        <f>VLOOKUP(C35,Sheet1!$A$2:$K$203,1,FALSE)</f>
        <v>GD401510</v>
      </c>
      <c r="E35" s="1" t="s">
        <v>181</v>
      </c>
      <c r="F35" s="1" t="s">
        <v>31</v>
      </c>
      <c r="G35" s="1" t="s">
        <v>631</v>
      </c>
      <c r="H35" s="1" t="s">
        <v>631</v>
      </c>
      <c r="I35" s="1">
        <v>30</v>
      </c>
    </row>
    <row r="36" spans="1:9">
      <c r="A36" s="1">
        <v>34</v>
      </c>
      <c r="B36" s="1">
        <v>35</v>
      </c>
      <c r="C36" s="1" t="s">
        <v>477</v>
      </c>
      <c r="D36" s="1" t="str">
        <f>VLOOKUP(C36,Sheet1!$A$2:$K$203,1,FALSE)</f>
        <v>GD401601</v>
      </c>
      <c r="E36" s="1" t="s">
        <v>181</v>
      </c>
      <c r="F36" s="1" t="s">
        <v>22</v>
      </c>
      <c r="G36" s="1" t="s">
        <v>628</v>
      </c>
      <c r="H36" s="1" t="s">
        <v>628</v>
      </c>
      <c r="I36" s="1">
        <v>32</v>
      </c>
    </row>
    <row r="37" spans="1:9">
      <c r="A37" s="1">
        <v>35</v>
      </c>
      <c r="B37" s="1">
        <v>36</v>
      </c>
      <c r="C37" s="1" t="s">
        <v>478</v>
      </c>
      <c r="D37" s="1" t="str">
        <f>VLOOKUP(C37,Sheet1!$A$2:$K$203,1,FALSE)</f>
        <v>GD401602</v>
      </c>
      <c r="E37" s="1" t="s">
        <v>181</v>
      </c>
      <c r="F37" s="1" t="s">
        <v>24</v>
      </c>
      <c r="G37" s="1" t="s">
        <v>629</v>
      </c>
      <c r="H37" s="1" t="s">
        <v>629</v>
      </c>
      <c r="I37" s="1">
        <v>34</v>
      </c>
    </row>
    <row r="38" spans="1:9">
      <c r="A38" s="1">
        <v>36</v>
      </c>
      <c r="B38" s="1">
        <v>37</v>
      </c>
      <c r="C38" s="1" t="s">
        <v>479</v>
      </c>
      <c r="D38" s="1" t="str">
        <f>VLOOKUP(C38,Sheet1!$A$2:$K$203,1,FALSE)</f>
        <v>GD401603</v>
      </c>
      <c r="E38" s="1" t="s">
        <v>181</v>
      </c>
      <c r="F38" s="1" t="s">
        <v>28</v>
      </c>
      <c r="G38" s="1" t="s">
        <v>630</v>
      </c>
      <c r="H38" s="1" t="s">
        <v>630</v>
      </c>
      <c r="I38" s="1">
        <v>29</v>
      </c>
    </row>
    <row r="39" spans="1:9">
      <c r="A39" s="1">
        <v>37</v>
      </c>
      <c r="B39" s="1">
        <v>38</v>
      </c>
      <c r="C39" s="1" t="s">
        <v>480</v>
      </c>
      <c r="D39" s="1" t="str">
        <f>VLOOKUP(C39,Sheet1!$A$2:$K$203,1,FALSE)</f>
        <v>GD401604</v>
      </c>
      <c r="E39" s="1" t="s">
        <v>181</v>
      </c>
      <c r="F39" s="1" t="s">
        <v>28</v>
      </c>
      <c r="G39" s="1" t="s">
        <v>630</v>
      </c>
      <c r="H39" s="1" t="s">
        <v>630</v>
      </c>
      <c r="I39" s="1">
        <v>29</v>
      </c>
    </row>
    <row r="40" spans="1:9">
      <c r="A40" s="1">
        <v>38</v>
      </c>
      <c r="B40" s="1">
        <v>39</v>
      </c>
      <c r="C40" s="1" t="s">
        <v>481</v>
      </c>
      <c r="D40" s="1" t="str">
        <f>VLOOKUP(C40,Sheet1!$A$2:$K$203,1,FALSE)</f>
        <v>GD401605</v>
      </c>
      <c r="E40" s="1" t="s">
        <v>181</v>
      </c>
      <c r="F40" s="1" t="s">
        <v>28</v>
      </c>
      <c r="G40" s="1" t="s">
        <v>630</v>
      </c>
      <c r="H40" s="1" t="s">
        <v>630</v>
      </c>
      <c r="I40" s="1">
        <v>29</v>
      </c>
    </row>
    <row r="41" spans="1:9">
      <c r="A41" s="1">
        <v>39</v>
      </c>
      <c r="B41" s="1">
        <v>40</v>
      </c>
      <c r="C41" s="1" t="s">
        <v>482</v>
      </c>
      <c r="D41" s="1" t="str">
        <f>VLOOKUP(C41,Sheet1!$A$2:$K$203,1,FALSE)</f>
        <v>GD401606</v>
      </c>
      <c r="E41" s="1" t="s">
        <v>181</v>
      </c>
      <c r="F41" s="1" t="s">
        <v>28</v>
      </c>
      <c r="G41" s="1" t="s">
        <v>630</v>
      </c>
      <c r="H41" s="1" t="s">
        <v>630</v>
      </c>
      <c r="I41" s="1">
        <v>29</v>
      </c>
    </row>
    <row r="42" spans="1:9">
      <c r="A42" s="1">
        <v>40</v>
      </c>
      <c r="B42" s="1">
        <v>41</v>
      </c>
      <c r="C42" s="1" t="s">
        <v>483</v>
      </c>
      <c r="D42" s="1" t="str">
        <f>VLOOKUP(C42,Sheet1!$A$2:$K$203,1,FALSE)</f>
        <v>GD401607</v>
      </c>
      <c r="E42" s="1" t="s">
        <v>181</v>
      </c>
      <c r="F42" s="1" t="s">
        <v>28</v>
      </c>
      <c r="G42" s="1" t="s">
        <v>630</v>
      </c>
      <c r="H42" s="1" t="s">
        <v>630</v>
      </c>
      <c r="I42" s="1">
        <v>29</v>
      </c>
    </row>
    <row r="43" spans="1:9">
      <c r="A43" s="1">
        <v>41</v>
      </c>
      <c r="B43" s="1">
        <v>42</v>
      </c>
      <c r="C43" s="1" t="s">
        <v>484</v>
      </c>
      <c r="D43" s="1" t="str">
        <f>VLOOKUP(C43,Sheet1!$A$2:$K$203,1,FALSE)</f>
        <v>GD401608</v>
      </c>
      <c r="E43" s="1" t="s">
        <v>181</v>
      </c>
      <c r="F43" s="1" t="s">
        <v>28</v>
      </c>
      <c r="G43" s="1" t="s">
        <v>630</v>
      </c>
      <c r="H43" s="1" t="s">
        <v>630</v>
      </c>
      <c r="I43" s="1">
        <v>29</v>
      </c>
    </row>
    <row r="44" spans="1:9">
      <c r="A44" s="1">
        <v>42</v>
      </c>
      <c r="B44" s="1">
        <v>43</v>
      </c>
      <c r="C44" s="1" t="s">
        <v>485</v>
      </c>
      <c r="D44" s="1" t="str">
        <f>VLOOKUP(C44,Sheet1!$A$2:$K$203,1,FALSE)</f>
        <v>GD401609</v>
      </c>
      <c r="E44" s="1" t="s">
        <v>181</v>
      </c>
      <c r="F44" s="1" t="s">
        <v>28</v>
      </c>
      <c r="G44" s="1" t="s">
        <v>630</v>
      </c>
      <c r="H44" s="1" t="s">
        <v>630</v>
      </c>
      <c r="I44" s="1">
        <v>29</v>
      </c>
    </row>
    <row r="45" spans="1:9">
      <c r="A45" s="1">
        <v>43</v>
      </c>
      <c r="B45" s="1">
        <v>44</v>
      </c>
      <c r="C45" s="1" t="s">
        <v>486</v>
      </c>
      <c r="D45" s="1" t="str">
        <f>VLOOKUP(C45,Sheet1!$A$2:$K$203,1,FALSE)</f>
        <v>GD401610</v>
      </c>
      <c r="E45" s="1" t="s">
        <v>181</v>
      </c>
      <c r="F45" s="1" t="s">
        <v>28</v>
      </c>
      <c r="G45" s="1" t="s">
        <v>630</v>
      </c>
      <c r="H45" s="1" t="s">
        <v>630</v>
      </c>
      <c r="I45" s="1">
        <v>29</v>
      </c>
    </row>
    <row r="46" spans="1:9">
      <c r="A46" s="1">
        <v>44</v>
      </c>
      <c r="B46" s="1">
        <v>45</v>
      </c>
      <c r="C46" s="1" t="s">
        <v>501</v>
      </c>
      <c r="D46" s="1" t="str">
        <f>VLOOKUP(C46,Sheet1!$A$2:$K$203,1,FALSE)</f>
        <v>GD401611</v>
      </c>
      <c r="E46" s="1" t="s">
        <v>181</v>
      </c>
      <c r="F46" s="1" t="s">
        <v>24</v>
      </c>
      <c r="G46" s="1" t="s">
        <v>629</v>
      </c>
      <c r="H46" s="1" t="s">
        <v>629</v>
      </c>
      <c r="I46" s="1">
        <v>34</v>
      </c>
    </row>
    <row r="47" spans="1:9">
      <c r="A47" s="1">
        <v>45</v>
      </c>
      <c r="B47" s="1">
        <v>46</v>
      </c>
      <c r="C47" s="1" t="s">
        <v>502</v>
      </c>
      <c r="D47" s="1" t="str">
        <f>VLOOKUP(C47,Sheet1!$A$2:$K$203,1,FALSE)</f>
        <v>GD401612</v>
      </c>
      <c r="E47" s="1" t="s">
        <v>181</v>
      </c>
      <c r="F47" s="1" t="s">
        <v>28</v>
      </c>
      <c r="G47" s="1" t="s">
        <v>630</v>
      </c>
      <c r="H47" s="1" t="s">
        <v>630</v>
      </c>
      <c r="I47" s="1">
        <v>29</v>
      </c>
    </row>
    <row r="48" spans="1:9">
      <c r="A48" s="1">
        <v>46</v>
      </c>
      <c r="B48" s="1">
        <v>47</v>
      </c>
      <c r="C48" s="1" t="s">
        <v>503</v>
      </c>
      <c r="D48" s="1" t="str">
        <f>VLOOKUP(C48,Sheet1!$A$2:$K$203,1,FALSE)</f>
        <v>GD401613</v>
      </c>
      <c r="E48" s="1" t="s">
        <v>181</v>
      </c>
      <c r="F48" s="1" t="s">
        <v>28</v>
      </c>
      <c r="G48" s="1" t="s">
        <v>630</v>
      </c>
      <c r="H48" s="1" t="s">
        <v>630</v>
      </c>
      <c r="I48" s="1">
        <v>29</v>
      </c>
    </row>
    <row r="49" spans="1:9">
      <c r="A49" s="1">
        <v>47</v>
      </c>
      <c r="B49" s="1">
        <v>48</v>
      </c>
      <c r="C49" s="1" t="s">
        <v>504</v>
      </c>
      <c r="D49" s="1" t="str">
        <f>VLOOKUP(C49,Sheet1!$A$2:$K$203,1,FALSE)</f>
        <v>GD401614</v>
      </c>
      <c r="E49" s="1" t="s">
        <v>181</v>
      </c>
      <c r="F49" s="1" t="s">
        <v>28</v>
      </c>
      <c r="G49" s="1" t="s">
        <v>630</v>
      </c>
      <c r="H49" s="1" t="s">
        <v>630</v>
      </c>
      <c r="I49" s="1">
        <v>29</v>
      </c>
    </row>
    <row r="50" spans="1:9">
      <c r="A50" s="1">
        <v>48</v>
      </c>
      <c r="B50" s="1">
        <v>49</v>
      </c>
      <c r="C50" s="1" t="s">
        <v>505</v>
      </c>
      <c r="D50" s="1" t="str">
        <f>VLOOKUP(C50,Sheet1!$A$2:$K$203,1,FALSE)</f>
        <v>GD401615</v>
      </c>
      <c r="E50" s="1" t="s">
        <v>181</v>
      </c>
      <c r="F50" s="1" t="s">
        <v>28</v>
      </c>
      <c r="G50" s="1" t="s">
        <v>630</v>
      </c>
      <c r="H50" s="1" t="s">
        <v>630</v>
      </c>
      <c r="I50" s="1">
        <v>29</v>
      </c>
    </row>
    <row r="51" spans="1:9">
      <c r="A51" s="1">
        <v>49</v>
      </c>
      <c r="B51" s="1">
        <v>50</v>
      </c>
      <c r="C51" s="1" t="s">
        <v>506</v>
      </c>
      <c r="D51" s="1" t="str">
        <f>VLOOKUP(C51,Sheet1!$A$2:$K$203,1,FALSE)</f>
        <v>GD401616</v>
      </c>
      <c r="E51" s="1" t="s">
        <v>181</v>
      </c>
      <c r="F51" s="1" t="s">
        <v>28</v>
      </c>
      <c r="G51" s="1" t="s">
        <v>630</v>
      </c>
      <c r="H51" s="1" t="s">
        <v>630</v>
      </c>
      <c r="I51" s="1">
        <v>29</v>
      </c>
    </row>
    <row r="52" spans="1:9">
      <c r="A52" s="1">
        <v>50</v>
      </c>
      <c r="B52" s="1">
        <v>51</v>
      </c>
      <c r="C52" s="1" t="s">
        <v>507</v>
      </c>
      <c r="D52" s="1" t="str">
        <f>VLOOKUP(C52,Sheet1!$A$2:$K$203,1,FALSE)</f>
        <v>GD401617</v>
      </c>
      <c r="E52" s="1" t="s">
        <v>181</v>
      </c>
      <c r="F52" s="1" t="s">
        <v>28</v>
      </c>
      <c r="G52" s="1" t="s">
        <v>630</v>
      </c>
      <c r="H52" s="1" t="s">
        <v>630</v>
      </c>
      <c r="I52" s="1">
        <v>29</v>
      </c>
    </row>
    <row r="53" spans="1:9">
      <c r="A53" s="1">
        <v>51</v>
      </c>
      <c r="B53" s="1">
        <v>52</v>
      </c>
      <c r="C53" s="1" t="s">
        <v>508</v>
      </c>
      <c r="D53" s="1" t="str">
        <f>VLOOKUP(C53,Sheet1!$A$2:$K$203,1,FALSE)</f>
        <v>GD401618</v>
      </c>
      <c r="E53" s="1" t="s">
        <v>181</v>
      </c>
      <c r="F53" s="1" t="s">
        <v>28</v>
      </c>
      <c r="G53" s="1" t="s">
        <v>630</v>
      </c>
      <c r="H53" s="1" t="s">
        <v>630</v>
      </c>
      <c r="I53" s="1">
        <v>29</v>
      </c>
    </row>
    <row r="54" spans="1:9">
      <c r="A54" s="1">
        <v>52</v>
      </c>
      <c r="B54" s="1">
        <v>53</v>
      </c>
      <c r="C54" s="1" t="s">
        <v>509</v>
      </c>
      <c r="D54" s="1" t="str">
        <f>VLOOKUP(C54,Sheet1!$A$2:$K$203,1,FALSE)</f>
        <v>GD401619</v>
      </c>
      <c r="E54" s="1" t="s">
        <v>181</v>
      </c>
      <c r="F54" s="1" t="s">
        <v>28</v>
      </c>
      <c r="G54" s="1" t="s">
        <v>630</v>
      </c>
      <c r="H54" s="1" t="s">
        <v>630</v>
      </c>
      <c r="I54" s="1">
        <v>29</v>
      </c>
    </row>
    <row r="55" spans="1:9">
      <c r="A55" s="1">
        <v>53</v>
      </c>
      <c r="B55" s="1">
        <v>54</v>
      </c>
      <c r="C55" s="1" t="s">
        <v>510</v>
      </c>
      <c r="D55" s="1" t="str">
        <f>VLOOKUP(C55,Sheet1!$A$2:$K$203,1,FALSE)</f>
        <v>GD401620</v>
      </c>
      <c r="E55" s="1" t="s">
        <v>181</v>
      </c>
      <c r="F55" s="1" t="s">
        <v>28</v>
      </c>
      <c r="G55" s="1" t="s">
        <v>630</v>
      </c>
      <c r="H55" s="1" t="s">
        <v>630</v>
      </c>
      <c r="I55" s="1">
        <v>29</v>
      </c>
    </row>
    <row r="56" spans="1:9">
      <c r="A56" s="1">
        <v>54</v>
      </c>
      <c r="B56" s="1">
        <v>55</v>
      </c>
      <c r="C56" s="1" t="s">
        <v>557</v>
      </c>
      <c r="D56" s="1" t="str">
        <f>VLOOKUP(C56,Sheet1!$A$2:$K$203,1,FALSE)</f>
        <v>GD401401</v>
      </c>
      <c r="E56" s="1" t="s">
        <v>181</v>
      </c>
      <c r="F56" s="1" t="s">
        <v>35</v>
      </c>
      <c r="G56" s="1" t="s">
        <v>631</v>
      </c>
      <c r="H56" s="1" t="s">
        <v>631</v>
      </c>
      <c r="I56" s="1">
        <v>30</v>
      </c>
    </row>
    <row r="57" spans="1:9">
      <c r="A57" s="1">
        <v>55</v>
      </c>
      <c r="B57" s="1">
        <v>56</v>
      </c>
      <c r="C57" s="1" t="s">
        <v>558</v>
      </c>
      <c r="D57" s="1" t="str">
        <f>VLOOKUP(C57,Sheet1!$A$2:$K$203,1,FALSE)</f>
        <v>GD401402</v>
      </c>
      <c r="E57" s="1" t="s">
        <v>181</v>
      </c>
      <c r="F57" s="1" t="s">
        <v>35</v>
      </c>
      <c r="G57" s="1" t="s">
        <v>631</v>
      </c>
      <c r="H57" s="1" t="s">
        <v>631</v>
      </c>
      <c r="I57" s="1">
        <v>30</v>
      </c>
    </row>
    <row r="58" spans="1:9">
      <c r="A58" s="1">
        <v>56</v>
      </c>
      <c r="B58" s="1">
        <v>57</v>
      </c>
      <c r="C58" s="1" t="s">
        <v>559</v>
      </c>
      <c r="D58" s="1" t="str">
        <f>VLOOKUP(C58,Sheet1!$A$2:$K$203,1,FALSE)</f>
        <v>GD401403</v>
      </c>
      <c r="E58" s="1" t="s">
        <v>181</v>
      </c>
      <c r="F58" s="1" t="s">
        <v>35</v>
      </c>
      <c r="G58" s="1" t="s">
        <v>631</v>
      </c>
      <c r="H58" s="1" t="s">
        <v>631</v>
      </c>
      <c r="I58" s="1">
        <v>30</v>
      </c>
    </row>
    <row r="59" spans="1:9">
      <c r="A59" s="1">
        <v>57</v>
      </c>
      <c r="B59" s="1">
        <v>58</v>
      </c>
      <c r="C59" s="1" t="s">
        <v>560</v>
      </c>
      <c r="D59" s="1" t="str">
        <f>VLOOKUP(C59,Sheet1!$A$2:$K$203,1,FALSE)</f>
        <v>GD401404</v>
      </c>
      <c r="E59" s="1" t="s">
        <v>181</v>
      </c>
      <c r="F59" s="1" t="s">
        <v>35</v>
      </c>
      <c r="G59" s="1" t="s">
        <v>631</v>
      </c>
      <c r="H59" s="1" t="s">
        <v>631</v>
      </c>
      <c r="I59" s="1">
        <v>30</v>
      </c>
    </row>
    <row r="60" spans="1:9">
      <c r="A60" s="1">
        <v>58</v>
      </c>
      <c r="B60" s="1">
        <v>59</v>
      </c>
      <c r="C60" s="1" t="s">
        <v>561</v>
      </c>
      <c r="D60" s="1" t="str">
        <f>VLOOKUP(C60,Sheet1!$A$2:$K$203,1,FALSE)</f>
        <v>GD401405</v>
      </c>
      <c r="E60" s="1" t="s">
        <v>181</v>
      </c>
      <c r="F60" s="1" t="s">
        <v>35</v>
      </c>
      <c r="G60" s="1" t="s">
        <v>631</v>
      </c>
      <c r="H60" s="1" t="s">
        <v>631</v>
      </c>
      <c r="I60" s="1">
        <v>30</v>
      </c>
    </row>
    <row r="61" spans="1:9">
      <c r="A61" s="1">
        <v>59</v>
      </c>
      <c r="B61" s="1">
        <v>60</v>
      </c>
      <c r="C61" s="1" t="s">
        <v>562</v>
      </c>
      <c r="D61" s="1" t="str">
        <f>VLOOKUP(C61,Sheet1!$A$2:$K$203,1,FALSE)</f>
        <v>GD401406</v>
      </c>
      <c r="E61" s="1" t="s">
        <v>181</v>
      </c>
      <c r="F61" s="1" t="s">
        <v>35</v>
      </c>
      <c r="G61" s="1" t="s">
        <v>631</v>
      </c>
      <c r="H61" s="1" t="s">
        <v>631</v>
      </c>
      <c r="I61" s="1">
        <v>30</v>
      </c>
    </row>
    <row r="62" spans="1:9">
      <c r="A62" s="1">
        <v>60</v>
      </c>
      <c r="B62" s="1">
        <v>61</v>
      </c>
      <c r="C62" s="1" t="s">
        <v>563</v>
      </c>
      <c r="D62" s="1" t="str">
        <f>VLOOKUP(C62,Sheet1!$A$2:$K$203,1,FALSE)</f>
        <v>GD401407</v>
      </c>
      <c r="E62" s="1" t="s">
        <v>181</v>
      </c>
      <c r="F62" s="1" t="s">
        <v>35</v>
      </c>
      <c r="G62" s="1" t="s">
        <v>631</v>
      </c>
      <c r="H62" s="1" t="s">
        <v>631</v>
      </c>
      <c r="I62" s="1">
        <v>30</v>
      </c>
    </row>
    <row r="63" spans="1:9">
      <c r="A63" s="1">
        <v>61</v>
      </c>
      <c r="B63" s="1">
        <v>62</v>
      </c>
      <c r="C63" s="1" t="s">
        <v>564</v>
      </c>
      <c r="D63" s="1" t="str">
        <f>VLOOKUP(C63,Sheet1!$A$2:$K$203,1,FALSE)</f>
        <v>GD401408</v>
      </c>
      <c r="E63" s="1" t="s">
        <v>181</v>
      </c>
      <c r="F63" s="1" t="s">
        <v>35</v>
      </c>
      <c r="G63" s="1" t="s">
        <v>631</v>
      </c>
      <c r="H63" s="1" t="s">
        <v>631</v>
      </c>
      <c r="I63" s="1">
        <v>30</v>
      </c>
    </row>
    <row r="64" spans="1:9">
      <c r="A64" s="1">
        <v>62</v>
      </c>
      <c r="B64" s="1">
        <v>63</v>
      </c>
      <c r="C64" s="1" t="s">
        <v>366</v>
      </c>
      <c r="D64" s="1" t="str">
        <f>VLOOKUP(C64,Sheet1!$A$2:$K$203,1,FALSE)</f>
        <v>GB350901</v>
      </c>
      <c r="E64" s="1" t="s">
        <v>181</v>
      </c>
      <c r="F64" s="1" t="s">
        <v>39</v>
      </c>
      <c r="G64" s="1" t="s">
        <v>627</v>
      </c>
      <c r="H64" s="1" t="s">
        <v>627</v>
      </c>
      <c r="I64" s="1">
        <v>28</v>
      </c>
    </row>
    <row r="65" spans="1:9">
      <c r="A65" s="1">
        <v>63</v>
      </c>
      <c r="B65" s="1">
        <v>64</v>
      </c>
      <c r="C65" s="1" t="s">
        <v>369</v>
      </c>
      <c r="D65" s="1" t="str">
        <f>VLOOKUP(C65,Sheet1!$A$2:$K$203,1,FALSE)</f>
        <v>GB350902</v>
      </c>
      <c r="E65" s="1" t="s">
        <v>181</v>
      </c>
      <c r="F65" s="1" t="s">
        <v>39</v>
      </c>
      <c r="G65" s="1" t="s">
        <v>627</v>
      </c>
      <c r="H65" s="1" t="s">
        <v>627</v>
      </c>
      <c r="I65" s="1">
        <v>28</v>
      </c>
    </row>
    <row r="66" spans="1:9">
      <c r="A66" s="1">
        <v>64</v>
      </c>
      <c r="B66" s="1">
        <v>65</v>
      </c>
      <c r="C66" s="1" t="s">
        <v>371</v>
      </c>
      <c r="D66" s="1" t="str">
        <f>VLOOKUP(C66,Sheet1!$A$2:$K$203,1,FALSE)</f>
        <v>GB350903</v>
      </c>
      <c r="E66" s="1" t="s">
        <v>181</v>
      </c>
      <c r="F66" s="1" t="s">
        <v>39</v>
      </c>
      <c r="G66" s="1" t="s">
        <v>627</v>
      </c>
      <c r="H66" s="1" t="s">
        <v>627</v>
      </c>
      <c r="I66" s="1">
        <v>28</v>
      </c>
    </row>
    <row r="67" spans="1:9">
      <c r="A67" s="1">
        <v>65</v>
      </c>
      <c r="B67" s="1">
        <v>66</v>
      </c>
      <c r="C67" s="1" t="s">
        <v>373</v>
      </c>
      <c r="D67" s="1" t="str">
        <f>VLOOKUP(C67,Sheet1!$A$2:$K$203,1,FALSE)</f>
        <v>GB350904</v>
      </c>
      <c r="E67" s="1" t="s">
        <v>181</v>
      </c>
      <c r="F67" s="1" t="s">
        <v>39</v>
      </c>
      <c r="G67" s="1" t="s">
        <v>627</v>
      </c>
      <c r="H67" s="1" t="s">
        <v>627</v>
      </c>
      <c r="I67" s="1">
        <v>28</v>
      </c>
    </row>
    <row r="68" spans="1:9">
      <c r="A68" s="1">
        <v>66</v>
      </c>
      <c r="B68" s="1">
        <v>67</v>
      </c>
      <c r="C68" s="1" t="s">
        <v>375</v>
      </c>
      <c r="D68" s="1" t="str">
        <f>VLOOKUP(C68,Sheet1!$A$2:$K$203,1,FALSE)</f>
        <v>GB350905</v>
      </c>
      <c r="E68" s="1" t="s">
        <v>181</v>
      </c>
      <c r="F68" s="1" t="s">
        <v>39</v>
      </c>
      <c r="G68" s="1" t="s">
        <v>627</v>
      </c>
      <c r="H68" s="1" t="s">
        <v>627</v>
      </c>
      <c r="I68" s="1">
        <v>28</v>
      </c>
    </row>
    <row r="69" spans="1:9">
      <c r="A69" s="1">
        <v>67</v>
      </c>
      <c r="B69" s="1">
        <v>68</v>
      </c>
      <c r="C69" s="1" t="s">
        <v>377</v>
      </c>
      <c r="D69" s="1" t="str">
        <f>VLOOKUP(C69,Sheet1!$A$2:$K$203,1,FALSE)</f>
        <v>GB350906</v>
      </c>
      <c r="E69" s="1" t="s">
        <v>181</v>
      </c>
      <c r="F69" s="1" t="s">
        <v>39</v>
      </c>
      <c r="G69" s="1" t="s">
        <v>627</v>
      </c>
      <c r="H69" s="1" t="s">
        <v>627</v>
      </c>
      <c r="I69" s="1">
        <v>28</v>
      </c>
    </row>
    <row r="70" spans="1:9">
      <c r="A70" s="1">
        <v>68</v>
      </c>
      <c r="B70" s="1">
        <v>69</v>
      </c>
      <c r="C70" s="1" t="s">
        <v>379</v>
      </c>
      <c r="D70" s="1" t="str">
        <f>VLOOKUP(C70,Sheet1!$A$2:$K$203,1,FALSE)</f>
        <v>GB350907</v>
      </c>
      <c r="E70" s="1" t="s">
        <v>181</v>
      </c>
      <c r="F70" s="1" t="s">
        <v>39</v>
      </c>
      <c r="G70" s="1" t="s">
        <v>627</v>
      </c>
      <c r="H70" s="1" t="s">
        <v>627</v>
      </c>
      <c r="I70" s="1">
        <v>28</v>
      </c>
    </row>
    <row r="71" spans="1:9">
      <c r="A71" s="1">
        <v>69</v>
      </c>
      <c r="B71" s="1">
        <v>70</v>
      </c>
      <c r="C71" s="1" t="s">
        <v>381</v>
      </c>
      <c r="D71" s="1" t="str">
        <f>VLOOKUP(C71,Sheet1!$A$2:$K$203,1,FALSE)</f>
        <v>GB350908</v>
      </c>
      <c r="E71" s="1" t="s">
        <v>181</v>
      </c>
      <c r="F71" s="1" t="s">
        <v>39</v>
      </c>
      <c r="G71" s="1" t="s">
        <v>627</v>
      </c>
      <c r="H71" s="1" t="s">
        <v>627</v>
      </c>
      <c r="I71" s="1">
        <v>28</v>
      </c>
    </row>
    <row r="72" spans="1:9">
      <c r="A72" s="1">
        <v>70</v>
      </c>
      <c r="B72" s="1">
        <v>71</v>
      </c>
      <c r="C72" s="1" t="s">
        <v>383</v>
      </c>
      <c r="D72" s="1" t="str">
        <f>VLOOKUP(C72,Sheet1!$A$2:$K$203,1,FALSE)</f>
        <v>GB350909</v>
      </c>
      <c r="E72" s="1" t="s">
        <v>181</v>
      </c>
      <c r="F72" s="1" t="s">
        <v>39</v>
      </c>
      <c r="G72" s="1" t="s">
        <v>627</v>
      </c>
      <c r="H72" s="1" t="s">
        <v>627</v>
      </c>
      <c r="I72" s="1">
        <v>28</v>
      </c>
    </row>
    <row r="73" spans="1:9">
      <c r="A73" s="1">
        <v>71</v>
      </c>
      <c r="B73" s="1">
        <v>72</v>
      </c>
      <c r="C73" s="1" t="s">
        <v>388</v>
      </c>
      <c r="D73" s="1" t="str">
        <f>VLOOKUP(C73,Sheet1!$A$2:$K$203,1,FALSE)</f>
        <v>GB351201</v>
      </c>
      <c r="E73" s="1" t="s">
        <v>181</v>
      </c>
      <c r="F73" s="1" t="s">
        <v>39</v>
      </c>
      <c r="G73" s="1" t="s">
        <v>627</v>
      </c>
      <c r="H73" s="1" t="s">
        <v>627</v>
      </c>
      <c r="I73" s="1">
        <v>28</v>
      </c>
    </row>
    <row r="74" spans="1:9">
      <c r="A74" s="1">
        <v>72</v>
      </c>
      <c r="B74" s="1">
        <v>73</v>
      </c>
      <c r="C74" s="1" t="s">
        <v>390</v>
      </c>
      <c r="D74" s="1" t="str">
        <f>VLOOKUP(C74,Sheet1!$A$2:$K$203,1,FALSE)</f>
        <v>GB351202</v>
      </c>
      <c r="E74" s="1" t="s">
        <v>181</v>
      </c>
      <c r="F74" s="1" t="s">
        <v>39</v>
      </c>
      <c r="G74" s="1" t="s">
        <v>627</v>
      </c>
      <c r="H74" s="1" t="s">
        <v>627</v>
      </c>
      <c r="I74" s="1">
        <v>28</v>
      </c>
    </row>
    <row r="75" spans="1:9">
      <c r="A75" s="1">
        <v>73</v>
      </c>
      <c r="B75" s="1">
        <v>74</v>
      </c>
      <c r="C75" s="1" t="s">
        <v>391</v>
      </c>
      <c r="D75" s="1" t="str">
        <f>VLOOKUP(C75,Sheet1!$A$2:$K$203,1,FALSE)</f>
        <v>GB351203</v>
      </c>
      <c r="E75" s="1" t="s">
        <v>181</v>
      </c>
      <c r="F75" s="1" t="s">
        <v>39</v>
      </c>
      <c r="G75" s="1" t="s">
        <v>627</v>
      </c>
      <c r="H75" s="1" t="s">
        <v>627</v>
      </c>
      <c r="I75" s="1">
        <v>28</v>
      </c>
    </row>
    <row r="76" spans="1:9">
      <c r="A76" s="1">
        <v>74</v>
      </c>
      <c r="B76" s="1">
        <v>75</v>
      </c>
      <c r="C76" s="1" t="s">
        <v>392</v>
      </c>
      <c r="D76" s="1" t="str">
        <f>VLOOKUP(C76,Sheet1!$A$2:$K$203,1,FALSE)</f>
        <v>GB351204</v>
      </c>
      <c r="E76" s="1" t="s">
        <v>181</v>
      </c>
      <c r="F76" s="1" t="s">
        <v>39</v>
      </c>
      <c r="G76" s="1" t="s">
        <v>627</v>
      </c>
      <c r="H76" s="1" t="s">
        <v>627</v>
      </c>
      <c r="I76" s="1">
        <v>28</v>
      </c>
    </row>
    <row r="77" spans="1:9">
      <c r="A77" s="1">
        <v>75</v>
      </c>
      <c r="B77" s="1">
        <v>76</v>
      </c>
      <c r="C77" s="1" t="s">
        <v>393</v>
      </c>
      <c r="D77" s="1" t="str">
        <f>VLOOKUP(C77,Sheet1!$A$2:$K$203,1,FALSE)</f>
        <v>GB351205</v>
      </c>
      <c r="E77" s="1" t="s">
        <v>181</v>
      </c>
      <c r="F77" s="1" t="s">
        <v>39</v>
      </c>
      <c r="G77" s="1" t="s">
        <v>627</v>
      </c>
      <c r="H77" s="1" t="s">
        <v>627</v>
      </c>
      <c r="I77" s="1">
        <v>28</v>
      </c>
    </row>
    <row r="78" spans="1:9">
      <c r="A78" s="1">
        <v>76</v>
      </c>
      <c r="B78" s="1">
        <v>77</v>
      </c>
      <c r="C78" s="1" t="s">
        <v>394</v>
      </c>
      <c r="D78" s="1" t="str">
        <f>VLOOKUP(C78,Sheet1!$A$2:$K$203,1,FALSE)</f>
        <v>GB351206</v>
      </c>
      <c r="E78" s="1" t="s">
        <v>181</v>
      </c>
      <c r="F78" s="1" t="s">
        <v>39</v>
      </c>
      <c r="G78" s="1" t="s">
        <v>627</v>
      </c>
      <c r="H78" s="1" t="s">
        <v>627</v>
      </c>
      <c r="I78" s="1">
        <v>28</v>
      </c>
    </row>
    <row r="79" spans="1:9">
      <c r="A79" s="1">
        <v>77</v>
      </c>
      <c r="B79" s="1">
        <v>78</v>
      </c>
      <c r="C79" s="1" t="s">
        <v>395</v>
      </c>
      <c r="D79" s="1" t="str">
        <f>VLOOKUP(C79,Sheet1!$A$2:$K$203,1,FALSE)</f>
        <v>GB351207</v>
      </c>
      <c r="E79" s="1" t="s">
        <v>181</v>
      </c>
      <c r="F79" s="1" t="s">
        <v>39</v>
      </c>
      <c r="G79" s="1" t="s">
        <v>627</v>
      </c>
      <c r="H79" s="1" t="s">
        <v>627</v>
      </c>
      <c r="I79" s="1">
        <v>28</v>
      </c>
    </row>
    <row r="80" spans="1:9">
      <c r="A80" s="1">
        <v>78</v>
      </c>
      <c r="B80" s="1">
        <v>79</v>
      </c>
      <c r="C80" s="1" t="s">
        <v>396</v>
      </c>
      <c r="D80" s="1" t="str">
        <f>VLOOKUP(C80,Sheet1!$A$2:$K$203,1,FALSE)</f>
        <v>GB351208</v>
      </c>
      <c r="E80" s="1" t="s">
        <v>181</v>
      </c>
      <c r="F80" s="1" t="s">
        <v>39</v>
      </c>
      <c r="G80" s="1" t="s">
        <v>627</v>
      </c>
      <c r="H80" s="1" t="s">
        <v>627</v>
      </c>
      <c r="I80" s="1">
        <v>28</v>
      </c>
    </row>
    <row r="81" spans="1:9">
      <c r="A81" s="1">
        <v>79</v>
      </c>
      <c r="B81" s="1">
        <v>80</v>
      </c>
      <c r="C81" s="1" t="s">
        <v>397</v>
      </c>
      <c r="D81" s="1" t="str">
        <f>VLOOKUP(C81,Sheet1!$A$2:$K$203,1,FALSE)</f>
        <v>GB351209</v>
      </c>
      <c r="E81" s="1" t="s">
        <v>181</v>
      </c>
      <c r="F81" s="1" t="s">
        <v>39</v>
      </c>
      <c r="G81" s="1" t="s">
        <v>627</v>
      </c>
      <c r="H81" s="1" t="s">
        <v>627</v>
      </c>
      <c r="I81" s="1">
        <v>28</v>
      </c>
    </row>
    <row r="82" spans="1:9">
      <c r="A82" s="1">
        <v>80</v>
      </c>
      <c r="B82" s="1">
        <v>81</v>
      </c>
      <c r="C82" s="1" t="s">
        <v>398</v>
      </c>
      <c r="D82" s="1" t="str">
        <f>VLOOKUP(C82,Sheet1!$A$2:$K$203,1,FALSE)</f>
        <v>GB351210</v>
      </c>
      <c r="E82" s="1" t="s">
        <v>181</v>
      </c>
      <c r="F82" s="1" t="s">
        <v>39</v>
      </c>
      <c r="G82" s="1" t="s">
        <v>627</v>
      </c>
      <c r="H82" s="1" t="s">
        <v>627</v>
      </c>
      <c r="I82" s="1">
        <v>28</v>
      </c>
    </row>
    <row r="83" spans="1:9">
      <c r="A83" s="1">
        <v>81</v>
      </c>
      <c r="B83" s="1">
        <v>82</v>
      </c>
      <c r="C83" s="1" t="s">
        <v>487</v>
      </c>
      <c r="D83" s="1" t="str">
        <f>VLOOKUP(C83,Sheet1!$A$2:$K$203,1,FALSE)</f>
        <v>GB351601</v>
      </c>
      <c r="E83" s="1" t="s">
        <v>181</v>
      </c>
      <c r="F83" s="1" t="s">
        <v>22</v>
      </c>
      <c r="G83" s="1" t="s">
        <v>628</v>
      </c>
      <c r="H83" s="1" t="s">
        <v>628</v>
      </c>
      <c r="I83" s="1">
        <v>32</v>
      </c>
    </row>
    <row r="84" spans="1:9">
      <c r="A84" s="1">
        <v>82</v>
      </c>
      <c r="B84" s="1">
        <v>83</v>
      </c>
      <c r="C84" s="1" t="s">
        <v>488</v>
      </c>
      <c r="D84" s="1" t="str">
        <f>VLOOKUP(C84,Sheet1!$A$2:$K$203,1,FALSE)</f>
        <v>GB351602</v>
      </c>
      <c r="E84" s="1" t="s">
        <v>181</v>
      </c>
      <c r="F84" s="1" t="s">
        <v>24</v>
      </c>
      <c r="G84" s="1" t="s">
        <v>629</v>
      </c>
      <c r="H84" s="1" t="s">
        <v>629</v>
      </c>
      <c r="I84" s="1">
        <v>34</v>
      </c>
    </row>
    <row r="85" spans="1:9">
      <c r="A85" s="1">
        <v>83</v>
      </c>
      <c r="B85" s="1">
        <v>84</v>
      </c>
      <c r="C85" s="1" t="s">
        <v>489</v>
      </c>
      <c r="D85" s="1" t="str">
        <f>VLOOKUP(C85,Sheet1!$A$2:$K$203,1,FALSE)</f>
        <v>GB351603</v>
      </c>
      <c r="E85" s="1" t="s">
        <v>181</v>
      </c>
      <c r="F85" s="1" t="s">
        <v>28</v>
      </c>
      <c r="G85" s="1" t="s">
        <v>630</v>
      </c>
      <c r="H85" s="1" t="s">
        <v>630</v>
      </c>
      <c r="I85" s="1">
        <v>29</v>
      </c>
    </row>
    <row r="86" spans="1:9">
      <c r="A86" s="1">
        <v>84</v>
      </c>
      <c r="B86" s="1">
        <v>85</v>
      </c>
      <c r="C86" s="1" t="s">
        <v>490</v>
      </c>
      <c r="D86" s="1" t="str">
        <f>VLOOKUP(C86,Sheet1!$A$2:$K$203,1,FALSE)</f>
        <v>GB351604</v>
      </c>
      <c r="E86" s="1" t="s">
        <v>181</v>
      </c>
      <c r="F86" s="1" t="s">
        <v>28</v>
      </c>
      <c r="G86" s="1" t="s">
        <v>630</v>
      </c>
      <c r="H86" s="1" t="s">
        <v>630</v>
      </c>
      <c r="I86" s="1">
        <v>29</v>
      </c>
    </row>
    <row r="87" spans="1:9">
      <c r="A87" s="1">
        <v>85</v>
      </c>
      <c r="B87" s="1">
        <v>86</v>
      </c>
      <c r="C87" s="1" t="s">
        <v>491</v>
      </c>
      <c r="D87" s="1" t="str">
        <f>VLOOKUP(C87,Sheet1!$A$2:$K$203,1,FALSE)</f>
        <v>GB351605</v>
      </c>
      <c r="E87" s="1" t="s">
        <v>181</v>
      </c>
      <c r="F87" s="1" t="s">
        <v>28</v>
      </c>
      <c r="G87" s="1" t="s">
        <v>630</v>
      </c>
      <c r="H87" s="1" t="s">
        <v>630</v>
      </c>
      <c r="I87" s="1">
        <v>29</v>
      </c>
    </row>
    <row r="88" spans="1:9">
      <c r="A88" s="1">
        <v>86</v>
      </c>
      <c r="B88" s="1">
        <v>87</v>
      </c>
      <c r="C88" s="1" t="s">
        <v>492</v>
      </c>
      <c r="D88" s="1" t="str">
        <f>VLOOKUP(C88,Sheet1!$A$2:$K$203,1,FALSE)</f>
        <v>GB351606</v>
      </c>
      <c r="E88" s="1" t="s">
        <v>181</v>
      </c>
      <c r="F88" s="1" t="s">
        <v>28</v>
      </c>
      <c r="G88" s="1" t="s">
        <v>630</v>
      </c>
      <c r="H88" s="1" t="s">
        <v>630</v>
      </c>
      <c r="I88" s="1">
        <v>29</v>
      </c>
    </row>
    <row r="89" spans="1:9">
      <c r="A89" s="1">
        <v>87</v>
      </c>
      <c r="B89" s="1">
        <v>88</v>
      </c>
      <c r="C89" s="1" t="s">
        <v>493</v>
      </c>
      <c r="D89" s="1" t="str">
        <f>VLOOKUP(C89,Sheet1!$A$2:$K$203,1,FALSE)</f>
        <v>GB351607</v>
      </c>
      <c r="E89" s="1" t="s">
        <v>181</v>
      </c>
      <c r="F89" s="1" t="s">
        <v>28</v>
      </c>
      <c r="G89" s="1" t="s">
        <v>630</v>
      </c>
      <c r="H89" s="1" t="s">
        <v>630</v>
      </c>
      <c r="I89" s="1">
        <v>29</v>
      </c>
    </row>
    <row r="90" spans="1:9">
      <c r="A90" s="1">
        <v>88</v>
      </c>
      <c r="B90" s="1">
        <v>89</v>
      </c>
      <c r="C90" s="1" t="s">
        <v>494</v>
      </c>
      <c r="D90" s="1" t="str">
        <f>VLOOKUP(C90,Sheet1!$A$2:$K$203,1,FALSE)</f>
        <v>GB351608</v>
      </c>
      <c r="E90" s="1" t="s">
        <v>181</v>
      </c>
      <c r="F90" s="1" t="s">
        <v>28</v>
      </c>
      <c r="G90" s="1" t="s">
        <v>630</v>
      </c>
      <c r="H90" s="1" t="s">
        <v>630</v>
      </c>
      <c r="I90" s="1">
        <v>29</v>
      </c>
    </row>
    <row r="91" spans="1:9">
      <c r="A91" s="1">
        <v>89</v>
      </c>
      <c r="B91" s="1">
        <v>90</v>
      </c>
      <c r="C91" s="1" t="s">
        <v>495</v>
      </c>
      <c r="D91" s="1" t="str">
        <f>VLOOKUP(C91,Sheet1!$A$2:$K$203,1,FALSE)</f>
        <v>GB351609</v>
      </c>
      <c r="E91" s="1" t="s">
        <v>181</v>
      </c>
      <c r="F91" s="1" t="s">
        <v>28</v>
      </c>
      <c r="G91" s="1" t="s">
        <v>630</v>
      </c>
      <c r="H91" s="1" t="s">
        <v>630</v>
      </c>
      <c r="I91" s="1">
        <v>29</v>
      </c>
    </row>
    <row r="92" spans="1:9">
      <c r="A92" s="1">
        <v>90</v>
      </c>
      <c r="B92" s="1">
        <v>91</v>
      </c>
      <c r="C92" s="1" t="s">
        <v>496</v>
      </c>
      <c r="D92" s="1" t="str">
        <f>VLOOKUP(C92,Sheet1!$A$2:$K$203,1,FALSE)</f>
        <v>GB351610</v>
      </c>
      <c r="E92" s="1" t="s">
        <v>181</v>
      </c>
      <c r="F92" s="1" t="s">
        <v>28</v>
      </c>
      <c r="G92" s="1" t="s">
        <v>630</v>
      </c>
      <c r="H92" s="1" t="s">
        <v>630</v>
      </c>
      <c r="I92" s="1">
        <v>29</v>
      </c>
    </row>
    <row r="93" spans="1:9">
      <c r="A93" s="1">
        <v>91</v>
      </c>
      <c r="B93" s="1">
        <v>92</v>
      </c>
      <c r="C93" s="1" t="s">
        <v>511</v>
      </c>
      <c r="D93" s="1" t="str">
        <f>VLOOKUP(C93,Sheet1!$A$2:$K$203,1,FALSE)</f>
        <v>GB351611</v>
      </c>
      <c r="E93" s="1" t="s">
        <v>181</v>
      </c>
      <c r="F93" s="1" t="s">
        <v>24</v>
      </c>
      <c r="G93" s="1" t="s">
        <v>629</v>
      </c>
      <c r="H93" s="1" t="s">
        <v>629</v>
      </c>
      <c r="I93" s="1">
        <v>34</v>
      </c>
    </row>
    <row r="94" spans="1:9">
      <c r="A94" s="1">
        <v>92</v>
      </c>
      <c r="B94" s="1">
        <v>93</v>
      </c>
      <c r="C94" s="1" t="s">
        <v>512</v>
      </c>
      <c r="D94" s="1" t="str">
        <f>VLOOKUP(C94,Sheet1!$A$2:$K$203,1,FALSE)</f>
        <v>GB351612</v>
      </c>
      <c r="E94" s="1" t="s">
        <v>181</v>
      </c>
      <c r="F94" s="1" t="s">
        <v>28</v>
      </c>
      <c r="G94" s="1" t="s">
        <v>630</v>
      </c>
      <c r="H94" s="1" t="s">
        <v>630</v>
      </c>
      <c r="I94" s="1">
        <v>29</v>
      </c>
    </row>
    <row r="95" spans="1:9">
      <c r="A95" s="1">
        <v>93</v>
      </c>
      <c r="B95" s="1">
        <v>94</v>
      </c>
      <c r="C95" s="1" t="s">
        <v>513</v>
      </c>
      <c r="D95" s="1" t="str">
        <f>VLOOKUP(C95,Sheet1!$A$2:$K$203,1,FALSE)</f>
        <v>GB351613</v>
      </c>
      <c r="E95" s="1" t="s">
        <v>181</v>
      </c>
      <c r="F95" s="1" t="s">
        <v>28</v>
      </c>
      <c r="G95" s="1" t="s">
        <v>630</v>
      </c>
      <c r="H95" s="1" t="s">
        <v>630</v>
      </c>
      <c r="I95" s="1">
        <v>29</v>
      </c>
    </row>
    <row r="96" spans="1:9">
      <c r="A96" s="1">
        <v>94</v>
      </c>
      <c r="B96" s="1">
        <v>95</v>
      </c>
      <c r="C96" s="1" t="s">
        <v>514</v>
      </c>
      <c r="D96" s="1" t="str">
        <f>VLOOKUP(C96,Sheet1!$A$2:$K$203,1,FALSE)</f>
        <v>GB351614</v>
      </c>
      <c r="E96" s="1" t="s">
        <v>181</v>
      </c>
      <c r="F96" s="1" t="s">
        <v>28</v>
      </c>
      <c r="G96" s="1" t="s">
        <v>630</v>
      </c>
      <c r="H96" s="1" t="s">
        <v>630</v>
      </c>
      <c r="I96" s="1">
        <v>29</v>
      </c>
    </row>
    <row r="97" spans="1:9">
      <c r="A97" s="1">
        <v>95</v>
      </c>
      <c r="B97" s="1">
        <v>96</v>
      </c>
      <c r="C97" s="1" t="s">
        <v>515</v>
      </c>
      <c r="D97" s="1" t="str">
        <f>VLOOKUP(C97,Sheet1!$A$2:$K$203,1,FALSE)</f>
        <v>GB351615</v>
      </c>
      <c r="E97" s="1" t="s">
        <v>181</v>
      </c>
      <c r="F97" s="1" t="s">
        <v>28</v>
      </c>
      <c r="G97" s="1" t="s">
        <v>630</v>
      </c>
      <c r="H97" s="1" t="s">
        <v>630</v>
      </c>
      <c r="I97" s="1">
        <v>29</v>
      </c>
    </row>
    <row r="98" spans="1:9">
      <c r="A98" s="1">
        <v>96</v>
      </c>
      <c r="B98" s="1">
        <v>97</v>
      </c>
      <c r="C98" s="1" t="s">
        <v>516</v>
      </c>
      <c r="D98" s="1" t="str">
        <f>VLOOKUP(C98,Sheet1!$A$2:$K$203,1,FALSE)</f>
        <v>GB351616</v>
      </c>
      <c r="E98" s="1" t="s">
        <v>181</v>
      </c>
      <c r="F98" s="1" t="s">
        <v>28</v>
      </c>
      <c r="G98" s="1" t="s">
        <v>630</v>
      </c>
      <c r="H98" s="1" t="s">
        <v>630</v>
      </c>
      <c r="I98" s="1">
        <v>29</v>
      </c>
    </row>
    <row r="99" spans="1:9">
      <c r="A99" s="1">
        <v>97</v>
      </c>
      <c r="B99" s="1">
        <v>98</v>
      </c>
      <c r="C99" s="1" t="s">
        <v>517</v>
      </c>
      <c r="D99" s="1" t="str">
        <f>VLOOKUP(C99,Sheet1!$A$2:$K$203,1,FALSE)</f>
        <v>GB351617</v>
      </c>
      <c r="E99" s="1" t="s">
        <v>181</v>
      </c>
      <c r="F99" s="1" t="s">
        <v>28</v>
      </c>
      <c r="G99" s="1" t="s">
        <v>630</v>
      </c>
      <c r="H99" s="1" t="s">
        <v>630</v>
      </c>
      <c r="I99" s="1">
        <v>29</v>
      </c>
    </row>
    <row r="100" spans="1:9">
      <c r="A100" s="1">
        <v>98</v>
      </c>
      <c r="B100" s="1">
        <v>99</v>
      </c>
      <c r="C100" s="1" t="s">
        <v>518</v>
      </c>
      <c r="D100" s="1" t="str">
        <f>VLOOKUP(C100,Sheet1!$A$2:$K$203,1,FALSE)</f>
        <v>GB351618</v>
      </c>
      <c r="E100" s="1" t="s">
        <v>181</v>
      </c>
      <c r="F100" s="1" t="s">
        <v>28</v>
      </c>
      <c r="G100" s="1" t="s">
        <v>630</v>
      </c>
      <c r="H100" s="1" t="s">
        <v>630</v>
      </c>
      <c r="I100" s="1">
        <v>29</v>
      </c>
    </row>
    <row r="101" spans="1:9">
      <c r="A101" s="1">
        <v>99</v>
      </c>
      <c r="B101" s="1">
        <v>100</v>
      </c>
      <c r="C101" s="1" t="s">
        <v>519</v>
      </c>
      <c r="D101" s="1" t="str">
        <f>VLOOKUP(C101,Sheet1!$A$2:$K$203,1,FALSE)</f>
        <v>GB351619</v>
      </c>
      <c r="E101" s="1" t="s">
        <v>181</v>
      </c>
      <c r="F101" s="1" t="s">
        <v>28</v>
      </c>
      <c r="G101" s="1" t="s">
        <v>630</v>
      </c>
      <c r="H101" s="1" t="s">
        <v>630</v>
      </c>
      <c r="I101" s="1">
        <v>29</v>
      </c>
    </row>
    <row r="102" spans="1:9">
      <c r="A102" s="1">
        <v>100</v>
      </c>
      <c r="B102" s="1">
        <v>101</v>
      </c>
      <c r="C102" s="1" t="s">
        <v>520</v>
      </c>
      <c r="D102" s="1" t="str">
        <f>VLOOKUP(C102,Sheet1!$A$2:$K$203,1,FALSE)</f>
        <v>GB351620</v>
      </c>
      <c r="E102" s="1" t="s">
        <v>181</v>
      </c>
      <c r="F102" s="1" t="s">
        <v>28</v>
      </c>
      <c r="G102" s="1" t="s">
        <v>630</v>
      </c>
      <c r="H102" s="1" t="s">
        <v>630</v>
      </c>
      <c r="I102" s="1">
        <v>29</v>
      </c>
    </row>
    <row r="103" spans="1:9">
      <c r="A103" s="1">
        <v>101</v>
      </c>
      <c r="B103" s="1">
        <v>102</v>
      </c>
      <c r="C103" s="1" t="s">
        <v>499</v>
      </c>
      <c r="D103" s="1" t="str">
        <f>VLOOKUP(C103,Sheet1!$A$2:$K$203,1,FALSE)</f>
        <v>SI30901</v>
      </c>
      <c r="E103" s="1" t="s">
        <v>278</v>
      </c>
      <c r="F103" s="1" t="s">
        <v>46</v>
      </c>
      <c r="G103" s="1" t="s">
        <v>630</v>
      </c>
      <c r="H103" s="1" t="s">
        <v>630</v>
      </c>
      <c r="I103" s="1">
        <v>29</v>
      </c>
    </row>
    <row r="104" spans="1:9">
      <c r="A104" s="1">
        <v>102</v>
      </c>
      <c r="B104" s="1">
        <v>103</v>
      </c>
      <c r="C104" s="1" t="s">
        <v>500</v>
      </c>
      <c r="D104" s="1" t="str">
        <f>VLOOKUP(C104,Sheet1!$A$2:$K$203,1,FALSE)</f>
        <v>SI31101</v>
      </c>
      <c r="E104" s="1" t="s">
        <v>278</v>
      </c>
      <c r="F104" s="1" t="s">
        <v>22</v>
      </c>
      <c r="G104" s="1" t="s">
        <v>628</v>
      </c>
      <c r="H104" s="1" t="s">
        <v>628</v>
      </c>
      <c r="I104" s="1">
        <v>32</v>
      </c>
    </row>
    <row r="105" spans="1:9">
      <c r="A105" s="1">
        <v>103</v>
      </c>
      <c r="B105" s="1">
        <v>104</v>
      </c>
      <c r="C105" s="1" t="s">
        <v>535</v>
      </c>
      <c r="D105" s="1" t="str">
        <f>VLOOKUP(C105,Sheet1!$A$2:$K$203,1,FALSE)</f>
        <v>SI31501</v>
      </c>
      <c r="E105" s="1" t="s">
        <v>278</v>
      </c>
      <c r="F105" s="1" t="s">
        <v>17</v>
      </c>
      <c r="G105" s="1" t="s">
        <v>626</v>
      </c>
      <c r="H105" s="1" t="s">
        <v>626</v>
      </c>
      <c r="I105" s="1">
        <v>25</v>
      </c>
    </row>
    <row r="106" spans="1:9">
      <c r="A106" s="1">
        <v>104</v>
      </c>
      <c r="B106" s="1">
        <v>105</v>
      </c>
      <c r="C106" s="1" t="s">
        <v>536</v>
      </c>
      <c r="D106" s="1" t="str">
        <f>VLOOKUP(C106,Sheet1!$A$2:$K$203,1,FALSE)</f>
        <v>SI31502</v>
      </c>
      <c r="E106" s="1" t="s">
        <v>278</v>
      </c>
      <c r="F106" s="1" t="s">
        <v>19</v>
      </c>
      <c r="G106" s="1" t="s">
        <v>627</v>
      </c>
      <c r="H106" s="1" t="s">
        <v>627</v>
      </c>
      <c r="I106" s="1">
        <v>28</v>
      </c>
    </row>
    <row r="107" spans="1:9">
      <c r="A107" s="1">
        <v>105</v>
      </c>
      <c r="B107" s="1">
        <v>106</v>
      </c>
      <c r="C107" s="1" t="s">
        <v>497</v>
      </c>
      <c r="D107" s="1" t="str">
        <f>VLOOKUP(C107,Sheet1!$A$2:$K$203,1,FALSE)</f>
        <v>SI31601</v>
      </c>
      <c r="E107" s="1" t="s">
        <v>278</v>
      </c>
      <c r="F107" s="1" t="s">
        <v>39</v>
      </c>
      <c r="G107" s="1" t="s">
        <v>627</v>
      </c>
      <c r="H107" s="1" t="s">
        <v>627</v>
      </c>
      <c r="I107" s="1">
        <v>28</v>
      </c>
    </row>
    <row r="108" spans="1:9">
      <c r="A108" s="1">
        <v>106</v>
      </c>
      <c r="B108" s="1">
        <v>107</v>
      </c>
      <c r="C108" s="1" t="s">
        <v>498</v>
      </c>
      <c r="D108" s="1" t="str">
        <f>VLOOKUP(C108,Sheet1!$A$2:$K$203,1,FALSE)</f>
        <v>SI31602</v>
      </c>
      <c r="E108" s="1" t="s">
        <v>278</v>
      </c>
      <c r="F108" s="1" t="s">
        <v>39</v>
      </c>
      <c r="G108" s="1" t="s">
        <v>627</v>
      </c>
      <c r="H108" s="1" t="s">
        <v>627</v>
      </c>
      <c r="I108" s="1">
        <v>28</v>
      </c>
    </row>
    <row r="109" spans="1:9">
      <c r="A109" s="1">
        <v>107</v>
      </c>
      <c r="B109" s="1">
        <v>108</v>
      </c>
      <c r="C109" s="1" t="s">
        <v>541</v>
      </c>
      <c r="D109" s="1" t="str">
        <f>VLOOKUP(C109,Sheet1!$A$2:$K$203,1,FALSE)</f>
        <v>SI31701</v>
      </c>
      <c r="E109" s="1" t="s">
        <v>278</v>
      </c>
      <c r="F109" s="1" t="s">
        <v>57</v>
      </c>
      <c r="G109" s="1" t="s">
        <v>632</v>
      </c>
      <c r="H109" s="1" t="s">
        <v>632</v>
      </c>
      <c r="I109" s="1">
        <v>35</v>
      </c>
    </row>
    <row r="110" spans="1:9">
      <c r="A110" s="1">
        <v>108</v>
      </c>
      <c r="B110" s="1">
        <v>109</v>
      </c>
      <c r="C110" s="1" t="s">
        <v>542</v>
      </c>
      <c r="D110" s="1" t="str">
        <f>VLOOKUP(C110,Sheet1!$A$2:$K$203,1,FALSE)</f>
        <v>SI31702</v>
      </c>
      <c r="E110" s="1" t="s">
        <v>278</v>
      </c>
      <c r="F110" s="1" t="s">
        <v>57</v>
      </c>
      <c r="G110" s="1" t="s">
        <v>632</v>
      </c>
      <c r="H110" s="1" t="s">
        <v>632</v>
      </c>
      <c r="I110" s="1">
        <v>35</v>
      </c>
    </row>
    <row r="111" spans="1:9">
      <c r="A111" s="1">
        <v>109</v>
      </c>
      <c r="B111" s="1">
        <v>110</v>
      </c>
      <c r="C111" s="1" t="s">
        <v>467</v>
      </c>
      <c r="D111" s="1" t="str">
        <f>VLOOKUP(C111,Sheet1!$A$2:$K$203,1,FALSE)</f>
        <v>SU31401</v>
      </c>
      <c r="E111" s="1" t="s">
        <v>278</v>
      </c>
      <c r="F111" s="1" t="s">
        <v>17</v>
      </c>
      <c r="G111" s="1" t="s">
        <v>626</v>
      </c>
      <c r="H111" s="1" t="s">
        <v>626</v>
      </c>
      <c r="I111" s="1">
        <v>25</v>
      </c>
    </row>
    <row r="112" spans="1:9">
      <c r="A112" s="1">
        <v>110</v>
      </c>
      <c r="B112" s="1">
        <v>111</v>
      </c>
      <c r="C112" s="1" t="s">
        <v>565</v>
      </c>
      <c r="D112" s="1" t="str">
        <f>VLOOKUP(C112,Sheet1!$A$2:$K$203,1,FALSE)</f>
        <v>SU31601</v>
      </c>
      <c r="E112" s="1" t="s">
        <v>278</v>
      </c>
      <c r="F112" s="1" t="s">
        <v>39</v>
      </c>
      <c r="G112" s="1" t="s">
        <v>627</v>
      </c>
      <c r="H112" s="1" t="s">
        <v>627</v>
      </c>
      <c r="I112" s="1">
        <v>28</v>
      </c>
    </row>
    <row r="113" spans="1:9">
      <c r="A113" s="1">
        <v>111</v>
      </c>
      <c r="B113" s="1">
        <v>112</v>
      </c>
      <c r="C113" s="1" t="s">
        <v>539</v>
      </c>
      <c r="D113" s="1" t="str">
        <f>VLOOKUP(C113,Sheet1!$A$2:$K$203,1,FALSE)</f>
        <v>SU31701</v>
      </c>
      <c r="E113" s="1" t="s">
        <v>278</v>
      </c>
      <c r="F113" s="1" t="s">
        <v>57</v>
      </c>
      <c r="G113" s="1" t="s">
        <v>632</v>
      </c>
      <c r="H113" s="1" t="s">
        <v>632</v>
      </c>
      <c r="I113" s="1">
        <v>35</v>
      </c>
    </row>
    <row r="114" spans="1:9">
      <c r="A114" s="1">
        <v>112</v>
      </c>
      <c r="B114" s="1">
        <v>113</v>
      </c>
      <c r="C114" s="1" t="s">
        <v>540</v>
      </c>
      <c r="D114" s="1" t="str">
        <f>VLOOKUP(C114,Sheet1!$A$2:$K$203,1,FALSE)</f>
        <v>SU31702</v>
      </c>
      <c r="E114" s="1" t="s">
        <v>278</v>
      </c>
      <c r="F114" s="1" t="s">
        <v>22</v>
      </c>
      <c r="G114" s="1" t="s">
        <v>628</v>
      </c>
      <c r="H114" s="1" t="s">
        <v>628</v>
      </c>
      <c r="I114" s="1">
        <v>32</v>
      </c>
    </row>
    <row r="115" spans="1:9">
      <c r="A115" s="1">
        <v>113</v>
      </c>
      <c r="B115" s="1">
        <v>114</v>
      </c>
      <c r="C115" s="1" t="s">
        <v>556</v>
      </c>
      <c r="D115" s="1" t="str">
        <f>VLOOKUP(C115,Sheet1!$A$2:$K$203,1,FALSE)</f>
        <v>SU01801</v>
      </c>
      <c r="E115" s="1" t="s">
        <v>278</v>
      </c>
      <c r="F115" s="1" t="s">
        <v>17</v>
      </c>
      <c r="G115" s="1" t="s">
        <v>626</v>
      </c>
      <c r="H115" s="1" t="s">
        <v>626</v>
      </c>
      <c r="I115" s="1">
        <v>25</v>
      </c>
    </row>
    <row r="116" spans="1:9">
      <c r="A116" s="1">
        <v>114</v>
      </c>
      <c r="B116" s="1">
        <v>115</v>
      </c>
      <c r="C116" s="1" t="s">
        <v>453</v>
      </c>
      <c r="D116" s="1" t="str">
        <f>VLOOKUP(C116,Sheet1!$A$2:$K$203,1,FALSE)</f>
        <v>SI00901</v>
      </c>
      <c r="E116" s="1" t="s">
        <v>278</v>
      </c>
      <c r="F116" s="1" t="s">
        <v>17</v>
      </c>
      <c r="G116" s="1" t="s">
        <v>626</v>
      </c>
      <c r="H116" s="1" t="s">
        <v>626</v>
      </c>
      <c r="I116" s="1">
        <v>25</v>
      </c>
    </row>
    <row r="117" spans="1:9">
      <c r="A117" s="1">
        <v>115</v>
      </c>
      <c r="B117" s="1">
        <v>116</v>
      </c>
      <c r="C117" s="1" t="s">
        <v>454</v>
      </c>
      <c r="D117" s="1" t="str">
        <f>VLOOKUP(C117,Sheet1!$A$2:$K$203,1,FALSE)</f>
        <v>SI00902</v>
      </c>
      <c r="E117" s="1" t="s">
        <v>278</v>
      </c>
      <c r="F117" s="1" t="s">
        <v>17</v>
      </c>
      <c r="G117" s="1" t="s">
        <v>626</v>
      </c>
      <c r="H117" s="1" t="s">
        <v>626</v>
      </c>
      <c r="I117" s="1">
        <v>25</v>
      </c>
    </row>
    <row r="118" spans="1:9">
      <c r="A118" s="1">
        <v>116</v>
      </c>
      <c r="B118" s="1">
        <v>117</v>
      </c>
      <c r="C118" s="1" t="s">
        <v>457</v>
      </c>
      <c r="D118" s="1" t="str">
        <f>VLOOKUP(C118,Sheet1!$A$2:$K$203,1,FALSE)</f>
        <v>MP301003</v>
      </c>
      <c r="E118" s="1" t="s">
        <v>294</v>
      </c>
      <c r="F118" s="1" t="s">
        <v>17</v>
      </c>
      <c r="G118" s="1" t="s">
        <v>626</v>
      </c>
      <c r="H118" s="1" t="s">
        <v>626</v>
      </c>
      <c r="I118" s="1">
        <v>25</v>
      </c>
    </row>
    <row r="119" spans="1:9">
      <c r="A119" s="1">
        <v>117</v>
      </c>
      <c r="B119" s="1">
        <v>118</v>
      </c>
      <c r="C119" s="1" t="s">
        <v>455</v>
      </c>
      <c r="D119" s="1" t="str">
        <f>VLOOKUP(C119,Sheet1!$A$2:$K$203,1,FALSE)</f>
        <v>SI01101</v>
      </c>
      <c r="E119" s="1" t="s">
        <v>278</v>
      </c>
      <c r="F119" s="1" t="s">
        <v>17</v>
      </c>
      <c r="G119" s="1" t="s">
        <v>626</v>
      </c>
      <c r="H119" s="1" t="s">
        <v>626</v>
      </c>
      <c r="I119" s="1">
        <v>25</v>
      </c>
    </row>
    <row r="120" spans="1:9">
      <c r="A120" s="1">
        <v>118</v>
      </c>
      <c r="B120" s="1">
        <v>119</v>
      </c>
      <c r="C120" s="1" t="s">
        <v>456</v>
      </c>
      <c r="D120" s="1" t="str">
        <f>VLOOKUP(C120,Sheet1!$A$2:$K$203,1,FALSE)</f>
        <v>SI01102</v>
      </c>
      <c r="E120" s="1" t="s">
        <v>278</v>
      </c>
      <c r="F120" s="1" t="s">
        <v>17</v>
      </c>
      <c r="G120" s="1" t="s">
        <v>626</v>
      </c>
      <c r="H120" s="1" t="s">
        <v>626</v>
      </c>
      <c r="I120" s="1">
        <v>25</v>
      </c>
    </row>
    <row r="121" spans="1:9">
      <c r="A121" s="1">
        <v>119</v>
      </c>
      <c r="B121" s="1">
        <v>120</v>
      </c>
      <c r="C121" s="1" t="s">
        <v>476</v>
      </c>
      <c r="D121" s="1" t="str">
        <f>VLOOKUP(C121,Sheet1!$A$2:$K$203,1,FALSE)</f>
        <v>K101601</v>
      </c>
      <c r="E121" s="1" t="s">
        <v>294</v>
      </c>
      <c r="F121" s="1" t="s">
        <v>17</v>
      </c>
      <c r="G121" s="1" t="s">
        <v>626</v>
      </c>
      <c r="H121" s="1" t="s">
        <v>626</v>
      </c>
      <c r="I121" s="1">
        <v>25</v>
      </c>
    </row>
    <row r="122" spans="1:9">
      <c r="A122" s="1">
        <v>120</v>
      </c>
      <c r="B122" s="1">
        <v>121</v>
      </c>
      <c r="C122" s="2" t="s">
        <v>459</v>
      </c>
      <c r="D122" s="1" t="e">
        <f>VLOOKUP(C122,Sheet1!$A$2:$K$203,1,FALSE)</f>
        <v>#N/A</v>
      </c>
      <c r="E122" s="1" t="s">
        <v>278</v>
      </c>
      <c r="F122" s="1" t="s">
        <v>57</v>
      </c>
      <c r="G122" s="1" t="s">
        <v>632</v>
      </c>
      <c r="H122" s="1" t="s">
        <v>632</v>
      </c>
      <c r="I122" s="1">
        <v>35</v>
      </c>
    </row>
    <row r="123" spans="1:9">
      <c r="A123" s="1">
        <v>121</v>
      </c>
      <c r="B123" s="1">
        <v>122</v>
      </c>
      <c r="C123" s="1" t="s">
        <v>439</v>
      </c>
      <c r="D123" s="1" t="str">
        <f>VLOOKUP(C123,Sheet1!$A$2:$K$203,1,FALSE)</f>
        <v>SR31001</v>
      </c>
      <c r="E123" s="1" t="s">
        <v>278</v>
      </c>
      <c r="F123" s="1" t="s">
        <v>86</v>
      </c>
      <c r="G123" s="1" t="s">
        <v>626</v>
      </c>
      <c r="H123" s="1" t="s">
        <v>626</v>
      </c>
      <c r="I123" s="1">
        <v>25</v>
      </c>
    </row>
    <row r="124" spans="1:9">
      <c r="A124" s="1">
        <v>122</v>
      </c>
      <c r="B124" s="1">
        <v>123</v>
      </c>
      <c r="C124" s="1" t="s">
        <v>566</v>
      </c>
      <c r="D124" s="1" t="str">
        <f>VLOOKUP(C124,Sheet1!$A$2:$K$203,1,FALSE)</f>
        <v>SR31201</v>
      </c>
      <c r="E124" s="1" t="s">
        <v>278</v>
      </c>
      <c r="F124" s="1" t="s">
        <v>88</v>
      </c>
      <c r="G124" s="1" t="s">
        <v>627</v>
      </c>
      <c r="H124" s="1" t="s">
        <v>627</v>
      </c>
      <c r="I124" s="1">
        <v>28</v>
      </c>
    </row>
    <row r="125" spans="1:9">
      <c r="A125" s="1">
        <v>123</v>
      </c>
      <c r="B125" s="1">
        <v>124</v>
      </c>
      <c r="C125" s="1" t="s">
        <v>537</v>
      </c>
      <c r="D125" s="1" t="str">
        <f>VLOOKUP(C125,Sheet1!$A$2:$K$203,1,FALSE)</f>
        <v>SR31601</v>
      </c>
      <c r="E125" s="1" t="s">
        <v>278</v>
      </c>
      <c r="F125" s="1" t="s">
        <v>57</v>
      </c>
      <c r="G125" s="1" t="s">
        <v>632</v>
      </c>
      <c r="H125" s="1" t="s">
        <v>632</v>
      </c>
      <c r="I125" s="1">
        <v>35</v>
      </c>
    </row>
    <row r="126" spans="1:9">
      <c r="A126" s="1">
        <v>124</v>
      </c>
      <c r="B126" s="1">
        <v>125</v>
      </c>
      <c r="C126" s="1" t="s">
        <v>359</v>
      </c>
      <c r="D126" s="1" t="str">
        <f>VLOOKUP(C126,Sheet1!$A$2:$K$203,1,FALSE)</f>
        <v>SC30501</v>
      </c>
      <c r="E126" s="1" t="s">
        <v>278</v>
      </c>
      <c r="F126" s="1" t="s">
        <v>93</v>
      </c>
      <c r="G126" s="1" t="s">
        <v>631</v>
      </c>
      <c r="H126" s="1" t="s">
        <v>631</v>
      </c>
      <c r="I126" s="1">
        <v>30</v>
      </c>
    </row>
    <row r="127" spans="1:9">
      <c r="A127" s="1">
        <v>125</v>
      </c>
      <c r="B127" s="1">
        <v>126</v>
      </c>
      <c r="C127" s="1" t="s">
        <v>568</v>
      </c>
      <c r="D127" s="1" t="str">
        <f>VLOOKUP(C127,Sheet1!$A$2:$K$203,1,FALSE)</f>
        <v>SN00801</v>
      </c>
      <c r="E127" s="1" t="s">
        <v>278</v>
      </c>
      <c r="F127" s="1" t="s">
        <v>93</v>
      </c>
      <c r="G127" s="1" t="s">
        <v>631</v>
      </c>
      <c r="H127" s="1" t="s">
        <v>631</v>
      </c>
      <c r="I127" s="1">
        <v>30</v>
      </c>
    </row>
    <row r="128" spans="1:9">
      <c r="A128" s="1">
        <v>126</v>
      </c>
      <c r="B128" s="1">
        <v>127</v>
      </c>
      <c r="C128" s="1" t="s">
        <v>633</v>
      </c>
      <c r="D128" s="1" t="e">
        <f>VLOOKUP(C128,Sheet1!$A$2:$K$203,1,FALSE)</f>
        <v>#N/A</v>
      </c>
      <c r="E128" s="1" t="s">
        <v>181</v>
      </c>
      <c r="F128" s="1" t="s">
        <v>93</v>
      </c>
      <c r="G128" s="1" t="s">
        <v>631</v>
      </c>
      <c r="H128" s="1" t="s">
        <v>631</v>
      </c>
      <c r="I128" s="1">
        <v>30</v>
      </c>
    </row>
    <row r="129" spans="1:9">
      <c r="A129" s="1">
        <v>127</v>
      </c>
      <c r="B129" s="1">
        <v>128</v>
      </c>
      <c r="C129" s="1" t="s">
        <v>365</v>
      </c>
      <c r="D129" s="1" t="str">
        <f>VLOOKUP(C129,Sheet1!$A$2:$K$203,1,FALSE)</f>
        <v>SC30502</v>
      </c>
      <c r="E129" s="1" t="s">
        <v>278</v>
      </c>
      <c r="F129" s="1" t="s">
        <v>98</v>
      </c>
      <c r="G129" s="1" t="s">
        <v>630</v>
      </c>
      <c r="H129" s="1" t="s">
        <v>630</v>
      </c>
      <c r="I129" s="1">
        <v>29</v>
      </c>
    </row>
    <row r="130" spans="1:9">
      <c r="A130" s="1">
        <v>128</v>
      </c>
      <c r="B130" s="1">
        <v>129</v>
      </c>
      <c r="C130" s="1" t="s">
        <v>569</v>
      </c>
      <c r="D130" s="1" t="str">
        <f>VLOOKUP(C130,Sheet1!$A$2:$K$203,1,FALSE)</f>
        <v>SN00802</v>
      </c>
      <c r="E130" s="1" t="s">
        <v>278</v>
      </c>
      <c r="F130" s="1" t="s">
        <v>98</v>
      </c>
      <c r="G130" s="1" t="s">
        <v>630</v>
      </c>
      <c r="H130" s="1" t="s">
        <v>630</v>
      </c>
      <c r="I130" s="1">
        <v>29</v>
      </c>
    </row>
    <row r="131" spans="1:9">
      <c r="A131" s="1">
        <v>129</v>
      </c>
      <c r="B131" s="1">
        <v>130</v>
      </c>
      <c r="C131" s="1" t="s">
        <v>634</v>
      </c>
      <c r="D131" s="1" t="e">
        <f>VLOOKUP(C131,Sheet1!$A$2:$K$203,1,FALSE)</f>
        <v>#N/A</v>
      </c>
      <c r="E131" s="1" t="s">
        <v>181</v>
      </c>
      <c r="F131" s="1" t="s">
        <v>98</v>
      </c>
      <c r="G131" s="1" t="s">
        <v>630</v>
      </c>
      <c r="H131" s="1" t="s">
        <v>630</v>
      </c>
      <c r="I131" s="1">
        <v>29</v>
      </c>
    </row>
    <row r="132" spans="1:9">
      <c r="A132" s="1">
        <v>130</v>
      </c>
      <c r="B132" s="1">
        <v>131</v>
      </c>
      <c r="C132" s="1" t="s">
        <v>545</v>
      </c>
      <c r="D132" s="1" t="str">
        <f>VLOOKUP(C132,Sheet1!$A$2:$K$203,1,FALSE)</f>
        <v>SC31701</v>
      </c>
      <c r="E132" s="1" t="s">
        <v>278</v>
      </c>
      <c r="F132" s="1" t="s">
        <v>22</v>
      </c>
      <c r="G132" s="1" t="s">
        <v>628</v>
      </c>
      <c r="H132" s="1" t="s">
        <v>628</v>
      </c>
      <c r="I132" s="1">
        <v>32</v>
      </c>
    </row>
    <row r="133" spans="1:9">
      <c r="A133" s="1">
        <v>131</v>
      </c>
      <c r="B133" s="1">
        <v>132</v>
      </c>
      <c r="C133" s="1" t="s">
        <v>543</v>
      </c>
      <c r="D133" s="1" t="str">
        <f>VLOOKUP(C133,Sheet1!$A$2:$K$203,1,FALSE)</f>
        <v>SN01701</v>
      </c>
      <c r="E133" s="1" t="s">
        <v>278</v>
      </c>
      <c r="F133" s="1" t="s">
        <v>22</v>
      </c>
      <c r="G133" s="1" t="s">
        <v>628</v>
      </c>
      <c r="H133" s="1" t="s">
        <v>628</v>
      </c>
      <c r="I133" s="1">
        <v>32</v>
      </c>
    </row>
    <row r="134" spans="1:9">
      <c r="A134" s="1">
        <v>132</v>
      </c>
      <c r="B134" s="1">
        <v>133</v>
      </c>
      <c r="C134" s="1" t="s">
        <v>544</v>
      </c>
      <c r="D134" s="1" t="str">
        <f>VLOOKUP(C134,Sheet1!$A$2:$K$203,1,FALSE)</f>
        <v>GD401701</v>
      </c>
      <c r="E134" s="1" t="s">
        <v>181</v>
      </c>
      <c r="F134" s="1" t="s">
        <v>22</v>
      </c>
      <c r="G134" s="1" t="s">
        <v>628</v>
      </c>
      <c r="H134" s="1" t="s">
        <v>628</v>
      </c>
      <c r="I134" s="1">
        <v>32</v>
      </c>
    </row>
    <row r="135" spans="1:9">
      <c r="A135" s="1">
        <v>133</v>
      </c>
      <c r="B135" s="1">
        <v>134</v>
      </c>
      <c r="C135" s="1" t="s">
        <v>570</v>
      </c>
      <c r="D135" s="1" t="str">
        <f>VLOOKUP(C135,Sheet1!$A$2:$K$203,1,FALSE)</f>
        <v>SK21501</v>
      </c>
      <c r="E135" s="1" t="s">
        <v>278</v>
      </c>
      <c r="F135" s="1" t="s">
        <v>107</v>
      </c>
      <c r="G135" s="1" t="s">
        <v>626</v>
      </c>
      <c r="H135" s="1" t="s">
        <v>626</v>
      </c>
      <c r="I135" s="1">
        <v>25</v>
      </c>
    </row>
    <row r="136" spans="1:9">
      <c r="A136" s="1">
        <v>134</v>
      </c>
      <c r="B136" s="1">
        <v>135</v>
      </c>
      <c r="C136" s="1" t="s">
        <v>571</v>
      </c>
      <c r="D136" s="1" t="str">
        <f>VLOOKUP(C136,Sheet1!$A$2:$K$203,1,FALSE)</f>
        <v>SK21502</v>
      </c>
      <c r="E136" s="1" t="s">
        <v>278</v>
      </c>
      <c r="F136" s="1" t="s">
        <v>109</v>
      </c>
      <c r="G136" s="1" t="s">
        <v>626</v>
      </c>
      <c r="H136" s="1" t="s">
        <v>626</v>
      </c>
      <c r="I136" s="1">
        <v>25</v>
      </c>
    </row>
    <row r="137" spans="1:9">
      <c r="A137" s="1">
        <v>135</v>
      </c>
      <c r="B137" s="1">
        <v>136</v>
      </c>
      <c r="C137" s="1" t="s">
        <v>572</v>
      </c>
      <c r="D137" s="1" t="str">
        <f>VLOOKUP(C137,Sheet1!$A$2:$K$203,1,FALSE)</f>
        <v>SK21503</v>
      </c>
      <c r="E137" s="1" t="s">
        <v>278</v>
      </c>
      <c r="F137" s="1" t="s">
        <v>111</v>
      </c>
      <c r="G137" s="1" t="s">
        <v>626</v>
      </c>
      <c r="H137" s="1" t="s">
        <v>626</v>
      </c>
      <c r="I137" s="1">
        <v>25</v>
      </c>
    </row>
    <row r="138" spans="1:9">
      <c r="A138" s="1">
        <v>136</v>
      </c>
      <c r="B138" s="1">
        <v>137</v>
      </c>
      <c r="C138" s="1" t="s">
        <v>573</v>
      </c>
      <c r="D138" s="1" t="str">
        <f>VLOOKUP(C138,Sheet1!$A$2:$K$203,1,FALSE)</f>
        <v>SK21504</v>
      </c>
      <c r="E138" s="1" t="s">
        <v>278</v>
      </c>
      <c r="F138" s="1" t="s">
        <v>113</v>
      </c>
      <c r="G138" s="1" t="s">
        <v>626</v>
      </c>
      <c r="H138" s="1" t="s">
        <v>626</v>
      </c>
      <c r="I138" s="1">
        <v>25</v>
      </c>
    </row>
    <row r="139" spans="1:9">
      <c r="A139" s="1">
        <v>137</v>
      </c>
      <c r="B139" s="1">
        <v>138</v>
      </c>
      <c r="C139" s="1" t="s">
        <v>574</v>
      </c>
      <c r="D139" s="1" t="str">
        <f>VLOOKUP(C139,Sheet1!$A$2:$K$203,1,FALSE)</f>
        <v>SK21505</v>
      </c>
      <c r="E139" s="1" t="s">
        <v>278</v>
      </c>
      <c r="F139" s="1" t="s">
        <v>115</v>
      </c>
      <c r="G139" s="1" t="s">
        <v>626</v>
      </c>
      <c r="H139" s="1" t="s">
        <v>626</v>
      </c>
      <c r="I139" s="1">
        <v>25</v>
      </c>
    </row>
    <row r="140" spans="1:9">
      <c r="A140" s="1">
        <v>138</v>
      </c>
      <c r="B140" s="1">
        <v>139</v>
      </c>
      <c r="C140" s="1" t="s">
        <v>468</v>
      </c>
      <c r="D140" s="1" t="str">
        <f>VLOOKUP(C140,Sheet1!$A$2:$K$203,1,FALSE)</f>
        <v>SR31401</v>
      </c>
      <c r="E140" s="1" t="s">
        <v>278</v>
      </c>
      <c r="F140" s="1" t="s">
        <v>118</v>
      </c>
      <c r="G140" s="1" t="s">
        <v>627</v>
      </c>
      <c r="H140" s="1" t="s">
        <v>627</v>
      </c>
      <c r="I140" s="1">
        <v>28</v>
      </c>
    </row>
    <row r="141" spans="1:9">
      <c r="A141" s="1">
        <v>139</v>
      </c>
      <c r="B141" s="1">
        <v>140</v>
      </c>
      <c r="C141" s="1" t="s">
        <v>470</v>
      </c>
      <c r="D141" s="1" t="str">
        <f>VLOOKUP(C141,Sheet1!$A$2:$K$203,1,FALSE)</f>
        <v>SR31402</v>
      </c>
      <c r="E141" s="1" t="s">
        <v>278</v>
      </c>
      <c r="F141" s="1" t="s">
        <v>46</v>
      </c>
      <c r="G141" s="1" t="s">
        <v>630</v>
      </c>
      <c r="H141" s="1" t="s">
        <v>630</v>
      </c>
      <c r="I141" s="1">
        <v>29</v>
      </c>
    </row>
    <row r="142" spans="1:9">
      <c r="A142" s="1">
        <v>140</v>
      </c>
      <c r="B142" s="1">
        <v>141</v>
      </c>
      <c r="C142" s="1" t="s">
        <v>472</v>
      </c>
      <c r="D142" s="1" t="str">
        <f>VLOOKUP(C142,Sheet1!$A$2:$K$203,1,FALSE)</f>
        <v>SR31403</v>
      </c>
      <c r="E142" s="1" t="s">
        <v>278</v>
      </c>
      <c r="F142" s="1" t="s">
        <v>17</v>
      </c>
      <c r="G142" s="1" t="s">
        <v>626</v>
      </c>
      <c r="H142" s="1" t="s">
        <v>626</v>
      </c>
      <c r="I142" s="1">
        <v>25</v>
      </c>
    </row>
    <row r="143" spans="1:9">
      <c r="A143" s="1">
        <v>141</v>
      </c>
      <c r="B143" s="1">
        <v>142</v>
      </c>
      <c r="C143" s="1" t="s">
        <v>460</v>
      </c>
      <c r="D143" s="1" t="str">
        <f>VLOOKUP(C143,Sheet1!$A$2:$K$203,1,FALSE)</f>
        <v>SR31404</v>
      </c>
      <c r="E143" s="1" t="s">
        <v>278</v>
      </c>
      <c r="F143" s="1" t="s">
        <v>46</v>
      </c>
      <c r="G143" s="1" t="s">
        <v>630</v>
      </c>
      <c r="H143" s="1" t="s">
        <v>630</v>
      </c>
      <c r="I143" s="1">
        <v>29</v>
      </c>
    </row>
    <row r="144" spans="1:9">
      <c r="A144" s="1">
        <v>142</v>
      </c>
      <c r="B144" s="1">
        <v>143</v>
      </c>
      <c r="C144" s="1" t="s">
        <v>474</v>
      </c>
      <c r="D144" s="1" t="str">
        <f>VLOOKUP(C144,Sheet1!$A$2:$K$203,1,FALSE)</f>
        <v>SR31405</v>
      </c>
      <c r="E144" s="1" t="s">
        <v>278</v>
      </c>
      <c r="F144" s="1" t="s">
        <v>22</v>
      </c>
      <c r="G144" s="1" t="s">
        <v>628</v>
      </c>
      <c r="H144" s="1" t="s">
        <v>628</v>
      </c>
      <c r="I144" s="1">
        <v>32</v>
      </c>
    </row>
    <row r="145" spans="1:9">
      <c r="A145" s="1">
        <v>143</v>
      </c>
      <c r="B145" s="1">
        <v>144</v>
      </c>
      <c r="C145" s="1" t="s">
        <v>463</v>
      </c>
      <c r="D145" s="1" t="str">
        <f>VLOOKUP(C145,Sheet1!$A$2:$K$203,1,FALSE)</f>
        <v>SR31406</v>
      </c>
      <c r="E145" s="1" t="s">
        <v>278</v>
      </c>
      <c r="F145" s="1" t="s">
        <v>46</v>
      </c>
      <c r="G145" s="1" t="s">
        <v>630</v>
      </c>
      <c r="H145" s="1" t="s">
        <v>630</v>
      </c>
      <c r="I145" s="1">
        <v>29</v>
      </c>
    </row>
    <row r="146" spans="1:9">
      <c r="A146" s="1">
        <v>144</v>
      </c>
      <c r="B146" s="1">
        <v>145</v>
      </c>
      <c r="C146" s="1" t="s">
        <v>465</v>
      </c>
      <c r="D146" s="1" t="str">
        <f>VLOOKUP(C146,Sheet1!$A$2:$K$203,1,FALSE)</f>
        <v>SR31407</v>
      </c>
      <c r="E146" s="1" t="s">
        <v>278</v>
      </c>
      <c r="F146" s="1" t="s">
        <v>22</v>
      </c>
      <c r="G146" s="1" t="s">
        <v>628</v>
      </c>
      <c r="H146" s="1" t="s">
        <v>628</v>
      </c>
      <c r="I146" s="1">
        <v>32</v>
      </c>
    </row>
    <row r="147" spans="1:9">
      <c r="A147" s="1">
        <v>145</v>
      </c>
      <c r="B147" s="1">
        <v>146</v>
      </c>
      <c r="C147" s="1" t="s">
        <v>537</v>
      </c>
      <c r="D147" s="1" t="str">
        <f>VLOOKUP(C147,Sheet1!$A$2:$K$203,1,FALSE)</f>
        <v>SR31601</v>
      </c>
      <c r="E147" s="1" t="s">
        <v>278</v>
      </c>
      <c r="F147" s="1" t="s">
        <v>22</v>
      </c>
      <c r="G147" s="1" t="s">
        <v>628</v>
      </c>
      <c r="H147" s="1" t="s">
        <v>628</v>
      </c>
      <c r="I147" s="1">
        <v>32</v>
      </c>
    </row>
    <row r="148" spans="1:9">
      <c r="A148" s="1">
        <v>146</v>
      </c>
      <c r="B148" s="1">
        <v>147</v>
      </c>
      <c r="C148" s="1" t="s">
        <v>521</v>
      </c>
      <c r="D148" s="1" t="str">
        <f>VLOOKUP(C148,Sheet1!$A$2:$K$203,1,FALSE)</f>
        <v>SR31602</v>
      </c>
      <c r="E148" s="1" t="s">
        <v>278</v>
      </c>
      <c r="F148" s="1" t="s">
        <v>57</v>
      </c>
      <c r="G148" s="1" t="s">
        <v>632</v>
      </c>
      <c r="H148" s="1" t="s">
        <v>632</v>
      </c>
      <c r="I148" s="1">
        <v>35</v>
      </c>
    </row>
    <row r="149" spans="1:9">
      <c r="A149" s="1">
        <v>147</v>
      </c>
      <c r="B149" s="1">
        <v>148</v>
      </c>
      <c r="C149" s="1" t="s">
        <v>550</v>
      </c>
      <c r="D149" s="1" t="str">
        <f>VLOOKUP(C149,Sheet1!$A$2:$K$203,1,FALSE)</f>
        <v>SR31701</v>
      </c>
      <c r="E149" s="1" t="s">
        <v>278</v>
      </c>
      <c r="F149" s="1" t="s">
        <v>137</v>
      </c>
      <c r="G149" s="1" t="s">
        <v>629</v>
      </c>
      <c r="H149" s="1" t="s">
        <v>629</v>
      </c>
      <c r="I149" s="1">
        <v>34</v>
      </c>
    </row>
    <row r="150" spans="1:9">
      <c r="A150" s="1">
        <v>148</v>
      </c>
      <c r="B150" s="1">
        <v>149</v>
      </c>
      <c r="C150" s="1" t="s">
        <v>551</v>
      </c>
      <c r="D150" s="1" t="str">
        <f>VLOOKUP(C150,Sheet1!$A$2:$K$203,1,FALSE)</f>
        <v>SR31702</v>
      </c>
      <c r="E150" s="1" t="s">
        <v>278</v>
      </c>
      <c r="F150" s="1" t="s">
        <v>137</v>
      </c>
      <c r="G150" s="1" t="s">
        <v>629</v>
      </c>
      <c r="H150" s="1" t="s">
        <v>629</v>
      </c>
      <c r="I150" s="1">
        <v>34</v>
      </c>
    </row>
    <row r="151" spans="1:9">
      <c r="A151" s="1">
        <v>149</v>
      </c>
      <c r="B151" s="1">
        <v>150</v>
      </c>
      <c r="C151" s="1" t="s">
        <v>552</v>
      </c>
      <c r="D151" s="1" t="str">
        <f>VLOOKUP(C151,Sheet1!$A$2:$K$203,1,FALSE)</f>
        <v>SR31801</v>
      </c>
      <c r="E151" s="1" t="s">
        <v>278</v>
      </c>
      <c r="F151" s="1" t="s">
        <v>57</v>
      </c>
      <c r="G151" s="1" t="s">
        <v>632</v>
      </c>
      <c r="H151" s="1" t="s">
        <v>632</v>
      </c>
      <c r="I151" s="1">
        <v>35</v>
      </c>
    </row>
    <row r="152" spans="1:9">
      <c r="A152" s="1">
        <v>150</v>
      </c>
      <c r="B152" s="1">
        <v>151</v>
      </c>
      <c r="C152" s="1" t="s">
        <v>555</v>
      </c>
      <c r="D152" s="1" t="str">
        <f>VLOOKUP(C152,Sheet1!$A$2:$K$203,1,FALSE)</f>
        <v>SR31802</v>
      </c>
      <c r="E152" s="1" t="s">
        <v>278</v>
      </c>
      <c r="F152" s="1" t="s">
        <v>57</v>
      </c>
      <c r="G152" s="1" t="s">
        <v>632</v>
      </c>
      <c r="H152" s="1" t="s">
        <v>632</v>
      </c>
      <c r="I152" s="1">
        <v>35</v>
      </c>
    </row>
    <row r="153" spans="1:9">
      <c r="A153" s="1">
        <v>151</v>
      </c>
      <c r="B153" s="1">
        <v>152</v>
      </c>
      <c r="C153" s="1" t="s">
        <v>524</v>
      </c>
      <c r="D153" s="1" t="str">
        <f>VLOOKUP(C153,Sheet1!$A$2:$K$203,1,FALSE)</f>
        <v>SK31201</v>
      </c>
      <c r="E153" s="1" t="s">
        <v>278</v>
      </c>
      <c r="F153" s="1" t="s">
        <v>17</v>
      </c>
      <c r="G153" s="1" t="s">
        <v>626</v>
      </c>
      <c r="H153" s="1" t="s">
        <v>626</v>
      </c>
      <c r="I153" s="1">
        <v>25</v>
      </c>
    </row>
    <row r="154" spans="1:9">
      <c r="A154" s="1">
        <v>152</v>
      </c>
      <c r="B154" s="1">
        <v>153</v>
      </c>
      <c r="C154" s="1" t="s">
        <v>533</v>
      </c>
      <c r="D154" s="1" t="str">
        <f>VLOOKUP(C154,Sheet1!$A$2:$K$203,1,FALSE)</f>
        <v>SK31401</v>
      </c>
      <c r="E154" s="1" t="s">
        <v>278</v>
      </c>
      <c r="F154" s="1" t="s">
        <v>17</v>
      </c>
      <c r="G154" s="1" t="s">
        <v>626</v>
      </c>
      <c r="H154" s="1" t="s">
        <v>626</v>
      </c>
      <c r="I154" s="1">
        <v>25</v>
      </c>
    </row>
    <row r="155" spans="1:9">
      <c r="A155" s="1">
        <v>153</v>
      </c>
      <c r="B155" s="1">
        <v>154</v>
      </c>
      <c r="C155" s="1" t="s">
        <v>534</v>
      </c>
      <c r="D155" s="1" t="str">
        <f>VLOOKUP(C155,Sheet1!$A$2:$K$203,1,FALSE)</f>
        <v>SK31402</v>
      </c>
      <c r="E155" s="1" t="s">
        <v>278</v>
      </c>
      <c r="F155" s="1" t="s">
        <v>147</v>
      </c>
      <c r="G155" s="1" t="s">
        <v>629</v>
      </c>
      <c r="H155" s="1" t="s">
        <v>629</v>
      </c>
      <c r="I155" s="1">
        <v>34</v>
      </c>
    </row>
    <row r="156" spans="1:9">
      <c r="A156" s="1">
        <v>154</v>
      </c>
      <c r="B156" s="1">
        <v>155</v>
      </c>
      <c r="C156" s="1" t="s">
        <v>530</v>
      </c>
      <c r="D156" s="1" t="str">
        <f>VLOOKUP(C156,Sheet1!$A$2:$K$203,1,FALSE)</f>
        <v>SK31302</v>
      </c>
      <c r="E156" s="1" t="s">
        <v>278</v>
      </c>
      <c r="F156" s="1" t="s">
        <v>17</v>
      </c>
      <c r="G156" s="1" t="s">
        <v>626</v>
      </c>
      <c r="H156" s="1" t="s">
        <v>626</v>
      </c>
      <c r="I156" s="1">
        <v>25</v>
      </c>
    </row>
    <row r="157" spans="1:9">
      <c r="A157" s="1">
        <v>155</v>
      </c>
      <c r="B157" s="1">
        <v>156</v>
      </c>
      <c r="C157" s="1" t="s">
        <v>532</v>
      </c>
      <c r="D157" s="1" t="str">
        <f>VLOOKUP(C157,Sheet1!$A$2:$K$203,1,FALSE)</f>
        <v>SK31303</v>
      </c>
      <c r="E157" s="1" t="s">
        <v>278</v>
      </c>
      <c r="F157" s="1" t="s">
        <v>17</v>
      </c>
      <c r="G157" s="1" t="s">
        <v>626</v>
      </c>
      <c r="H157" s="1" t="s">
        <v>626</v>
      </c>
      <c r="I157" s="1">
        <v>25</v>
      </c>
    </row>
    <row r="158" spans="1:9">
      <c r="A158" s="1">
        <v>156</v>
      </c>
      <c r="B158" s="1">
        <v>157</v>
      </c>
      <c r="C158" s="1" t="s">
        <v>527</v>
      </c>
      <c r="D158" s="1" t="str">
        <f>VLOOKUP(C158,Sheet1!$A$2:$K$203,1,FALSE)</f>
        <v>SK31301</v>
      </c>
      <c r="E158" s="1" t="s">
        <v>278</v>
      </c>
      <c r="F158" s="1" t="s">
        <v>17</v>
      </c>
      <c r="G158" s="1" t="s">
        <v>626</v>
      </c>
      <c r="H158" s="1" t="s">
        <v>626</v>
      </c>
      <c r="I158" s="1">
        <v>25</v>
      </c>
    </row>
    <row r="159" spans="1:9">
      <c r="A159" s="1">
        <v>157</v>
      </c>
      <c r="B159" s="1">
        <v>158</v>
      </c>
      <c r="C159" s="1" t="s">
        <v>635</v>
      </c>
      <c r="D159" s="1" t="e">
        <f>VLOOKUP(C159,Sheet1!$A$2:$K$203,1,FALSE)</f>
        <v>#N/A</v>
      </c>
      <c r="E159" s="1" t="s">
        <v>278</v>
      </c>
      <c r="F159" s="1" t="s">
        <v>22</v>
      </c>
      <c r="G159" s="1" t="s">
        <v>628</v>
      </c>
      <c r="H159" s="1" t="s">
        <v>628</v>
      </c>
      <c r="I159" s="1">
        <v>32</v>
      </c>
    </row>
    <row r="160" spans="1:9">
      <c r="A160" s="1">
        <v>158</v>
      </c>
      <c r="B160" s="1">
        <v>159</v>
      </c>
      <c r="C160" s="1" t="s">
        <v>635</v>
      </c>
      <c r="D160" s="1" t="e">
        <f>VLOOKUP(C160,Sheet1!$A$2:$K$203,1,FALSE)</f>
        <v>#N/A</v>
      </c>
      <c r="E160" s="1" t="s">
        <v>278</v>
      </c>
      <c r="F160" s="1" t="s">
        <v>17</v>
      </c>
      <c r="G160" s="1" t="s">
        <v>626</v>
      </c>
      <c r="H160" s="1" t="s">
        <v>626</v>
      </c>
      <c r="I160" s="1">
        <v>25</v>
      </c>
    </row>
    <row r="161" spans="1:9">
      <c r="A161" s="1">
        <v>159</v>
      </c>
      <c r="B161" s="1">
        <v>160</v>
      </c>
      <c r="C161" s="1" t="s">
        <v>636</v>
      </c>
      <c r="D161" s="1" t="e">
        <f>VLOOKUP(C161,Sheet1!$A$2:$K$203,1,FALSE)</f>
        <v>#N/A</v>
      </c>
      <c r="E161" s="1" t="s">
        <v>278</v>
      </c>
      <c r="F161" s="1" t="s">
        <v>46</v>
      </c>
      <c r="G161" s="1" t="s">
        <v>630</v>
      </c>
      <c r="H161" s="1" t="s">
        <v>630</v>
      </c>
      <c r="I161" s="1">
        <v>29</v>
      </c>
    </row>
    <row r="162" spans="1:9">
      <c r="A162" s="1">
        <v>160</v>
      </c>
      <c r="B162" s="1">
        <v>161</v>
      </c>
      <c r="C162" s="1" t="s">
        <v>637</v>
      </c>
      <c r="D162" s="1" t="e">
        <f>VLOOKUP(C162,Sheet1!$A$2:$K$203,1,FALSE)</f>
        <v>#N/A</v>
      </c>
      <c r="E162" s="1" t="s">
        <v>278</v>
      </c>
      <c r="F162" s="1" t="s">
        <v>160</v>
      </c>
      <c r="G162" s="1" t="s">
        <v>627</v>
      </c>
      <c r="H162" s="1" t="s">
        <v>627</v>
      </c>
      <c r="I162" s="1">
        <v>28</v>
      </c>
    </row>
    <row r="163" spans="1:9">
      <c r="A163" s="1">
        <v>161</v>
      </c>
      <c r="B163" s="1">
        <v>162</v>
      </c>
      <c r="C163" s="1" t="s">
        <v>638</v>
      </c>
      <c r="D163" s="1" t="e">
        <f>VLOOKUP(C163,Sheet1!$A$2:$K$203,1,FALSE)</f>
        <v>#N/A</v>
      </c>
      <c r="E163" s="1" t="s">
        <v>278</v>
      </c>
      <c r="F163" s="1" t="s">
        <v>162</v>
      </c>
      <c r="G163" s="1" t="s">
        <v>625</v>
      </c>
      <c r="H163" s="1" t="s">
        <v>625</v>
      </c>
      <c r="I163" s="1">
        <v>31</v>
      </c>
    </row>
    <row r="164" spans="1:9">
      <c r="A164" s="1">
        <v>162</v>
      </c>
      <c r="B164" s="1">
        <v>163</v>
      </c>
      <c r="C164" s="1" t="s">
        <v>639</v>
      </c>
      <c r="D164" s="1" t="e">
        <f>VLOOKUP(C164,Sheet1!$A$2:$K$203,1,FALSE)</f>
        <v>#N/A</v>
      </c>
      <c r="E164" s="1" t="s">
        <v>278</v>
      </c>
      <c r="F164" s="1" t="s">
        <v>35</v>
      </c>
      <c r="G164" s="1" t="s">
        <v>631</v>
      </c>
      <c r="H164" s="1" t="s">
        <v>631</v>
      </c>
      <c r="I164" s="1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SMN</vt:lpstr>
      <vt:lpstr>SMN_2</vt:lpstr>
      <vt:lpstr>Sheet1</vt:lpstr>
      <vt:lpstr>smn_after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 Wahyu Ananda</dc:creator>
  <cp:lastModifiedBy>snovy</cp:lastModifiedBy>
  <dcterms:created xsi:type="dcterms:W3CDTF">2021-06-17T06:55:00Z</dcterms:created>
  <dcterms:modified xsi:type="dcterms:W3CDTF">2021-07-09T07:16:14Z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