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yw\Desktop\"/>
    </mc:Choice>
  </mc:AlternateContent>
  <bookViews>
    <workbookView xWindow="4200" yWindow="105" windowWidth="26955" windowHeight="13005" activeTab="6"/>
  </bookViews>
  <sheets>
    <sheet name="학점" sheetId="1" r:id="rId1"/>
    <sheet name="시간표" sheetId="2" r:id="rId2"/>
    <sheet name="공학인증" sheetId="4" r:id="rId3"/>
    <sheet name="SST" sheetId="7" r:id="rId4"/>
    <sheet name="졸업기준" sheetId="5" r:id="rId5"/>
    <sheet name="선이수과목" sheetId="6" r:id="rId6"/>
    <sheet name="2017-1" sheetId="8" r:id="rId7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</definedNames>
  <calcPr calcId="162913"/>
</workbook>
</file>

<file path=xl/calcChain.xml><?xml version="1.0" encoding="utf-8"?>
<calcChain xmlns="http://schemas.openxmlformats.org/spreadsheetml/2006/main">
  <c r="AA17" i="4" l="1"/>
  <c r="AA28" i="4"/>
  <c r="Z28" i="4"/>
  <c r="AA44" i="4"/>
  <c r="Z44" i="4"/>
  <c r="W44" i="4"/>
  <c r="X44" i="4"/>
  <c r="Y44" i="4"/>
  <c r="V44" i="4"/>
  <c r="W28" i="4"/>
  <c r="Y28" i="4"/>
  <c r="V28" i="4"/>
  <c r="Y17" i="4"/>
  <c r="W17" i="4"/>
  <c r="V17" i="4"/>
  <c r="X5" i="4"/>
  <c r="X8" i="4"/>
  <c r="X7" i="4"/>
  <c r="X11" i="4"/>
  <c r="X10" i="4"/>
  <c r="X15" i="4"/>
  <c r="X23" i="4"/>
  <c r="X22" i="4"/>
  <c r="X21" i="4"/>
  <c r="X19" i="4"/>
  <c r="X18" i="4"/>
  <c r="X28" i="4" s="1"/>
  <c r="X6" i="4"/>
  <c r="Z17" i="4" s="1"/>
  <c r="X11" i="2"/>
  <c r="I43" i="1"/>
  <c r="I11" i="2"/>
  <c r="O11" i="2"/>
  <c r="U11" i="2"/>
  <c r="R11" i="2"/>
  <c r="L11" i="2"/>
  <c r="F11" i="2"/>
  <c r="C11" i="2"/>
  <c r="L1" i="1"/>
  <c r="I12" i="1"/>
  <c r="I13" i="1" s="1"/>
  <c r="F12" i="1"/>
  <c r="F13" i="1" s="1"/>
  <c r="C12" i="1"/>
  <c r="X17" i="4" l="1"/>
  <c r="Z1" i="4"/>
  <c r="U15" i="2"/>
  <c r="U16" i="2" s="1"/>
  <c r="L12" i="1"/>
  <c r="L13" i="1" s="1"/>
  <c r="C13" i="1"/>
  <c r="F43" i="1"/>
  <c r="L43" i="1" l="1"/>
</calcChain>
</file>

<file path=xl/sharedStrings.xml><?xml version="1.0" encoding="utf-8"?>
<sst xmlns="http://schemas.openxmlformats.org/spreadsheetml/2006/main" count="804" uniqueCount="371">
  <si>
    <t>교양</t>
    <phoneticPr fontId="1" type="noConversion"/>
  </si>
  <si>
    <t>전공</t>
    <phoneticPr fontId="1" type="noConversion"/>
  </si>
  <si>
    <t>본인자유</t>
    <phoneticPr fontId="1" type="noConversion"/>
  </si>
  <si>
    <t>총</t>
    <phoneticPr fontId="1" type="noConversion"/>
  </si>
  <si>
    <t>컴퓨터개론</t>
    <phoneticPr fontId="1" type="noConversion"/>
  </si>
  <si>
    <t>자연교양세미나</t>
    <phoneticPr fontId="1" type="noConversion"/>
  </si>
  <si>
    <t>교육과정</t>
    <phoneticPr fontId="1" type="noConversion"/>
  </si>
  <si>
    <t>스케이팅</t>
    <phoneticPr fontId="1" type="noConversion"/>
  </si>
  <si>
    <t>특수교육론</t>
    <phoneticPr fontId="1" type="noConversion"/>
  </si>
  <si>
    <t>디지털논리</t>
    <phoneticPr fontId="1" type="noConversion"/>
  </si>
  <si>
    <t>이산구조</t>
    <phoneticPr fontId="1" type="noConversion"/>
  </si>
  <si>
    <t>자료구조</t>
    <phoneticPr fontId="1" type="noConversion"/>
  </si>
  <si>
    <t>프로그래밍언어</t>
    <phoneticPr fontId="1" type="noConversion"/>
  </si>
  <si>
    <t>영어회화</t>
    <phoneticPr fontId="1" type="noConversion"/>
  </si>
  <si>
    <t>초급일본어1</t>
    <phoneticPr fontId="1" type="noConversion"/>
  </si>
  <si>
    <t>모자른</t>
    <phoneticPr fontId="1" type="noConversion"/>
  </si>
  <si>
    <t>선형대수학</t>
    <phoneticPr fontId="1" type="noConversion"/>
  </si>
  <si>
    <t>운영체제</t>
    <phoneticPr fontId="1" type="noConversion"/>
  </si>
  <si>
    <t>데이터베이스</t>
    <phoneticPr fontId="1" type="noConversion"/>
  </si>
  <si>
    <t>알고리즘</t>
    <phoneticPr fontId="1" type="noConversion"/>
  </si>
  <si>
    <t>컴퓨터구조</t>
    <phoneticPr fontId="1" type="noConversion"/>
  </si>
  <si>
    <t>프로그래밍언어론</t>
    <phoneticPr fontId="1" type="noConversion"/>
  </si>
  <si>
    <t>시스템 소프트웨어</t>
    <phoneticPr fontId="1" type="noConversion"/>
  </si>
  <si>
    <t>3-1학기</t>
    <phoneticPr fontId="1" type="noConversion"/>
  </si>
  <si>
    <t>3-2학기</t>
    <phoneticPr fontId="1" type="noConversion"/>
  </si>
  <si>
    <t>하계 계절학기</t>
    <phoneticPr fontId="1" type="noConversion"/>
  </si>
  <si>
    <t>4-1 학기</t>
    <phoneticPr fontId="1" type="noConversion"/>
  </si>
  <si>
    <t>4-2 학기</t>
    <phoneticPr fontId="1" type="noConversion"/>
  </si>
  <si>
    <t>총</t>
    <phoneticPr fontId="1" type="noConversion"/>
  </si>
  <si>
    <t>총합계</t>
    <phoneticPr fontId="1" type="noConversion"/>
  </si>
  <si>
    <t>ee</t>
    <phoneticPr fontId="1" type="noConversion"/>
  </si>
  <si>
    <t>교양음악실기1(클래식기타)</t>
    <phoneticPr fontId="1" type="noConversion"/>
  </si>
  <si>
    <t xml:space="preserve">동계 계절학기 </t>
    <phoneticPr fontId="1" type="noConversion"/>
  </si>
  <si>
    <t>구분</t>
  </si>
  <si>
    <t>내용</t>
  </si>
  <si>
    <t>전문교양</t>
  </si>
  <si>
    <t>미디어아트</t>
  </si>
  <si>
    <t>공학적의사소통</t>
  </si>
  <si>
    <t>법과경제</t>
  </si>
  <si>
    <t>기술경영과마케팅</t>
  </si>
  <si>
    <t>기타</t>
  </si>
  <si>
    <t>과학철학의이해</t>
  </si>
  <si>
    <t>영어회화</t>
  </si>
  <si>
    <t>인간심리의이해</t>
  </si>
  <si>
    <t>자연과학사</t>
  </si>
  <si>
    <t>정보화와현대사회</t>
  </si>
  <si>
    <t>산업화와환경오염</t>
  </si>
  <si>
    <t>자산투자및관리</t>
  </si>
  <si>
    <t>영어읽기와쓰기</t>
  </si>
  <si>
    <t>창업과경영</t>
  </si>
  <si>
    <t>경력개발과취업전략</t>
  </si>
  <si>
    <t>과학기술윤리</t>
  </si>
  <si>
    <t>지적재산권과특허</t>
  </si>
  <si>
    <t>공학과디자인</t>
  </si>
  <si>
    <t>경제신문읽기</t>
  </si>
  <si>
    <t>전문교양(18)</t>
    <phoneticPr fontId="1" type="noConversion"/>
  </si>
  <si>
    <t>생활국어</t>
  </si>
  <si>
    <t>(선택1과목)</t>
  </si>
  <si>
    <t>3학점</t>
  </si>
  <si>
    <t>공학프레젠테이션과토론</t>
  </si>
  <si>
    <t>실용영어</t>
  </si>
  <si>
    <t>인 문</t>
  </si>
  <si>
    <t>과학기술의멀티미디어적상상력</t>
  </si>
  <si>
    <t>사회과학</t>
  </si>
  <si>
    <t>조직과리더쉽</t>
  </si>
  <si>
    <t>(선택2과목)</t>
  </si>
  <si>
    <t>6학점</t>
  </si>
  <si>
    <t>상상공학과표현</t>
  </si>
  <si>
    <t>예술과과학의융합</t>
  </si>
  <si>
    <t>공학기술과사회</t>
  </si>
  <si>
    <t>취업커리어개발</t>
  </si>
  <si>
    <t>MSC</t>
  </si>
  <si>
    <t>MSC(18)</t>
    <phoneticPr fontId="1" type="noConversion"/>
  </si>
  <si>
    <t>선형대수학</t>
  </si>
  <si>
    <t>벡터해석학및연습</t>
  </si>
  <si>
    <t>확률및통계</t>
  </si>
  <si>
    <t>수치해석</t>
  </si>
  <si>
    <t>이산수학</t>
  </si>
  <si>
    <t>기초수학및연습</t>
  </si>
  <si>
    <t>확률및불규칙신호론</t>
  </si>
  <si>
    <t>대학물리및실험1,2</t>
  </si>
  <si>
    <t>대학화학및실험1,2</t>
  </si>
  <si>
    <t>현대재료물리</t>
  </si>
  <si>
    <t>대학화학</t>
  </si>
  <si>
    <r>
      <t>공학</t>
    </r>
    <r>
      <rPr>
        <sz val="10"/>
        <color rgb="FF000000"/>
        <rFont val="한컴바탕"/>
        <family val="1"/>
        <charset val="129"/>
      </rPr>
      <t>프로그램</t>
    </r>
  </si>
  <si>
    <r>
      <t>일반</t>
    </r>
    <r>
      <rPr>
        <b/>
        <sz val="10"/>
        <color rgb="FF000000"/>
        <rFont val="한컴바탕"/>
        <family val="1"/>
        <charset val="129"/>
      </rPr>
      <t>프로그램</t>
    </r>
  </si>
  <si>
    <t>교양</t>
  </si>
  <si>
    <t>영역</t>
  </si>
  <si>
    <t>이수학점</t>
  </si>
  <si>
    <t>18학점</t>
  </si>
  <si>
    <t>30학점</t>
  </si>
  <si>
    <t>(수학,기초과학,전산학)</t>
  </si>
  <si>
    <t>전공</t>
  </si>
  <si>
    <t xml:space="preserve">전공(공학주제) </t>
  </si>
  <si>
    <r>
      <t>설계 12학점</t>
    </r>
    <r>
      <rPr>
        <sz val="9"/>
        <color rgb="FF000000"/>
        <rFont val="한컴바탕"/>
        <family val="1"/>
        <charset val="129"/>
      </rPr>
      <t>(캡스톤디자인 이수)</t>
    </r>
    <r>
      <rPr>
        <sz val="10"/>
        <color rgb="FF000000"/>
        <rFont val="한컴바탕"/>
        <family val="1"/>
        <charset val="129"/>
      </rPr>
      <t xml:space="preserve"> 포함 60학점 이상</t>
    </r>
  </si>
  <si>
    <t>*학과별 이수학점 상이함</t>
  </si>
  <si>
    <t>60학점</t>
  </si>
  <si>
    <t>공통</t>
  </si>
  <si>
    <t>- 졸업 이수 학점 : 필수 포함 140학점</t>
  </si>
  <si>
    <t>- 각 학과의 졸업 요건 세부 사항은 해당 학과 내규에 따름</t>
  </si>
  <si>
    <t>공학주제-설계(60)</t>
    <phoneticPr fontId="1" type="noConversion"/>
  </si>
  <si>
    <t>컴퓨터개론</t>
  </si>
  <si>
    <t>C프로그래밍</t>
  </si>
  <si>
    <t>고급C프로그래밍및설계</t>
  </si>
  <si>
    <t>공학설계입문</t>
  </si>
  <si>
    <t>대학수학및연습2</t>
  </si>
  <si>
    <t>대학수학및연습1</t>
  </si>
  <si>
    <t>대학수학및연습1</t>
    <phoneticPr fontId="1" type="noConversion"/>
  </si>
  <si>
    <t>선수과목</t>
  </si>
  <si>
    <t>필수</t>
  </si>
  <si>
    <t>후수과목</t>
  </si>
  <si>
    <t>학년</t>
  </si>
  <si>
    <t>학기</t>
  </si>
  <si>
    <t>교과목명</t>
  </si>
  <si>
    <t>▶</t>
  </si>
  <si>
    <t>운영체제</t>
  </si>
  <si>
    <t>임베디드운영체제</t>
  </si>
  <si>
    <t>컴퓨터그래픽스</t>
  </si>
  <si>
    <t>게임공학</t>
  </si>
  <si>
    <t>네트워크보안</t>
  </si>
  <si>
    <t>최신정보보안이론</t>
  </si>
  <si>
    <t>공학기초</t>
    <phoneticPr fontId="1" type="noConversion"/>
  </si>
  <si>
    <t>인터넷프로그래밍</t>
    <phoneticPr fontId="1" type="noConversion"/>
  </si>
  <si>
    <t>시스템소프트웨어</t>
    <phoneticPr fontId="1" type="noConversion"/>
  </si>
  <si>
    <t>소프트웨어실습1</t>
    <phoneticPr fontId="1" type="noConversion"/>
  </si>
  <si>
    <t>소프트웨어실습2</t>
    <phoneticPr fontId="1" type="noConversion"/>
  </si>
  <si>
    <t>공학일반</t>
    <phoneticPr fontId="1" type="noConversion"/>
  </si>
  <si>
    <t>인공지능</t>
    <phoneticPr fontId="1" type="noConversion"/>
  </si>
  <si>
    <t>데이터통신</t>
    <phoneticPr fontId="1" type="noConversion"/>
  </si>
  <si>
    <t>공학심화</t>
    <phoneticPr fontId="1" type="noConversion"/>
  </si>
  <si>
    <t>소프트웨어공학</t>
    <phoneticPr fontId="1" type="noConversion"/>
  </si>
  <si>
    <t>컴파일러</t>
    <phoneticPr fontId="1" type="noConversion"/>
  </si>
  <si>
    <t>컴퓨터네트워크</t>
    <phoneticPr fontId="1" type="noConversion"/>
  </si>
  <si>
    <t>데이터베이스응용</t>
    <phoneticPr fontId="1" type="noConversion"/>
  </si>
  <si>
    <t>네트워크보안</t>
    <phoneticPr fontId="1" type="noConversion"/>
  </si>
  <si>
    <t>최신정보보안이론</t>
    <phoneticPr fontId="1" type="noConversion"/>
  </si>
  <si>
    <t>캡스톤설계1</t>
    <phoneticPr fontId="1" type="noConversion"/>
  </si>
  <si>
    <t>캡스톤설계2</t>
    <phoneticPr fontId="1" type="noConversion"/>
  </si>
  <si>
    <t>차세대네트워크응용</t>
    <phoneticPr fontId="1" type="noConversion"/>
  </si>
  <si>
    <t>심화전공실습2</t>
    <phoneticPr fontId="1" type="noConversion"/>
  </si>
  <si>
    <t>심화전공실습1</t>
    <phoneticPr fontId="1" type="noConversion"/>
  </si>
  <si>
    <t>디지털영상처리</t>
    <phoneticPr fontId="1" type="noConversion"/>
  </si>
  <si>
    <t>컴퓨터소프트웨어학과</t>
  </si>
  <si>
    <t>운영체제/
데이터베이스/
컴퓨터구조/프로그래밍언어론/
자료구조/
알고리즘</t>
    <phoneticPr fontId="1" type="noConversion"/>
  </si>
  <si>
    <t>대학수학및연습1(미적분학)/
공학수학1(공업수학)/
선형대수학/
확률및통계/
이산수학</t>
    <phoneticPr fontId="1" type="noConversion"/>
  </si>
  <si>
    <t>캡스톤설계, 
소프트웨어공학</t>
    <phoneticPr fontId="1" type="noConversion"/>
  </si>
  <si>
    <t>확률및통계</t>
    <phoneticPr fontId="1" type="noConversion"/>
  </si>
  <si>
    <t>교과목 명</t>
  </si>
  <si>
    <t>이수구분</t>
  </si>
  <si>
    <t>개설학기/학점</t>
  </si>
  <si>
    <t>1학년</t>
  </si>
  <si>
    <t>2학년</t>
  </si>
  <si>
    <t>3학년</t>
  </si>
  <si>
    <t>4학년</t>
  </si>
  <si>
    <t>1학기</t>
  </si>
  <si>
    <t>2학기</t>
  </si>
  <si>
    <t>기초교양</t>
  </si>
  <si>
    <t>이수)</t>
  </si>
  <si>
    <t>수학</t>
  </si>
  <si>
    <t>기초교양선택</t>
  </si>
  <si>
    <t xml:space="preserve">  </t>
  </si>
  <si>
    <t>대학수학및연습1,2</t>
  </si>
  <si>
    <t>기초교양필수</t>
  </si>
  <si>
    <t>공학계열 타학과 개설교과목 대체인정</t>
  </si>
  <si>
    <t>기초</t>
  </si>
  <si>
    <t>과학</t>
  </si>
  <si>
    <t>3*</t>
  </si>
  <si>
    <t>글로벌공학리더십</t>
  </si>
  <si>
    <t>공학기초</t>
  </si>
  <si>
    <r>
      <t xml:space="preserve">(수학 및 기초과학 영역에서 </t>
    </r>
    <r>
      <rPr>
        <b/>
        <u/>
        <sz val="10"/>
        <color rgb="FF000000"/>
        <rFont val="한컴바탕"/>
        <family val="1"/>
        <charset val="129"/>
      </rPr>
      <t>18학점</t>
    </r>
  </si>
  <si>
    <t>선택하여</t>
  </si>
  <si>
    <t>이상</t>
  </si>
  <si>
    <t>이수</t>
  </si>
  <si>
    <t>공학수학1</t>
  </si>
  <si>
    <t>공학수학2</t>
  </si>
  <si>
    <t>3학점 이상</t>
  </si>
  <si>
    <t>소계</t>
  </si>
  <si>
    <t>수학(최소6학점) 및 기초과학(최소3학점)에서 18학점 이상 이수</t>
  </si>
  <si>
    <r>
      <t>(필수</t>
    </r>
    <r>
      <rPr>
        <b/>
        <u/>
        <sz val="10"/>
        <color rgb="FF000000"/>
        <rFont val="한컴바탕"/>
        <family val="1"/>
        <charset val="129"/>
      </rPr>
      <t>6학점</t>
    </r>
  </si>
  <si>
    <t>재수강 분반(단과대학 공통)</t>
  </si>
  <si>
    <t>기초교양</t>
    <phoneticPr fontId="1" type="noConversion"/>
  </si>
  <si>
    <t>* 2015학년도 이전 입학자는 공학프로그램 이수자의 경우에 상기 교과과정표에 따라 기초수학 및 과학(BSM)18학점 이상 이수
* 2017학년도부터 대학 전체 필수교양에 정보영역이 신설됨에 따라 2016학년도까지 ‘C프로그래밍’을 미이수한 경우, 2017학년도부터 필수교양(교필)으로 개설되는 ‘C프로그래밍’으로 대체하여 이수
* 공학설계입문(캡스톤설계 필수 선수과목)은 4학년 캡스톤설계 이수하기 전에 필수 이수(이수 권장학년 : 1학년/전공진입 전)</t>
    <phoneticPr fontId="1" type="noConversion"/>
  </si>
  <si>
    <t>졸업요건</t>
  </si>
  <si>
    <t>(18학점)</t>
  </si>
  <si>
    <t>수학
(6)</t>
    <phoneticPr fontId="1" type="noConversion"/>
  </si>
  <si>
    <t>수치해석</t>
    <phoneticPr fontId="1" type="noConversion"/>
  </si>
  <si>
    <t>이산구조</t>
  </si>
  <si>
    <t>이산구조</t>
    <phoneticPr fontId="1" type="noConversion"/>
  </si>
  <si>
    <t>대학수학및연습1</t>
    <phoneticPr fontId="1" type="noConversion"/>
  </si>
  <si>
    <t>대학수학및연습2</t>
    <phoneticPr fontId="1" type="noConversion"/>
  </si>
  <si>
    <t>벡터해석학및연습</t>
    <phoneticPr fontId="1" type="noConversion"/>
  </si>
  <si>
    <t>공학수학1</t>
    <phoneticPr fontId="1" type="noConversion"/>
  </si>
  <si>
    <t>공학수학2</t>
    <phoneticPr fontId="1" type="noConversion"/>
  </si>
  <si>
    <t>대학물리및실험1</t>
  </si>
  <si>
    <t>대학물리및실험1</t>
    <phoneticPr fontId="1" type="noConversion"/>
  </si>
  <si>
    <t>대학물리및실험2</t>
    <phoneticPr fontId="1" type="noConversion"/>
  </si>
  <si>
    <t>대학화학및실험2</t>
    <phoneticPr fontId="1" type="noConversion"/>
  </si>
  <si>
    <t>대학화학및실험1</t>
    <phoneticPr fontId="1" type="noConversion"/>
  </si>
  <si>
    <t>과학
(3)</t>
    <phoneticPr fontId="1" type="noConversion"/>
  </si>
  <si>
    <t>C프로그래밍</t>
    <phoneticPr fontId="1" type="noConversion"/>
  </si>
  <si>
    <t>디지털논리</t>
    <phoneticPr fontId="1" type="noConversion"/>
  </si>
  <si>
    <t>자료구조</t>
  </si>
  <si>
    <t>자료구조</t>
    <phoneticPr fontId="1" type="noConversion"/>
  </si>
  <si>
    <t>공학설계입문</t>
    <phoneticPr fontId="1" type="noConversion"/>
  </si>
  <si>
    <t>고급프로그래밍</t>
    <phoneticPr fontId="1" type="noConversion"/>
  </si>
  <si>
    <t>고급C프로그래밍및설계</t>
    <phoneticPr fontId="1" type="noConversion"/>
  </si>
  <si>
    <t>알고리즘</t>
  </si>
  <si>
    <t>컴퓨터구조</t>
  </si>
  <si>
    <t>프로그래밍언어론</t>
  </si>
  <si>
    <t>데이터베이스</t>
  </si>
  <si>
    <t>휴먼컴퓨터인터페이스</t>
    <phoneticPr fontId="1" type="noConversion"/>
  </si>
  <si>
    <t>응용소프트웨어실습</t>
    <phoneticPr fontId="1" type="noConversion"/>
  </si>
  <si>
    <t>소프트웨어공학</t>
  </si>
  <si>
    <t>프로그래밍언어</t>
    <phoneticPr fontId="1" type="noConversion"/>
  </si>
  <si>
    <t>(</t>
    <phoneticPr fontId="1" type="noConversion"/>
  </si>
  <si>
    <t>(이수전)</t>
    <phoneticPr fontId="1" type="noConversion"/>
  </si>
  <si>
    <t>(이수후)</t>
    <phoneticPr fontId="1" type="noConversion"/>
  </si>
  <si>
    <t>공필</t>
    <phoneticPr fontId="1" type="noConversion"/>
  </si>
  <si>
    <t>선택</t>
    <phoneticPr fontId="1" type="noConversion"/>
  </si>
  <si>
    <t>동계 계절학기</t>
    <phoneticPr fontId="1" type="noConversion"/>
  </si>
  <si>
    <t>색채심리와현대생활</t>
    <phoneticPr fontId="1" type="noConversion"/>
  </si>
  <si>
    <t>사회과학교양심화세미나</t>
    <phoneticPr fontId="1" type="noConversion"/>
  </si>
  <si>
    <t>기초중국어회화1</t>
    <phoneticPr fontId="1" type="noConversion"/>
  </si>
  <si>
    <t>예상 일정</t>
  </si>
  <si>
    <t>지원 및 회원가입</t>
  </si>
  <si>
    <t>8월 말~9월 초</t>
  </si>
  <si>
    <t>1. http://careers.samsung.co.kr 에 지원 전 회원가입 (ID:이메일)필수</t>
  </si>
  <si>
    <t>2. 기간 내 가입 ID:이메일 주소 기재 신청서류 교학팀 제출</t>
  </si>
  <si>
    <t>온라인 접수</t>
  </si>
  <si>
    <t>9월 중</t>
  </si>
  <si>
    <t>아이디(가입한 이메일)/패스워드로 접수</t>
  </si>
  <si>
    <t>(성적증명서 및 어학 성적 첨부 必)</t>
  </si>
  <si>
    <t>SW역량테스트 및 SSAT</t>
  </si>
  <si>
    <t>10월 중</t>
  </si>
  <si>
    <t>서류전형 통과자 대상 일정 및 장소 통보</t>
  </si>
  <si>
    <t>인턴면접</t>
  </si>
  <si>
    <t>11월 중</t>
  </si>
  <si>
    <t>면접 전 온라인ESSAY 작성</t>
  </si>
  <si>
    <t>ESSAY 기반 오프라인 면접 진행(인성중심)</t>
  </si>
  <si>
    <t>인턴</t>
  </si>
  <si>
    <t>동계방학 중</t>
  </si>
  <si>
    <t>실습 실시(6주)</t>
  </si>
  <si>
    <t>확정면접</t>
  </si>
  <si>
    <t>18년 상반기 중</t>
  </si>
  <si>
    <t>인턴실습 내용을 바탕으로 한 기술 중심 면접</t>
  </si>
  <si>
    <t>삼성전자 입사 및 장학금 지급 예정자 선발</t>
  </si>
  <si>
    <t>장학생 선발</t>
  </si>
  <si>
    <t>위원회 추천 의견 반영</t>
  </si>
  <si>
    <t>Track 과목 이수</t>
  </si>
  <si>
    <t>졸업 전</t>
  </si>
  <si>
    <t>각 학과별 지정 Track 과목 이수</t>
  </si>
  <si>
    <t>전학년 평점 및 Track 과목 평점 3.2/4.5 이상</t>
  </si>
  <si>
    <t>S/W 능력 검정</t>
  </si>
  <si>
    <t>졸업시점</t>
  </si>
  <si>
    <t>4학년 2학기 재학 중 실시</t>
  </si>
  <si>
    <t>주어진 과제에 대해 PC 직접 코딩</t>
  </si>
  <si>
    <t> 최종 입사자격 확인</t>
  </si>
  <si>
    <t> 졸업 시</t>
  </si>
  <si>
    <t> Track과목 이수</t>
  </si>
  <si>
    <t> 전 학년 및 Track과목 평점 3.2/4.5 이상</t>
  </si>
  <si>
    <t>(개강시점)</t>
    <phoneticPr fontId="1" type="noConversion"/>
  </si>
  <si>
    <r>
      <t>나. 지원자격
- 현재 SST 협약학과(전자/통신/융합/컴공/컴소/로봇) 2학년 2학기, 3학년 1학기, 3학년 2학기 재학생
          · 휴학생 지원불가, 최대 2회 지원 가능
          · 3학년 2학기(6학기) 재학생의 경우 반드시 '18년 8월 졸업예정자 및 군필자
- 직전 학기까지 全학년 평점 3.2/4.5 이상인 자
- 졸업 시까지 지정된 Track 교과목 이수가 가능한 자
- 병역(남학생 해당)
           · 2학년 2학기 재학생(4학기): 군 미필자 지원 가능 (단, 졸업 전 군필 조건)
           · 3학년 1학기 재학생(5학기): 상동
           · 3학년 2학기 재학생(6학기): 군필자만 지원 가능
- 어학
    · 온라인 지원時 어학 성적 제출이 가능한 자
('17년 상반기 공채기준 3/15일 이후 온라인 지원 시 확인 가능)
        ※ '16년 하반기 공채 어학기준 :</t>
    </r>
    <r>
      <rPr>
        <sz val="10"/>
        <color rgb="FFFF0000"/>
        <rFont val="맑은 고딕"/>
        <family val="3"/>
        <charset val="129"/>
        <scheme val="minor"/>
      </rPr>
      <t xml:space="preserve"> 오픽 IL등급, 토익 스피킹 5급</t>
    </r>
    <phoneticPr fontId="1" type="noConversion"/>
  </si>
  <si>
    <t>캡스톤설계</t>
  </si>
  <si>
    <t>SST (수학)</t>
    <phoneticPr fontId="1" type="noConversion"/>
  </si>
  <si>
    <t>SST (공학)</t>
    <phoneticPr fontId="1" type="noConversion"/>
  </si>
  <si>
    <t>SST (수학)</t>
    <phoneticPr fontId="1" type="noConversion"/>
  </si>
  <si>
    <t>SST (공학)</t>
    <phoneticPr fontId="1" type="noConversion"/>
  </si>
  <si>
    <t>선형대수학</t>
    <phoneticPr fontId="1" type="noConversion"/>
  </si>
  <si>
    <t>C프로그래밍</t>
    <phoneticPr fontId="1" type="noConversion"/>
  </si>
  <si>
    <t>이수학점</t>
    <phoneticPr fontId="1" type="noConversion"/>
  </si>
  <si>
    <t>O</t>
    <phoneticPr fontId="1" type="noConversion"/>
  </si>
  <si>
    <t>학기</t>
    <phoneticPr fontId="1" type="noConversion"/>
  </si>
  <si>
    <t>1학기</t>
    <phoneticPr fontId="1" type="noConversion"/>
  </si>
  <si>
    <t>2학기</t>
    <phoneticPr fontId="1" type="noConversion"/>
  </si>
  <si>
    <t>구분</t>
    <phoneticPr fontId="1" type="noConversion"/>
  </si>
  <si>
    <t>과목</t>
    <phoneticPr fontId="1" type="noConversion"/>
  </si>
  <si>
    <t>응용과학 및 정보화 뉴미디어</t>
    <phoneticPr fontId="1" type="noConversion"/>
  </si>
  <si>
    <t>1학기</t>
    <phoneticPr fontId="1" type="noConversion"/>
  </si>
  <si>
    <t>2학기</t>
    <phoneticPr fontId="1" type="noConversion"/>
  </si>
  <si>
    <t>수학</t>
    <phoneticPr fontId="1" type="noConversion"/>
  </si>
  <si>
    <t>과학</t>
    <phoneticPr fontId="1" type="noConversion"/>
  </si>
  <si>
    <t>전문교양</t>
    <phoneticPr fontId="1" type="noConversion"/>
  </si>
  <si>
    <t>취업커리어개발</t>
    <phoneticPr fontId="1" type="noConversion"/>
  </si>
  <si>
    <t>응용과학 및 정보화 뉴미디어</t>
    <phoneticPr fontId="1" type="noConversion"/>
  </si>
  <si>
    <t>MSC</t>
    <phoneticPr fontId="1" type="noConversion"/>
  </si>
  <si>
    <t>총</t>
    <phoneticPr fontId="1" type="noConversion"/>
  </si>
  <si>
    <t>6학점에 대해서 완</t>
    <phoneticPr fontId="1" type="noConversion"/>
  </si>
  <si>
    <t>3학점에 대해서 완</t>
    <phoneticPr fontId="1" type="noConversion"/>
  </si>
  <si>
    <t>완</t>
    <phoneticPr fontId="1" type="noConversion"/>
  </si>
  <si>
    <t>미완</t>
    <phoneticPr fontId="1" type="noConversion"/>
  </si>
  <si>
    <t>공학주제-설계</t>
    <phoneticPr fontId="1" type="noConversion"/>
  </si>
  <si>
    <t>`</t>
    <phoneticPr fontId="1" type="noConversion"/>
  </si>
  <si>
    <t>기초</t>
    <phoneticPr fontId="1" type="noConversion"/>
  </si>
  <si>
    <t>일반</t>
    <phoneticPr fontId="1" type="noConversion"/>
  </si>
  <si>
    <t>심화</t>
    <phoneticPr fontId="1" type="noConversion"/>
  </si>
  <si>
    <t>여름학기</t>
    <phoneticPr fontId="1" type="noConversion"/>
  </si>
  <si>
    <t>겨울학기</t>
    <phoneticPr fontId="1" type="noConversion"/>
  </si>
  <si>
    <t>여름</t>
    <phoneticPr fontId="1" type="noConversion"/>
  </si>
  <si>
    <t>겨울</t>
    <phoneticPr fontId="1" type="noConversion"/>
  </si>
  <si>
    <t>수치해석</t>
    <phoneticPr fontId="1" type="noConversion"/>
  </si>
  <si>
    <t>대학수학및연습2</t>
    <phoneticPr fontId="1" type="noConversion"/>
  </si>
  <si>
    <t>벡터해석학및연습</t>
    <phoneticPr fontId="1" type="noConversion"/>
  </si>
  <si>
    <t>공학수학2</t>
    <phoneticPr fontId="1" type="noConversion"/>
  </si>
  <si>
    <t>벡터해석학및연습</t>
    <phoneticPr fontId="1" type="noConversion"/>
  </si>
  <si>
    <t>선형대수학</t>
    <phoneticPr fontId="1" type="noConversion"/>
  </si>
  <si>
    <t>확률및통계</t>
    <phoneticPr fontId="1" type="noConversion"/>
  </si>
  <si>
    <t>공학수학1</t>
    <phoneticPr fontId="1" type="noConversion"/>
  </si>
  <si>
    <t>변경과목명/폐지</t>
    <phoneticPr fontId="1" type="noConversion"/>
  </si>
  <si>
    <t>시스템소프트웨어실습</t>
    <phoneticPr fontId="1" type="noConversion"/>
  </si>
  <si>
    <t>소프트웨어실습1</t>
    <phoneticPr fontId="1" type="noConversion"/>
  </si>
  <si>
    <t>리눅스활용실습</t>
    <phoneticPr fontId="1" type="noConversion"/>
  </si>
  <si>
    <t>오픝소스소프트웨어개발</t>
    <phoneticPr fontId="1" type="noConversion"/>
  </si>
  <si>
    <t>모바일프로그래밍</t>
    <phoneticPr fontId="1" type="noConversion"/>
  </si>
  <si>
    <t>선택된
설계학점</t>
    <phoneticPr fontId="1" type="noConversion"/>
  </si>
  <si>
    <t>선택된
학점</t>
    <phoneticPr fontId="1" type="noConversion"/>
  </si>
  <si>
    <t>이수
설계학점</t>
    <phoneticPr fontId="1" type="noConversion"/>
  </si>
  <si>
    <t>소프트웨어공학</t>
    <phoneticPr fontId="1" type="noConversion"/>
  </si>
  <si>
    <t>컴퓨터그래픽스</t>
    <phoneticPr fontId="1" type="noConversion"/>
  </si>
  <si>
    <t>컴퓨터애니메이션</t>
    <phoneticPr fontId="1" type="noConversion"/>
  </si>
  <si>
    <t>가상현실</t>
    <phoneticPr fontId="1" type="noConversion"/>
  </si>
  <si>
    <t>이수해야할학점(설계이수해야 할 학점) / 이수한학점 (설계 이수한 학점)</t>
    <phoneticPr fontId="1" type="noConversion"/>
  </si>
  <si>
    <t>계절학기용</t>
    <phoneticPr fontId="1" type="noConversion"/>
  </si>
  <si>
    <t>인공지능</t>
    <phoneticPr fontId="1" type="noConversion"/>
  </si>
  <si>
    <t>25학점에 대해서 완</t>
    <phoneticPr fontId="1" type="noConversion"/>
  </si>
  <si>
    <t>PLAN A</t>
    <phoneticPr fontId="1" type="noConversion"/>
  </si>
  <si>
    <t>7260-3-1942-02</t>
    <phoneticPr fontId="1" type="noConversion"/>
  </si>
  <si>
    <t>확률 및 통계</t>
    <phoneticPr fontId="1" type="noConversion"/>
  </si>
  <si>
    <t>이명숙</t>
  </si>
  <si>
    <t>월</t>
  </si>
  <si>
    <t>수</t>
  </si>
  <si>
    <t>컴퓨터구조</t>
    <phoneticPr fontId="1" type="noConversion"/>
  </si>
  <si>
    <t>이동호</t>
  </si>
  <si>
    <t>데이터베이스</t>
    <phoneticPr fontId="1" type="noConversion"/>
  </si>
  <si>
    <t>김우생</t>
  </si>
  <si>
    <t>화</t>
  </si>
  <si>
    <t>목</t>
  </si>
  <si>
    <t>7260-3-3663-02</t>
    <phoneticPr fontId="1" type="noConversion"/>
  </si>
  <si>
    <t>7260-3-8485-03</t>
    <phoneticPr fontId="1" type="noConversion"/>
  </si>
  <si>
    <t>이윤구</t>
  </si>
  <si>
    <t>금</t>
  </si>
  <si>
    <t>0,1,2</t>
  </si>
  <si>
    <t>응용소프트웨어실습</t>
    <phoneticPr fontId="1" type="noConversion"/>
  </si>
  <si>
    <t>이은정</t>
  </si>
  <si>
    <t>3,4</t>
  </si>
  <si>
    <t>5,6</t>
  </si>
  <si>
    <t>0000-3-6136-01</t>
    <phoneticPr fontId="1" type="noConversion"/>
  </si>
  <si>
    <t>김용혁</t>
  </si>
  <si>
    <t>0000-2-2993-03</t>
    <phoneticPr fontId="1" type="noConversion"/>
  </si>
  <si>
    <t>원일석</t>
  </si>
  <si>
    <t>1_1</t>
    <phoneticPr fontId="1" type="noConversion"/>
  </si>
  <si>
    <t>1_2</t>
    <phoneticPr fontId="1" type="noConversion"/>
  </si>
  <si>
    <t>PLAN B</t>
    <phoneticPr fontId="1" type="noConversion"/>
  </si>
  <si>
    <t>7260-3-1647-02</t>
    <phoneticPr fontId="1" type="noConversion"/>
  </si>
  <si>
    <t>컴퓨터구조</t>
    <phoneticPr fontId="1" type="noConversion"/>
  </si>
  <si>
    <t>월</t>
    <phoneticPr fontId="1" type="noConversion"/>
  </si>
  <si>
    <t>수</t>
    <phoneticPr fontId="1" type="noConversion"/>
  </si>
  <si>
    <t>7260-3-1110-02</t>
    <phoneticPr fontId="1" type="noConversion"/>
  </si>
  <si>
    <t>운영체제</t>
    <phoneticPr fontId="1" type="noConversion"/>
  </si>
  <si>
    <t>안우현</t>
    <phoneticPr fontId="1" type="noConversion"/>
  </si>
  <si>
    <t>월</t>
    <phoneticPr fontId="1" type="noConversion"/>
  </si>
  <si>
    <t>7260-3-0969-01</t>
    <phoneticPr fontId="1" type="noConversion"/>
  </si>
  <si>
    <t>알고리즘</t>
    <phoneticPr fontId="1" type="noConversion"/>
  </si>
  <si>
    <t>차영화</t>
    <phoneticPr fontId="1" type="noConversion"/>
  </si>
  <si>
    <t>화</t>
    <phoneticPr fontId="1" type="noConversion"/>
  </si>
  <si>
    <t>목</t>
    <phoneticPr fontId="1" type="noConversion"/>
  </si>
  <si>
    <t>1_3</t>
    <phoneticPr fontId="1" type="noConversion"/>
  </si>
  <si>
    <t>7260-3-0969-02</t>
    <phoneticPr fontId="1" type="noConversion"/>
  </si>
  <si>
    <t>0000-3-6136-02</t>
    <phoneticPr fontId="1" type="noConversion"/>
  </si>
  <si>
    <t>7260-3-8485-01</t>
    <phoneticPr fontId="1" type="noConversion"/>
  </si>
  <si>
    <t>7260-3-1647-01</t>
    <phoneticPr fontId="1" type="noConversion"/>
  </si>
  <si>
    <t>7260-3-3663-01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</si>
</sst>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0_ "/>
  </numFmts>
  <fonts count="3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333333"/>
      <name val="굴림"/>
      <family val="3"/>
      <charset val="129"/>
    </font>
    <font>
      <sz val="9"/>
      <color rgb="FF000000"/>
      <name val="한컴바탕"/>
      <family val="1"/>
      <charset val="129"/>
    </font>
    <font>
      <b/>
      <sz val="8"/>
      <color rgb="FF000000"/>
      <name val="한컴바탕"/>
      <family val="1"/>
      <charset val="129"/>
    </font>
    <font>
      <b/>
      <sz val="9"/>
      <color rgb="FFFF0000"/>
      <name val="한컴바탕"/>
      <family val="1"/>
      <charset val="129"/>
    </font>
    <font>
      <b/>
      <sz val="9"/>
      <color rgb="FF000000"/>
      <name val="한컴바탕"/>
      <family val="1"/>
      <charset val="129"/>
    </font>
    <font>
      <sz val="8"/>
      <color rgb="FF000000"/>
      <name val="한컴바탕"/>
      <family val="1"/>
      <charset val="129"/>
    </font>
    <font>
      <b/>
      <sz val="10"/>
      <color rgb="FF000000"/>
      <name val="한컴바탕"/>
      <family val="1"/>
      <charset val="129"/>
    </font>
    <font>
      <sz val="10"/>
      <color rgb="FF000000"/>
      <name val="한컴바탕"/>
      <family val="1"/>
      <charset val="129"/>
    </font>
    <font>
      <b/>
      <sz val="12"/>
      <color rgb="FF000000"/>
      <name val="한컴바탕"/>
      <family val="1"/>
      <charset val="129"/>
    </font>
    <font>
      <sz val="11"/>
      <name val="돋움"/>
      <family val="3"/>
    </font>
    <font>
      <sz val="11"/>
      <name val="돋움"/>
      <family val="3"/>
      <charset val="129"/>
    </font>
    <font>
      <b/>
      <u/>
      <sz val="10"/>
      <color rgb="FF000000"/>
      <name val="한컴바탕"/>
      <family val="1"/>
      <charset val="129"/>
    </font>
    <font>
      <b/>
      <sz val="9"/>
      <color rgb="FF7E0707"/>
      <name val="한컴바탕"/>
      <family val="1"/>
      <charset val="129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color rgb="FF222222"/>
      <name val="돋움"/>
      <family val="3"/>
      <charset val="129"/>
    </font>
    <font>
      <sz val="10"/>
      <color rgb="FF222222"/>
      <name val="돋움"/>
      <family val="3"/>
      <charset val="129"/>
    </font>
    <font>
      <sz val="10"/>
      <color rgb="FF222222"/>
      <name val="Inherit"/>
      <family val="2"/>
    </font>
    <font>
      <u/>
      <sz val="11"/>
      <color theme="10"/>
      <name val="맑은 고딕"/>
      <family val="3"/>
      <charset val="129"/>
    </font>
    <font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color rgb="FFFF0000"/>
      <name val="맑은 고딕"/>
      <family val="2"/>
      <charset val="129"/>
      <scheme val="minor"/>
    </font>
    <font>
      <sz val="11"/>
      <color rgb="FF000000"/>
      <name val="한컴바탕"/>
      <family val="1"/>
      <charset val="129"/>
    </font>
    <font>
      <sz val="11"/>
      <color rgb="FFFF0000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1"/>
      <color theme="0"/>
      <name val="맑은 고딕"/>
      <family val="3"/>
      <charset val="129"/>
      <scheme val="major"/>
    </font>
    <font>
      <sz val="11"/>
      <name val="굴림체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EDD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3DCC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00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1C3D62"/>
      </left>
      <right style="thin">
        <color rgb="FF1C3D62"/>
      </right>
      <top style="thick">
        <color rgb="FF1C3D62"/>
      </top>
      <bottom/>
      <diagonal/>
    </border>
    <border>
      <left style="thick">
        <color rgb="FF1C3D62"/>
      </left>
      <right style="thin">
        <color rgb="FF1C3D62"/>
      </right>
      <top/>
      <bottom/>
      <diagonal/>
    </border>
    <border>
      <left style="thick">
        <color rgb="FF1C3D62"/>
      </left>
      <right style="thin">
        <color rgb="FF1C3D62"/>
      </right>
      <top/>
      <bottom style="thick">
        <color rgb="FF1C3D62"/>
      </bottom>
      <diagonal/>
    </border>
    <border>
      <left style="thin">
        <color rgb="FF1C3D62"/>
      </left>
      <right style="thin">
        <color rgb="FF1C3D62"/>
      </right>
      <top style="thick">
        <color rgb="FF1C3D62"/>
      </top>
      <bottom/>
      <diagonal/>
    </border>
    <border>
      <left style="thin">
        <color rgb="FF1C3D62"/>
      </left>
      <right style="thin">
        <color rgb="FF1C3D62"/>
      </right>
      <top/>
      <bottom/>
      <diagonal/>
    </border>
    <border>
      <left style="thin">
        <color rgb="FF1C3D62"/>
      </left>
      <right style="thin">
        <color rgb="FF1C3D62"/>
      </right>
      <top/>
      <bottom style="thick">
        <color rgb="FF1C3D62"/>
      </bottom>
      <diagonal/>
    </border>
    <border>
      <left style="thin">
        <color rgb="FF1C3D62"/>
      </left>
      <right style="thick">
        <color rgb="FF1C3D62"/>
      </right>
      <top style="thick">
        <color rgb="FF1C3D62"/>
      </top>
      <bottom style="thin">
        <color rgb="FF1C3D62"/>
      </bottom>
      <diagonal/>
    </border>
    <border>
      <left style="thin">
        <color rgb="FF1C3D62"/>
      </left>
      <right/>
      <top style="thick">
        <color rgb="FF1C3D62"/>
      </top>
      <bottom style="thin">
        <color rgb="FF1C3D62"/>
      </bottom>
      <diagonal/>
    </border>
    <border>
      <left/>
      <right/>
      <top style="thick">
        <color rgb="FF1C3D62"/>
      </top>
      <bottom style="thin">
        <color rgb="FF1C3D62"/>
      </bottom>
      <diagonal/>
    </border>
    <border>
      <left/>
      <right style="thick">
        <color rgb="FF1C3D62"/>
      </right>
      <top style="thick">
        <color rgb="FF1C3D62"/>
      </top>
      <bottom style="thin">
        <color rgb="FF1C3D62"/>
      </bottom>
      <diagonal/>
    </border>
    <border>
      <left style="thin">
        <color rgb="FF1C3D62"/>
      </left>
      <right style="thin">
        <color rgb="FF1C3D62"/>
      </right>
      <top style="thin">
        <color rgb="FF1C3D62"/>
      </top>
      <bottom style="thin">
        <color rgb="FF1C3D62"/>
      </bottom>
      <diagonal/>
    </border>
    <border>
      <left style="thin">
        <color rgb="FF1C3D62"/>
      </left>
      <right/>
      <top style="thin">
        <color rgb="FF1C3D62"/>
      </top>
      <bottom style="thin">
        <color rgb="FF1C3D62"/>
      </bottom>
      <diagonal/>
    </border>
    <border>
      <left/>
      <right style="thin">
        <color rgb="FF1C3D62"/>
      </right>
      <top style="thin">
        <color rgb="FF1C3D62"/>
      </top>
      <bottom style="thin">
        <color rgb="FF1C3D62"/>
      </bottom>
      <diagonal/>
    </border>
    <border>
      <left style="thin">
        <color rgb="FF1C3D62"/>
      </left>
      <right style="thick">
        <color rgb="FF1C3D62"/>
      </right>
      <top style="thin">
        <color rgb="FF1C3D62"/>
      </top>
      <bottom style="thin">
        <color rgb="FF1C3D62"/>
      </bottom>
      <diagonal/>
    </border>
    <border>
      <left/>
      <right style="thick">
        <color rgb="FF1C3D62"/>
      </right>
      <top style="thin">
        <color rgb="FF1C3D62"/>
      </top>
      <bottom style="thin">
        <color rgb="FF1C3D62"/>
      </bottom>
      <diagonal/>
    </border>
    <border>
      <left style="thin">
        <color rgb="FF1C3D62"/>
      </left>
      <right style="thin">
        <color rgb="FF1C3D62"/>
      </right>
      <top style="thin">
        <color rgb="FF1C3D62"/>
      </top>
      <bottom style="thick">
        <color rgb="FF1C3D62"/>
      </bottom>
      <diagonal/>
    </border>
    <border>
      <left style="thin">
        <color rgb="FF1C3D62"/>
      </left>
      <right style="thick">
        <color rgb="FF1C3D62"/>
      </right>
      <top style="thin">
        <color rgb="FF1C3D62"/>
      </top>
      <bottom style="thick">
        <color rgb="FF1C3D62"/>
      </bottom>
      <diagonal/>
    </border>
    <border>
      <left style="thin">
        <color rgb="FF1C3D62"/>
      </left>
      <right style="thin">
        <color rgb="FF1C3D62"/>
      </right>
      <top style="thick">
        <color rgb="FF1C3D62"/>
      </top>
      <bottom style="thin">
        <color rgb="FF1C3D62"/>
      </bottom>
      <diagonal/>
    </border>
    <border>
      <left/>
      <right/>
      <top style="thin">
        <color rgb="FF1C3D62"/>
      </top>
      <bottom style="thin">
        <color rgb="FF1C3D62"/>
      </bottom>
      <diagonal/>
    </border>
    <border>
      <left style="thin">
        <color rgb="FF1C3D62"/>
      </left>
      <right/>
      <top style="thin">
        <color rgb="FF1C3D62"/>
      </top>
      <bottom style="thick">
        <color rgb="FF1C3D62"/>
      </bottom>
      <diagonal/>
    </border>
    <border>
      <left/>
      <right/>
      <top style="thin">
        <color rgb="FF1C3D62"/>
      </top>
      <bottom style="thick">
        <color rgb="FF1C3D62"/>
      </bottom>
      <diagonal/>
    </border>
    <border>
      <left/>
      <right style="thick">
        <color rgb="FF1C3D62"/>
      </right>
      <top style="thin">
        <color rgb="FF1C3D62"/>
      </top>
      <bottom style="thick">
        <color rgb="FF1C3D62"/>
      </bottom>
      <diagonal/>
    </border>
    <border>
      <left/>
      <right style="thin">
        <color rgb="FF1C3D62"/>
      </right>
      <top style="thin">
        <color rgb="FF1C3D62"/>
      </top>
      <bottom style="thick">
        <color rgb="FF1C3D62"/>
      </bottom>
      <diagonal/>
    </border>
    <border>
      <left style="thin">
        <color rgb="FF1C3D62"/>
      </left>
      <right/>
      <top style="thick">
        <color rgb="FF1C3D62"/>
      </top>
      <bottom/>
      <diagonal/>
    </border>
    <border>
      <left/>
      <right style="thin">
        <color rgb="FF1C3D62"/>
      </right>
      <top style="thick">
        <color rgb="FF1C3D62"/>
      </top>
      <bottom/>
      <diagonal/>
    </border>
    <border>
      <left style="thin">
        <color rgb="FF1C3D62"/>
      </left>
      <right/>
      <top/>
      <bottom/>
      <diagonal/>
    </border>
    <border>
      <left/>
      <right style="thin">
        <color rgb="FF1C3D62"/>
      </right>
      <top/>
      <bottom/>
      <diagonal/>
    </border>
    <border>
      <left style="thin">
        <color rgb="FF1C3D62"/>
      </left>
      <right/>
      <top/>
      <bottom style="thick">
        <color rgb="FF1C3D62"/>
      </bottom>
      <diagonal/>
    </border>
    <border>
      <left/>
      <right style="thin">
        <color rgb="FF1C3D62"/>
      </right>
      <top/>
      <bottom style="thick">
        <color rgb="FF1C3D62"/>
      </bottom>
      <diagonal/>
    </border>
    <border>
      <left/>
      <right style="thin">
        <color rgb="FF1C3D62"/>
      </right>
      <top style="thick">
        <color rgb="FF1C3D62"/>
      </top>
      <bottom style="thin">
        <color rgb="FF1C3D62"/>
      </bottom>
      <diagonal/>
    </border>
    <border>
      <left style="thin">
        <color rgb="FF1C3D62"/>
      </left>
      <right style="thin">
        <color rgb="FF1C3D62"/>
      </right>
      <top/>
      <bottom style="thin">
        <color rgb="FF1C3D62"/>
      </bottom>
      <diagonal/>
    </border>
    <border>
      <left style="thin">
        <color rgb="FF1C3D62"/>
      </left>
      <right style="thin">
        <color rgb="FF1C3D62"/>
      </right>
      <top style="thin">
        <color rgb="FF1C3D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65517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765517"/>
      </bottom>
      <diagonal/>
    </border>
    <border>
      <left/>
      <right style="medium">
        <color indexed="64"/>
      </right>
      <top style="thin">
        <color rgb="FF765517"/>
      </top>
      <bottom style="thin">
        <color rgb="FF765517"/>
      </bottom>
      <diagonal/>
    </border>
    <border>
      <left/>
      <right style="medium">
        <color indexed="64"/>
      </right>
      <top style="thin">
        <color rgb="FF765517"/>
      </top>
      <bottom style="medium">
        <color indexed="64"/>
      </bottom>
      <diagonal/>
    </border>
    <border>
      <left style="medium">
        <color indexed="64"/>
      </left>
      <right style="thin">
        <color rgb="FF765517"/>
      </right>
      <top style="medium">
        <color indexed="64"/>
      </top>
      <bottom/>
      <diagonal/>
    </border>
    <border>
      <left style="thin">
        <color rgb="FF765517"/>
      </left>
      <right/>
      <top style="medium">
        <color indexed="64"/>
      </top>
      <bottom/>
      <diagonal/>
    </border>
    <border>
      <left style="medium">
        <color indexed="64"/>
      </left>
      <right style="thin">
        <color rgb="FF765517"/>
      </right>
      <top/>
      <bottom style="medium">
        <color indexed="64"/>
      </bottom>
      <diagonal/>
    </border>
    <border>
      <left style="thin">
        <color rgb="FF765517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rgb="FF765517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1" fillId="0" borderId="0"/>
    <xf numFmtId="0" fontId="12" fillId="0" borderId="0"/>
    <xf numFmtId="0" fontId="21" fillId="0" borderId="0" applyNumberFormat="0" applyFill="0" applyBorder="0" applyAlignment="0" applyProtection="0">
      <alignment vertical="top"/>
      <protection locked="0"/>
    </xf>
  </cellStyleXfs>
  <cellXfs count="33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3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7" fillId="10" borderId="3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0" fillId="0" borderId="14" xfId="0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0" fillId="2" borderId="14" xfId="0" applyFill="1" applyBorder="1">
      <alignment vertical="center"/>
    </xf>
    <xf numFmtId="0" fontId="0" fillId="3" borderId="14" xfId="0" applyFill="1" applyBorder="1">
      <alignment vertical="center"/>
    </xf>
    <xf numFmtId="0" fontId="0" fillId="0" borderId="14" xfId="0" applyBorder="1">
      <alignment vertical="center"/>
    </xf>
    <xf numFmtId="0" fontId="0" fillId="4" borderId="14" xfId="0" applyFill="1" applyBorder="1">
      <alignment vertical="center"/>
    </xf>
    <xf numFmtId="0" fontId="8" fillId="6" borderId="15" xfId="0" applyFont="1" applyFill="1" applyBorder="1" applyAlignment="1">
      <alignment horizontal="center" vertical="center" wrapText="1"/>
    </xf>
    <xf numFmtId="0" fontId="6" fillId="6" borderId="30" xfId="0" applyFont="1" applyFill="1" applyBorder="1" applyAlignment="1">
      <alignment horizontal="center" vertical="center" wrapText="1"/>
    </xf>
    <xf numFmtId="0" fontId="6" fillId="6" borderId="31" xfId="0" applyFont="1" applyFill="1" applyBorder="1" applyAlignment="1">
      <alignment horizontal="center" vertical="center" wrapText="1"/>
    </xf>
    <xf numFmtId="0" fontId="4" fillId="6" borderId="16" xfId="0" applyFont="1" applyFill="1" applyBorder="1" applyAlignment="1">
      <alignment horizontal="center" vertical="center" wrapText="1"/>
    </xf>
    <xf numFmtId="0" fontId="0" fillId="6" borderId="16" xfId="0" applyFill="1" applyBorder="1" applyAlignment="1">
      <alignment vertical="center" wrapText="1"/>
    </xf>
    <xf numFmtId="0" fontId="0" fillId="6" borderId="17" xfId="0" applyFill="1" applyBorder="1" applyAlignment="1">
      <alignment vertical="center" wrapText="1"/>
    </xf>
    <xf numFmtId="0" fontId="6" fillId="6" borderId="18" xfId="0" applyFont="1" applyFill="1" applyBorder="1" applyAlignment="1">
      <alignment horizontal="center" vertical="center" wrapText="1"/>
    </xf>
    <xf numFmtId="0" fontId="3" fillId="7" borderId="32" xfId="0" applyFont="1" applyFill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 wrapText="1"/>
    </xf>
    <xf numFmtId="0" fontId="3" fillId="7" borderId="25" xfId="0" applyFont="1" applyFill="1" applyBorder="1" applyAlignment="1">
      <alignment horizontal="left" vertical="center" wrapText="1"/>
    </xf>
    <xf numFmtId="0" fontId="6" fillId="7" borderId="25" xfId="0" applyFont="1" applyFill="1" applyBorder="1" applyAlignment="1">
      <alignment horizontal="center" vertical="center" wrapText="1"/>
    </xf>
    <xf numFmtId="0" fontId="3" fillId="7" borderId="25" xfId="0" applyFont="1" applyFill="1" applyBorder="1" applyAlignment="1">
      <alignment horizontal="center" vertical="center" wrapText="1"/>
    </xf>
    <xf numFmtId="0" fontId="3" fillId="7" borderId="28" xfId="0" applyFont="1" applyFill="1" applyBorder="1" applyAlignment="1">
      <alignment horizontal="center" vertical="center" wrapText="1"/>
    </xf>
    <xf numFmtId="0" fontId="3" fillId="7" borderId="30" xfId="0" applyFont="1" applyFill="1" applyBorder="1" applyAlignment="1">
      <alignment horizontal="left" vertical="center" wrapText="1"/>
    </xf>
    <xf numFmtId="0" fontId="6" fillId="7" borderId="30" xfId="0" applyFont="1" applyFill="1" applyBorder="1" applyAlignment="1">
      <alignment horizontal="center" vertical="center" wrapText="1"/>
    </xf>
    <xf numFmtId="0" fontId="6" fillId="6" borderId="19" xfId="0" applyFont="1" applyFill="1" applyBorder="1" applyAlignment="1">
      <alignment horizontal="center" vertical="center" wrapText="1"/>
    </xf>
    <xf numFmtId="0" fontId="0" fillId="6" borderId="19" xfId="0" applyFill="1" applyBorder="1" applyAlignment="1">
      <alignment vertical="center" wrapText="1"/>
    </xf>
    <xf numFmtId="0" fontId="3" fillId="7" borderId="32" xfId="0" applyFont="1" applyFill="1" applyBorder="1" applyAlignment="1">
      <alignment horizontal="left" vertical="center" wrapText="1"/>
    </xf>
    <xf numFmtId="0" fontId="6" fillId="7" borderId="32" xfId="0" applyFont="1" applyFill="1" applyBorder="1" applyAlignment="1">
      <alignment horizontal="center" vertical="center" wrapText="1"/>
    </xf>
    <xf numFmtId="0" fontId="3" fillId="7" borderId="30" xfId="0" applyFont="1" applyFill="1" applyBorder="1" applyAlignment="1">
      <alignment horizontal="center" vertical="center" wrapText="1"/>
    </xf>
    <xf numFmtId="0" fontId="6" fillId="6" borderId="32" xfId="0" applyFont="1" applyFill="1" applyBorder="1" applyAlignment="1">
      <alignment horizontal="center" vertical="center" wrapText="1"/>
    </xf>
    <xf numFmtId="0" fontId="6" fillId="6" borderId="25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 wrapText="1"/>
    </xf>
    <xf numFmtId="0" fontId="0" fillId="7" borderId="19" xfId="0" applyFill="1" applyBorder="1" applyAlignment="1">
      <alignment vertical="center" wrapText="1"/>
    </xf>
    <xf numFmtId="0" fontId="0" fillId="7" borderId="20" xfId="0" applyFill="1" applyBorder="1" applyAlignment="1">
      <alignment vertical="center" wrapText="1"/>
    </xf>
    <xf numFmtId="0" fontId="0" fillId="6" borderId="45" xfId="0" applyFill="1" applyBorder="1" applyAlignment="1">
      <alignment vertical="center" wrapText="1"/>
    </xf>
    <xf numFmtId="0" fontId="0" fillId="7" borderId="45" xfId="0" applyFill="1" applyBorder="1" applyAlignment="1">
      <alignment vertical="center" wrapText="1"/>
    </xf>
    <xf numFmtId="0" fontId="3" fillId="7" borderId="45" xfId="0" applyFont="1" applyFill="1" applyBorder="1" applyAlignment="1">
      <alignment horizontal="center" vertical="center" wrapText="1"/>
    </xf>
    <xf numFmtId="0" fontId="6" fillId="6" borderId="46" xfId="0" applyFont="1" applyFill="1" applyBorder="1" applyAlignment="1">
      <alignment horizontal="center" vertical="center" wrapText="1"/>
    </xf>
    <xf numFmtId="0" fontId="4" fillId="6" borderId="19" xfId="0" applyFont="1" applyFill="1" applyBorder="1" applyAlignment="1">
      <alignment horizontal="center" vertical="center" wrapText="1"/>
    </xf>
    <xf numFmtId="0" fontId="4" fillId="6" borderId="20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17" fillId="12" borderId="0" xfId="0" applyFont="1" applyFill="1">
      <alignment vertical="center"/>
    </xf>
    <xf numFmtId="0" fontId="16" fillId="5" borderId="0" xfId="0" applyFont="1" applyFill="1">
      <alignment vertical="center"/>
    </xf>
    <xf numFmtId="0" fontId="17" fillId="11" borderId="0" xfId="0" applyFont="1" applyFill="1">
      <alignment vertical="center"/>
    </xf>
    <xf numFmtId="0" fontId="0" fillId="11" borderId="14" xfId="0" applyFill="1" applyBorder="1">
      <alignment vertical="center"/>
    </xf>
    <xf numFmtId="0" fontId="18" fillId="7" borderId="55" xfId="0" applyFont="1" applyFill="1" applyBorder="1" applyAlignment="1">
      <alignment horizontal="center" vertical="center" wrapText="1"/>
    </xf>
    <xf numFmtId="0" fontId="19" fillId="7" borderId="56" xfId="0" applyFont="1" applyFill="1" applyBorder="1" applyAlignment="1">
      <alignment horizontal="center" vertical="center" wrapText="1"/>
    </xf>
    <xf numFmtId="0" fontId="19" fillId="7" borderId="57" xfId="0" applyFont="1" applyFill="1" applyBorder="1" applyAlignment="1">
      <alignment horizontal="center" vertical="center" wrapText="1"/>
    </xf>
    <xf numFmtId="0" fontId="21" fillId="7" borderId="56" xfId="3" applyFill="1" applyBorder="1" applyAlignment="1" applyProtection="1">
      <alignment vertical="center" wrapText="1"/>
    </xf>
    <xf numFmtId="0" fontId="19" fillId="7" borderId="57" xfId="0" applyFont="1" applyFill="1" applyBorder="1" applyAlignment="1">
      <alignment vertical="center" wrapText="1"/>
    </xf>
    <xf numFmtId="0" fontId="19" fillId="7" borderId="56" xfId="0" applyFont="1" applyFill="1" applyBorder="1" applyAlignment="1">
      <alignment vertical="center" wrapText="1"/>
    </xf>
    <xf numFmtId="0" fontId="19" fillId="7" borderId="55" xfId="0" applyFont="1" applyFill="1" applyBorder="1" applyAlignment="1">
      <alignment horizontal="center" vertical="center" wrapText="1"/>
    </xf>
    <xf numFmtId="0" fontId="19" fillId="7" borderId="55" xfId="0" applyFont="1" applyFill="1" applyBorder="1" applyAlignment="1">
      <alignment vertical="center" wrapText="1"/>
    </xf>
    <xf numFmtId="0" fontId="19" fillId="7" borderId="56" xfId="0" applyFont="1" applyFill="1" applyBorder="1" applyAlignment="1">
      <alignment horizontal="left" vertical="center" wrapText="1"/>
    </xf>
    <xf numFmtId="0" fontId="19" fillId="7" borderId="57" xfId="0" applyFont="1" applyFill="1" applyBorder="1" applyAlignment="1">
      <alignment horizontal="left" vertical="center" wrapText="1"/>
    </xf>
    <xf numFmtId="0" fontId="20" fillId="7" borderId="56" xfId="0" applyFont="1" applyFill="1" applyBorder="1" applyAlignment="1">
      <alignment horizontal="left" vertical="center" wrapText="1"/>
    </xf>
    <xf numFmtId="0" fontId="20" fillId="7" borderId="57" xfId="0" applyFont="1" applyFill="1" applyBorder="1" applyAlignment="1">
      <alignment horizontal="left" vertical="center" wrapText="1"/>
    </xf>
    <xf numFmtId="0" fontId="0" fillId="14" borderId="0" xfId="0" applyFill="1">
      <alignment vertical="center"/>
    </xf>
    <xf numFmtId="0" fontId="0" fillId="14" borderId="14" xfId="0" applyFill="1" applyBorder="1">
      <alignment vertical="center"/>
    </xf>
    <xf numFmtId="0" fontId="3" fillId="2" borderId="0" xfId="0" applyFont="1" applyFill="1" applyBorder="1" applyAlignment="1">
      <alignment horizontal="left" vertical="center" wrapText="1"/>
    </xf>
    <xf numFmtId="0" fontId="16" fillId="14" borderId="14" xfId="0" applyFont="1" applyFill="1" applyBorder="1">
      <alignment vertical="center"/>
    </xf>
    <xf numFmtId="0" fontId="0" fillId="13" borderId="14" xfId="0" applyFill="1" applyBorder="1">
      <alignment vertical="center"/>
    </xf>
    <xf numFmtId="0" fontId="23" fillId="2" borderId="14" xfId="0" applyFont="1" applyFill="1" applyBorder="1" applyAlignment="1">
      <alignment horizontal="left" vertical="center" wrapText="1"/>
    </xf>
    <xf numFmtId="0" fontId="24" fillId="0" borderId="14" xfId="0" applyFont="1" applyBorder="1">
      <alignment vertical="center"/>
    </xf>
    <xf numFmtId="0" fontId="24" fillId="14" borderId="14" xfId="0" applyFont="1" applyFill="1" applyBorder="1">
      <alignment vertical="center"/>
    </xf>
    <xf numFmtId="0" fontId="24" fillId="5" borderId="14" xfId="0" applyFont="1" applyFill="1" applyBorder="1">
      <alignment vertical="center"/>
    </xf>
    <xf numFmtId="0" fontId="0" fillId="5" borderId="47" xfId="0" applyFill="1" applyBorder="1">
      <alignment vertical="center"/>
    </xf>
    <xf numFmtId="0" fontId="0" fillId="5" borderId="14" xfId="0" applyFill="1" applyBorder="1">
      <alignment vertical="center"/>
    </xf>
    <xf numFmtId="0" fontId="0" fillId="2" borderId="14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6" fillId="6" borderId="49" xfId="0" applyFont="1" applyFill="1" applyBorder="1" applyAlignment="1">
      <alignment horizontal="center" vertical="center" wrapText="1"/>
    </xf>
    <xf numFmtId="0" fontId="6" fillId="6" borderId="51" xfId="0" applyFont="1" applyFill="1" applyBorder="1" applyAlignment="1">
      <alignment horizontal="center" vertical="center" wrapText="1"/>
    </xf>
    <xf numFmtId="0" fontId="6" fillId="6" borderId="53" xfId="0" applyFont="1" applyFill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5" fillId="6" borderId="65" xfId="0" applyFont="1" applyFill="1" applyBorder="1" applyAlignment="1">
      <alignment horizontal="center" vertical="center" wrapText="1"/>
    </xf>
    <xf numFmtId="0" fontId="0" fillId="6" borderId="65" xfId="0" applyFill="1" applyBorder="1" applyAlignment="1">
      <alignment vertical="center" wrapText="1"/>
    </xf>
    <xf numFmtId="0" fontId="6" fillId="6" borderId="68" xfId="0" applyFont="1" applyFill="1" applyBorder="1" applyAlignment="1">
      <alignment horizontal="center" vertical="center" wrapText="1"/>
    </xf>
    <xf numFmtId="0" fontId="6" fillId="6" borderId="69" xfId="0" applyFont="1" applyFill="1" applyBorder="1" applyAlignment="1">
      <alignment horizontal="center" vertical="center" wrapText="1"/>
    </xf>
    <xf numFmtId="0" fontId="6" fillId="6" borderId="68" xfId="0" applyFont="1" applyFill="1" applyBorder="1" applyAlignment="1">
      <alignment vertical="center" wrapText="1"/>
    </xf>
    <xf numFmtId="0" fontId="3" fillId="3" borderId="71" xfId="0" applyFont="1" applyFill="1" applyBorder="1" applyAlignment="1">
      <alignment horizontal="left" vertical="center" wrapText="1"/>
    </xf>
    <xf numFmtId="0" fontId="3" fillId="11" borderId="71" xfId="0" applyFont="1" applyFill="1" applyBorder="1" applyAlignment="1">
      <alignment horizontal="left" vertical="center" wrapText="1"/>
    </xf>
    <xf numFmtId="0" fontId="3" fillId="5" borderId="71" xfId="0" applyFont="1" applyFill="1" applyBorder="1" applyAlignment="1">
      <alignment horizontal="left" vertical="center" wrapText="1"/>
    </xf>
    <xf numFmtId="0" fontId="6" fillId="6" borderId="69" xfId="0" applyFont="1" applyFill="1" applyBorder="1" applyAlignment="1">
      <alignment vertical="center" wrapText="1"/>
    </xf>
    <xf numFmtId="0" fontId="3" fillId="3" borderId="72" xfId="0" applyFont="1" applyFill="1" applyBorder="1" applyAlignment="1">
      <alignment horizontal="left" vertical="center" wrapText="1"/>
    </xf>
    <xf numFmtId="0" fontId="6" fillId="6" borderId="74" xfId="0" applyFont="1" applyFill="1" applyBorder="1" applyAlignment="1">
      <alignment horizontal="center" vertical="center" wrapText="1"/>
    </xf>
    <xf numFmtId="0" fontId="5" fillId="6" borderId="76" xfId="0" applyFont="1" applyFill="1" applyBorder="1" applyAlignment="1">
      <alignment horizontal="center" vertical="center" wrapText="1"/>
    </xf>
    <xf numFmtId="0" fontId="0" fillId="6" borderId="76" xfId="0" applyFill="1" applyBorder="1" applyAlignment="1">
      <alignment vertical="center" wrapText="1"/>
    </xf>
    <xf numFmtId="0" fontId="4" fillId="6" borderId="73" xfId="0" applyFont="1" applyFill="1" applyBorder="1" applyAlignment="1">
      <alignment horizontal="center" vertical="center" wrapText="1"/>
    </xf>
    <xf numFmtId="0" fontId="4" fillId="6" borderId="77" xfId="0" applyFont="1" applyFill="1" applyBorder="1" applyAlignment="1">
      <alignment horizontal="center" vertical="center" wrapText="1"/>
    </xf>
    <xf numFmtId="0" fontId="14" fillId="6" borderId="74" xfId="0" applyFont="1" applyFill="1" applyBorder="1" applyAlignment="1">
      <alignment horizontal="center" vertical="center" wrapText="1"/>
    </xf>
    <xf numFmtId="0" fontId="0" fillId="0" borderId="69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7" fillId="7" borderId="70" xfId="0" applyFont="1" applyFill="1" applyBorder="1" applyAlignment="1">
      <alignment horizontal="justify" vertical="center" wrapText="1"/>
    </xf>
    <xf numFmtId="0" fontId="7" fillId="7" borderId="72" xfId="0" applyFont="1" applyFill="1" applyBorder="1" applyAlignment="1">
      <alignment horizontal="justify" vertical="center" wrapText="1"/>
    </xf>
    <xf numFmtId="0" fontId="7" fillId="11" borderId="70" xfId="0" applyFont="1" applyFill="1" applyBorder="1" applyAlignment="1">
      <alignment horizontal="justify" vertical="center" wrapText="1"/>
    </xf>
    <xf numFmtId="0" fontId="7" fillId="7" borderId="71" xfId="0" applyFont="1" applyFill="1" applyBorder="1" applyAlignment="1">
      <alignment horizontal="justify" vertical="center" wrapText="1"/>
    </xf>
    <xf numFmtId="0" fontId="14" fillId="6" borderId="73" xfId="0" applyFont="1" applyFill="1" applyBorder="1" applyAlignment="1">
      <alignment horizontal="center" vertical="center" wrapText="1"/>
    </xf>
    <xf numFmtId="0" fontId="14" fillId="6" borderId="79" xfId="0" applyFont="1" applyFill="1" applyBorder="1" applyAlignment="1">
      <alignment horizontal="center" vertical="center" wrapText="1"/>
    </xf>
    <xf numFmtId="0" fontId="14" fillId="6" borderId="75" xfId="0" applyFont="1" applyFill="1" applyBorder="1" applyAlignment="1">
      <alignment horizontal="center" vertical="center" wrapText="1"/>
    </xf>
    <xf numFmtId="0" fontId="14" fillId="6" borderId="80" xfId="0" applyFont="1" applyFill="1" applyBorder="1" applyAlignment="1">
      <alignment horizontal="center" vertical="center" wrapText="1"/>
    </xf>
    <xf numFmtId="0" fontId="4" fillId="6" borderId="75" xfId="0" applyFont="1" applyFill="1" applyBorder="1" applyAlignment="1">
      <alignment horizontal="center" vertical="center" wrapText="1"/>
    </xf>
    <xf numFmtId="0" fontId="7" fillId="5" borderId="71" xfId="0" applyFont="1" applyFill="1" applyBorder="1" applyAlignment="1">
      <alignment horizontal="justify" vertical="center" wrapText="1"/>
    </xf>
    <xf numFmtId="0" fontId="0" fillId="0" borderId="0" xfId="0" applyFont="1">
      <alignment vertical="center"/>
    </xf>
    <xf numFmtId="0" fontId="0" fillId="0" borderId="14" xfId="0" applyFont="1" applyBorder="1">
      <alignment vertical="center"/>
    </xf>
    <xf numFmtId="0" fontId="0" fillId="12" borderId="14" xfId="0" applyFont="1" applyFill="1" applyBorder="1">
      <alignment vertical="center"/>
    </xf>
    <xf numFmtId="0" fontId="0" fillId="13" borderId="14" xfId="0" applyFont="1" applyFill="1" applyBorder="1">
      <alignment vertical="center"/>
    </xf>
    <xf numFmtId="0" fontId="26" fillId="5" borderId="14" xfId="0" applyFont="1" applyFill="1" applyBorder="1" applyAlignment="1">
      <alignment horizontal="justify" vertical="center" wrapText="1"/>
    </xf>
    <xf numFmtId="0" fontId="23" fillId="6" borderId="14" xfId="0" applyFont="1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/>
    </xf>
    <xf numFmtId="0" fontId="26" fillId="5" borderId="61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23" fillId="2" borderId="14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 vertical="center"/>
    </xf>
    <xf numFmtId="0" fontId="24" fillId="5" borderId="48" xfId="0" applyFont="1" applyFill="1" applyBorder="1">
      <alignment vertical="center"/>
    </xf>
    <xf numFmtId="0" fontId="0" fillId="13" borderId="48" xfId="0" applyFill="1" applyBorder="1">
      <alignment vertical="center"/>
    </xf>
    <xf numFmtId="0" fontId="23" fillId="5" borderId="14" xfId="0" applyFont="1" applyFill="1" applyBorder="1" applyAlignment="1">
      <alignment horizontal="left" vertical="center" wrapText="1"/>
    </xf>
    <xf numFmtId="0" fontId="24" fillId="0" borderId="0" xfId="0" applyFont="1">
      <alignment vertical="center"/>
    </xf>
    <xf numFmtId="0" fontId="23" fillId="5" borderId="61" xfId="0" applyFont="1" applyFill="1" applyBorder="1" applyAlignment="1">
      <alignment horizontal="left" vertical="center" wrapText="1"/>
    </xf>
    <xf numFmtId="0" fontId="0" fillId="0" borderId="54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6" fillId="6" borderId="49" xfId="0" applyFont="1" applyFill="1" applyBorder="1" applyAlignment="1">
      <alignment horizontal="center" vertical="center" wrapText="1"/>
    </xf>
    <xf numFmtId="0" fontId="6" fillId="6" borderId="51" xfId="0" applyFont="1" applyFill="1" applyBorder="1" applyAlignment="1">
      <alignment horizontal="center" vertical="center" wrapText="1"/>
    </xf>
    <xf numFmtId="0" fontId="6" fillId="6" borderId="53" xfId="0" applyFont="1" applyFill="1" applyBorder="1" applyAlignment="1">
      <alignment horizontal="center" vertical="center" wrapText="1"/>
    </xf>
    <xf numFmtId="0" fontId="0" fillId="3" borderId="50" xfId="0" applyFill="1" applyBorder="1">
      <alignment vertical="center"/>
    </xf>
    <xf numFmtId="0" fontId="0" fillId="3" borderId="52" xfId="0" applyFill="1" applyBorder="1">
      <alignment vertical="center"/>
    </xf>
    <xf numFmtId="0" fontId="0" fillId="3" borderId="54" xfId="0" applyFill="1" applyBorder="1">
      <alignment vertical="center"/>
    </xf>
    <xf numFmtId="0" fontId="3" fillId="5" borderId="14" xfId="0" applyFont="1" applyFill="1" applyBorder="1" applyAlignment="1">
      <alignment horizontal="left" vertical="center" wrapText="1"/>
    </xf>
    <xf numFmtId="0" fontId="3" fillId="11" borderId="14" xfId="0" applyFont="1" applyFill="1" applyBorder="1" applyAlignment="1">
      <alignment horizontal="left" vertical="center" wrapText="1"/>
    </xf>
    <xf numFmtId="0" fontId="3" fillId="3" borderId="14" xfId="0" applyFont="1" applyFill="1" applyBorder="1" applyAlignment="1">
      <alignment horizontal="left" vertical="center" wrapText="1"/>
    </xf>
    <xf numFmtId="0" fontId="3" fillId="3" borderId="14" xfId="0" applyFont="1" applyFill="1" applyBorder="1" applyAlignment="1">
      <alignment horizontal="justify" vertical="center" wrapText="1"/>
    </xf>
    <xf numFmtId="0" fontId="3" fillId="5" borderId="68" xfId="0" applyFont="1" applyFill="1" applyBorder="1" applyAlignment="1">
      <alignment horizontal="left" vertical="center" wrapText="1"/>
    </xf>
    <xf numFmtId="0" fontId="0" fillId="12" borderId="68" xfId="0" applyFill="1" applyBorder="1">
      <alignment vertical="center"/>
    </xf>
    <xf numFmtId="0" fontId="3" fillId="3" borderId="69" xfId="0" applyFont="1" applyFill="1" applyBorder="1" applyAlignment="1">
      <alignment horizontal="left" vertical="center" wrapText="1"/>
    </xf>
    <xf numFmtId="0" fontId="0" fillId="0" borderId="69" xfId="0" applyBorder="1">
      <alignment vertical="center"/>
    </xf>
    <xf numFmtId="0" fontId="0" fillId="12" borderId="58" xfId="0" applyFill="1" applyBorder="1">
      <alignment vertical="center"/>
    </xf>
    <xf numFmtId="0" fontId="0" fillId="0" borderId="59" xfId="0" applyBorder="1">
      <alignment vertical="center"/>
    </xf>
    <xf numFmtId="0" fontId="0" fillId="13" borderId="59" xfId="0" applyFill="1" applyBorder="1">
      <alignment vertical="center"/>
    </xf>
    <xf numFmtId="0" fontId="0" fillId="2" borderId="67" xfId="0" applyFill="1" applyBorder="1" applyAlignment="1">
      <alignment horizontal="center" vertical="center"/>
    </xf>
    <xf numFmtId="0" fontId="0" fillId="3" borderId="68" xfId="0" applyFill="1" applyBorder="1">
      <alignment vertical="center"/>
    </xf>
    <xf numFmtId="0" fontId="0" fillId="3" borderId="69" xfId="0" applyFill="1" applyBorder="1">
      <alignment vertical="center"/>
    </xf>
    <xf numFmtId="0" fontId="0" fillId="13" borderId="68" xfId="0" applyFill="1" applyBorder="1">
      <alignment vertical="center"/>
    </xf>
    <xf numFmtId="0" fontId="0" fillId="0" borderId="68" xfId="0" applyBorder="1">
      <alignment vertical="center"/>
    </xf>
    <xf numFmtId="0" fontId="0" fillId="0" borderId="0" xfId="0" applyAlignment="1">
      <alignment vertical="center" wrapText="1"/>
    </xf>
    <xf numFmtId="0" fontId="3" fillId="3" borderId="64" xfId="0" applyFont="1" applyFill="1" applyBorder="1" applyAlignment="1">
      <alignment horizontal="left" vertical="center" wrapText="1"/>
    </xf>
    <xf numFmtId="0" fontId="0" fillId="0" borderId="64" xfId="0" applyBorder="1">
      <alignment vertical="center"/>
    </xf>
    <xf numFmtId="0" fontId="0" fillId="0" borderId="66" xfId="0" applyBorder="1">
      <alignment vertical="center"/>
    </xf>
    <xf numFmtId="0" fontId="0" fillId="3" borderId="64" xfId="0" applyFill="1" applyBorder="1">
      <alignment vertical="center"/>
    </xf>
    <xf numFmtId="0" fontId="0" fillId="3" borderId="60" xfId="0" applyFill="1" applyBorder="1">
      <alignment vertical="center"/>
    </xf>
    <xf numFmtId="0" fontId="0" fillId="0" borderId="91" xfId="0" applyBorder="1">
      <alignment vertical="center"/>
    </xf>
    <xf numFmtId="0" fontId="0" fillId="0" borderId="95" xfId="0" applyBorder="1">
      <alignment vertical="center"/>
    </xf>
    <xf numFmtId="0" fontId="0" fillId="0" borderId="14" xfId="0" applyFill="1" applyBorder="1">
      <alignment vertical="center"/>
    </xf>
    <xf numFmtId="0" fontId="0" fillId="0" borderId="83" xfId="0" applyBorder="1">
      <alignment vertical="center"/>
    </xf>
    <xf numFmtId="0" fontId="0" fillId="0" borderId="92" xfId="0" applyBorder="1">
      <alignment vertical="center"/>
    </xf>
    <xf numFmtId="0" fontId="0" fillId="0" borderId="96" xfId="0" applyBorder="1">
      <alignment vertical="center"/>
    </xf>
    <xf numFmtId="0" fontId="0" fillId="2" borderId="94" xfId="0" applyFill="1" applyBorder="1" applyAlignment="1">
      <alignment horizontal="center" vertical="center"/>
    </xf>
    <xf numFmtId="0" fontId="0" fillId="2" borderId="93" xfId="0" applyFill="1" applyBorder="1" applyAlignment="1">
      <alignment horizontal="center" vertical="center"/>
    </xf>
    <xf numFmtId="0" fontId="0" fillId="0" borderId="97" xfId="0" applyBorder="1">
      <alignment vertical="center"/>
    </xf>
    <xf numFmtId="0" fontId="3" fillId="5" borderId="81" xfId="0" applyFont="1" applyFill="1" applyBorder="1" applyAlignment="1">
      <alignment horizontal="left" vertical="center" wrapText="1"/>
    </xf>
    <xf numFmtId="0" fontId="3" fillId="11" borderId="61" xfId="0" applyFont="1" applyFill="1" applyBorder="1" applyAlignment="1">
      <alignment horizontal="left" vertical="center" wrapText="1"/>
    </xf>
    <xf numFmtId="0" fontId="3" fillId="3" borderId="61" xfId="0" applyFont="1" applyFill="1" applyBorder="1" applyAlignment="1">
      <alignment horizontal="left" vertical="center" wrapText="1"/>
    </xf>
    <xf numFmtId="0" fontId="3" fillId="3" borderId="61" xfId="0" applyFont="1" applyFill="1" applyBorder="1" applyAlignment="1">
      <alignment horizontal="justify" vertical="center" wrapText="1"/>
    </xf>
    <xf numFmtId="0" fontId="3" fillId="3" borderId="67" xfId="0" applyFont="1" applyFill="1" applyBorder="1" applyAlignment="1">
      <alignment horizontal="left" vertical="center" wrapText="1"/>
    </xf>
    <xf numFmtId="0" fontId="6" fillId="6" borderId="50" xfId="0" applyFont="1" applyFill="1" applyBorder="1" applyAlignment="1">
      <alignment horizontal="center" vertical="center" wrapText="1"/>
    </xf>
    <xf numFmtId="0" fontId="6" fillId="6" borderId="52" xfId="0" applyFont="1" applyFill="1" applyBorder="1" applyAlignment="1">
      <alignment horizontal="center" vertical="center" wrapText="1"/>
    </xf>
    <xf numFmtId="0" fontId="6" fillId="6" borderId="54" xfId="0" applyFont="1" applyFill="1" applyBorder="1" applyAlignment="1">
      <alignment horizontal="center" vertical="center" wrapText="1"/>
    </xf>
    <xf numFmtId="0" fontId="3" fillId="5" borderId="61" xfId="0" applyFont="1" applyFill="1" applyBorder="1" applyAlignment="1">
      <alignment horizontal="left" vertical="center" wrapText="1"/>
    </xf>
    <xf numFmtId="0" fontId="3" fillId="3" borderId="81" xfId="0" applyFont="1" applyFill="1" applyBorder="1" applyAlignment="1">
      <alignment horizontal="left" vertical="center" wrapText="1"/>
    </xf>
    <xf numFmtId="0" fontId="3" fillId="3" borderId="87" xfId="0" applyFont="1" applyFill="1" applyBorder="1" applyAlignment="1">
      <alignment horizontal="left" vertical="center" wrapText="1"/>
    </xf>
    <xf numFmtId="0" fontId="6" fillId="6" borderId="51" xfId="0" applyFont="1" applyFill="1" applyBorder="1" applyAlignment="1">
      <alignment horizontal="center" vertical="center" wrapText="1"/>
    </xf>
    <xf numFmtId="0" fontId="0" fillId="15" borderId="68" xfId="0" applyFill="1" applyBorder="1">
      <alignment vertical="center"/>
    </xf>
    <xf numFmtId="0" fontId="0" fillId="15" borderId="14" xfId="0" applyFill="1" applyBorder="1">
      <alignment vertical="center"/>
    </xf>
    <xf numFmtId="0" fontId="3" fillId="16" borderId="81" xfId="0" applyFont="1" applyFill="1" applyBorder="1" applyAlignment="1">
      <alignment horizontal="left" vertical="center" wrapText="1"/>
    </xf>
    <xf numFmtId="0" fontId="3" fillId="16" borderId="68" xfId="0" applyFont="1" applyFill="1" applyBorder="1" applyAlignment="1">
      <alignment horizontal="left" vertical="center" wrapText="1"/>
    </xf>
    <xf numFmtId="0" fontId="0" fillId="16" borderId="0" xfId="0" applyFill="1">
      <alignment vertical="center"/>
    </xf>
    <xf numFmtId="0" fontId="3" fillId="3" borderId="70" xfId="0" applyFont="1" applyFill="1" applyBorder="1" applyAlignment="1">
      <alignment horizontal="left" vertical="center" wrapText="1"/>
    </xf>
    <xf numFmtId="0" fontId="3" fillId="16" borderId="70" xfId="0" applyFont="1" applyFill="1" applyBorder="1" applyAlignment="1">
      <alignment horizontal="left" vertical="center" wrapText="1"/>
    </xf>
    <xf numFmtId="0" fontId="3" fillId="16" borderId="71" xfId="0" applyFont="1" applyFill="1" applyBorder="1" applyAlignment="1">
      <alignment horizontal="left" vertical="center" wrapText="1"/>
    </xf>
    <xf numFmtId="0" fontId="3" fillId="16" borderId="72" xfId="0" applyFont="1" applyFill="1" applyBorder="1" applyAlignment="1">
      <alignment horizontal="left" vertical="center" wrapText="1"/>
    </xf>
    <xf numFmtId="0" fontId="7" fillId="3" borderId="71" xfId="0" applyFont="1" applyFill="1" applyBorder="1" applyAlignment="1">
      <alignment horizontal="justify" vertical="center" wrapText="1"/>
    </xf>
    <xf numFmtId="0" fontId="5" fillId="6" borderId="53" xfId="0" applyFont="1" applyFill="1" applyBorder="1" applyAlignment="1">
      <alignment horizontal="center" vertical="center" wrapText="1"/>
    </xf>
    <xf numFmtId="0" fontId="5" fillId="6" borderId="54" xfId="0" applyFont="1" applyFill="1" applyBorder="1" applyAlignment="1">
      <alignment horizontal="center" vertical="center" wrapText="1"/>
    </xf>
    <xf numFmtId="0" fontId="0" fillId="6" borderId="54" xfId="0" applyFill="1" applyBorder="1" applyAlignment="1">
      <alignment vertical="center" wrapText="1"/>
    </xf>
    <xf numFmtId="0" fontId="26" fillId="3" borderId="61" xfId="0" applyFont="1" applyFill="1" applyBorder="1" applyAlignment="1">
      <alignment horizontal="left" vertical="center" wrapText="1"/>
    </xf>
    <xf numFmtId="0" fontId="24" fillId="3" borderId="14" xfId="0" applyFont="1" applyFill="1" applyBorder="1">
      <alignment vertical="center"/>
    </xf>
    <xf numFmtId="0" fontId="24" fillId="2" borderId="83" xfId="0" applyFont="1" applyFill="1" applyBorder="1">
      <alignment vertical="center"/>
    </xf>
    <xf numFmtId="0" fontId="24" fillId="17" borderId="0" xfId="0" applyFont="1" applyFill="1">
      <alignment vertical="center"/>
    </xf>
    <xf numFmtId="0" fontId="28" fillId="0" borderId="14" xfId="0" applyFont="1" applyBorder="1" applyAlignment="1" applyProtection="1">
      <alignment horizontal="center" vertical="center" wrapText="1"/>
      <protection locked="0"/>
    </xf>
    <xf numFmtId="0" fontId="28" fillId="0" borderId="14" xfId="0" applyFont="1" applyBorder="1" applyAlignment="1" applyProtection="1">
      <alignment horizontal="center" vertical="center" shrinkToFit="1"/>
      <protection locked="0"/>
    </xf>
    <xf numFmtId="0" fontId="28" fillId="0" borderId="0" xfId="0" applyFont="1" applyBorder="1" applyAlignment="1" applyProtection="1">
      <alignment horizontal="center" vertical="center" wrapText="1"/>
      <protection locked="0"/>
    </xf>
    <xf numFmtId="177" fontId="28" fillId="0" borderId="0" xfId="0" applyNumberFormat="1" applyFont="1" applyBorder="1" applyAlignment="1" applyProtection="1">
      <alignment horizontal="center" vertical="center" wrapText="1"/>
      <protection locked="0"/>
    </xf>
    <xf numFmtId="177" fontId="29" fillId="18" borderId="0" xfId="0" applyNumberFormat="1" applyFont="1" applyFill="1" applyBorder="1" applyAlignment="1" applyProtection="1">
      <alignment horizontal="center" vertical="center" wrapText="1"/>
      <protection locked="0"/>
    </xf>
    <xf numFmtId="177" fontId="28" fillId="0" borderId="14" xfId="0" applyNumberFormat="1" applyFont="1" applyBorder="1" applyAlignment="1" applyProtection="1">
      <alignment horizontal="center" vertical="center" shrinkToFit="1"/>
      <protection locked="0"/>
    </xf>
    <xf numFmtId="177" fontId="28" fillId="0" borderId="14" xfId="0" applyNumberFormat="1" applyFont="1" applyBorder="1" applyAlignment="1" applyProtection="1">
      <alignment horizontal="center" vertical="center" wrapText="1"/>
      <protection locked="0"/>
    </xf>
    <xf numFmtId="0" fontId="28" fillId="0" borderId="0" xfId="0" applyFont="1" applyBorder="1" applyAlignment="1" applyProtection="1">
      <alignment horizontal="center" vertical="center" shrinkToFit="1"/>
      <protection locked="0"/>
    </xf>
    <xf numFmtId="0" fontId="24" fillId="0" borderId="0" xfId="0" applyFont="1" applyFill="1" applyBorder="1">
      <alignment vertical="center"/>
    </xf>
    <xf numFmtId="0" fontId="28" fillId="0" borderId="14" xfId="0" applyFont="1" applyFill="1" applyBorder="1" applyAlignment="1" applyProtection="1">
      <alignment horizontal="center" vertical="center" wrapText="1"/>
      <protection locked="0"/>
    </xf>
    <xf numFmtId="0" fontId="24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6" borderId="64" xfId="0" applyFont="1" applyFill="1" applyBorder="1" applyAlignment="1">
      <alignment horizontal="center" vertical="center" wrapText="1"/>
    </xf>
    <xf numFmtId="0" fontId="23" fillId="6" borderId="48" xfId="0" applyFont="1" applyFill="1" applyBorder="1" applyAlignment="1">
      <alignment horizontal="center" vertical="center" wrapText="1"/>
    </xf>
    <xf numFmtId="0" fontId="0" fillId="0" borderId="64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64" xfId="0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25" fillId="0" borderId="78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7" fillId="0" borderId="78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2" borderId="90" xfId="0" applyFill="1" applyBorder="1" applyAlignment="1">
      <alignment horizontal="center" vertical="center"/>
    </xf>
    <xf numFmtId="0" fontId="0" fillId="2" borderId="91" xfId="0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4" fillId="6" borderId="73" xfId="0" applyFont="1" applyFill="1" applyBorder="1" applyAlignment="1">
      <alignment horizontal="center" vertical="center" wrapText="1"/>
    </xf>
    <xf numFmtId="0" fontId="4" fillId="6" borderId="75" xfId="0" applyFont="1" applyFill="1" applyBorder="1" applyAlignment="1">
      <alignment horizontal="center" vertical="center" wrapText="1"/>
    </xf>
    <xf numFmtId="0" fontId="5" fillId="6" borderId="74" xfId="0" applyFont="1" applyFill="1" applyBorder="1" applyAlignment="1">
      <alignment horizontal="center" vertical="center" wrapText="1"/>
    </xf>
    <xf numFmtId="0" fontId="5" fillId="6" borderId="76" xfId="0" applyFont="1" applyFill="1" applyBorder="1" applyAlignment="1">
      <alignment horizontal="center" vertical="center" wrapText="1"/>
    </xf>
    <xf numFmtId="0" fontId="3" fillId="7" borderId="34" xfId="0" applyFont="1" applyFill="1" applyBorder="1" applyAlignment="1">
      <alignment horizontal="center" vertical="center" wrapText="1"/>
    </xf>
    <xf numFmtId="0" fontId="3" fillId="7" borderId="35" xfId="0" applyFont="1" applyFill="1" applyBorder="1" applyAlignment="1">
      <alignment horizontal="center" vertical="center" wrapText="1"/>
    </xf>
    <xf numFmtId="0" fontId="3" fillId="7" borderId="36" xfId="0" applyFont="1" applyFill="1" applyBorder="1" applyAlignment="1">
      <alignment horizontal="center" vertical="center" wrapText="1"/>
    </xf>
    <xf numFmtId="0" fontId="6" fillId="6" borderId="84" xfId="0" applyFont="1" applyFill="1" applyBorder="1" applyAlignment="1">
      <alignment horizontal="center" vertical="center" wrapText="1"/>
    </xf>
    <xf numFmtId="0" fontId="6" fillId="6" borderId="86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8" fillId="6" borderId="16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8" fillId="6" borderId="18" xfId="0" applyFont="1" applyFill="1" applyBorder="1" applyAlignment="1">
      <alignment horizontal="center" vertical="center" wrapText="1"/>
    </xf>
    <xf numFmtId="0" fontId="8" fillId="6" borderId="19" xfId="0" applyFont="1" applyFill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center" vertical="center" wrapText="1"/>
    </xf>
    <xf numFmtId="0" fontId="8" fillId="6" borderId="38" xfId="0" applyFont="1" applyFill="1" applyBorder="1" applyAlignment="1">
      <alignment horizontal="center" vertical="center" wrapText="1"/>
    </xf>
    <xf numFmtId="0" fontId="8" fillId="6" borderId="39" xfId="0" applyFont="1" applyFill="1" applyBorder="1" applyAlignment="1">
      <alignment horizontal="center" vertical="center" wrapText="1"/>
    </xf>
    <xf numFmtId="0" fontId="8" fillId="6" borderId="40" xfId="0" applyFont="1" applyFill="1" applyBorder="1" applyAlignment="1">
      <alignment horizontal="center" vertical="center" wrapText="1"/>
    </xf>
    <xf numFmtId="0" fontId="8" fillId="6" borderId="41" xfId="0" applyFont="1" applyFill="1" applyBorder="1" applyAlignment="1">
      <alignment horizontal="center" vertical="center" wrapText="1"/>
    </xf>
    <xf numFmtId="0" fontId="8" fillId="6" borderId="42" xfId="0" applyFont="1" applyFill="1" applyBorder="1" applyAlignment="1">
      <alignment horizontal="center" vertical="center" wrapText="1"/>
    </xf>
    <xf numFmtId="0" fontId="8" fillId="6" borderId="43" xfId="0" applyFont="1" applyFill="1" applyBorder="1" applyAlignment="1">
      <alignment horizontal="center" vertical="center" wrapText="1"/>
    </xf>
    <xf numFmtId="0" fontId="0" fillId="2" borderId="95" xfId="0" applyFill="1" applyBorder="1" applyAlignment="1">
      <alignment horizontal="center" vertical="center"/>
    </xf>
    <xf numFmtId="0" fontId="6" fillId="6" borderId="85" xfId="0" applyFont="1" applyFill="1" applyBorder="1" applyAlignment="1">
      <alignment horizontal="center" vertical="center" wrapText="1"/>
    </xf>
    <xf numFmtId="0" fontId="6" fillId="6" borderId="82" xfId="0" applyFont="1" applyFill="1" applyBorder="1" applyAlignment="1">
      <alignment horizontal="center" vertical="center" wrapText="1"/>
    </xf>
    <xf numFmtId="0" fontId="0" fillId="0" borderId="84" xfId="0" applyBorder="1" applyAlignment="1">
      <alignment horizontal="center" vertical="center" wrapText="1"/>
    </xf>
    <xf numFmtId="0" fontId="0" fillId="0" borderId="85" xfId="0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 wrapText="1"/>
    </xf>
    <xf numFmtId="0" fontId="4" fillId="6" borderId="16" xfId="0" applyFont="1" applyFill="1" applyBorder="1" applyAlignment="1">
      <alignment horizontal="center" vertical="center" wrapText="1"/>
    </xf>
    <xf numFmtId="0" fontId="4" fillId="6" borderId="17" xfId="0" applyFont="1" applyFill="1" applyBorder="1" applyAlignment="1">
      <alignment horizontal="center" vertical="center" wrapText="1"/>
    </xf>
    <xf numFmtId="0" fontId="3" fillId="7" borderId="22" xfId="0" applyFont="1" applyFill="1" applyBorder="1" applyAlignment="1">
      <alignment horizontal="left" vertical="center" wrapText="1"/>
    </xf>
    <xf numFmtId="0" fontId="3" fillId="7" borderId="44" xfId="0" applyFont="1" applyFill="1" applyBorder="1" applyAlignment="1">
      <alignment horizontal="left" vertical="center" wrapText="1"/>
    </xf>
    <xf numFmtId="0" fontId="3" fillId="7" borderId="26" xfId="0" applyFont="1" applyFill="1" applyBorder="1" applyAlignment="1">
      <alignment horizontal="left" vertical="center" wrapText="1"/>
    </xf>
    <xf numFmtId="0" fontId="3" fillId="7" borderId="27" xfId="0" applyFont="1" applyFill="1" applyBorder="1" applyAlignment="1">
      <alignment horizontal="left" vertical="center" wrapText="1"/>
    </xf>
    <xf numFmtId="0" fontId="3" fillId="7" borderId="26" xfId="0" applyFont="1" applyFill="1" applyBorder="1" applyAlignment="1">
      <alignment horizontal="center" vertical="center" wrapText="1"/>
    </xf>
    <xf numFmtId="0" fontId="3" fillId="7" borderId="33" xfId="0" applyFont="1" applyFill="1" applyBorder="1" applyAlignment="1">
      <alignment horizontal="center" vertical="center" wrapText="1"/>
    </xf>
    <xf numFmtId="0" fontId="3" fillId="7" borderId="27" xfId="0" applyFont="1" applyFill="1" applyBorder="1" applyAlignment="1">
      <alignment horizontal="center" vertical="center" wrapText="1"/>
    </xf>
    <xf numFmtId="0" fontId="3" fillId="7" borderId="26" xfId="0" applyFont="1" applyFill="1" applyBorder="1" applyAlignment="1">
      <alignment horizontal="justify" vertical="center" wrapText="1"/>
    </xf>
    <xf numFmtId="0" fontId="3" fillId="7" borderId="27" xfId="0" applyFont="1" applyFill="1" applyBorder="1" applyAlignment="1">
      <alignment horizontal="justify" vertical="center" wrapText="1"/>
    </xf>
    <xf numFmtId="0" fontId="3" fillId="7" borderId="34" xfId="0" applyFont="1" applyFill="1" applyBorder="1" applyAlignment="1">
      <alignment horizontal="justify" vertical="center" wrapText="1"/>
    </xf>
    <xf numFmtId="0" fontId="3" fillId="7" borderId="37" xfId="0" applyFont="1" applyFill="1" applyBorder="1" applyAlignment="1">
      <alignment horizontal="justify" vertical="center" wrapText="1"/>
    </xf>
    <xf numFmtId="0" fontId="3" fillId="7" borderId="22" xfId="0" applyFont="1" applyFill="1" applyBorder="1" applyAlignment="1">
      <alignment horizontal="center" vertical="center" wrapText="1"/>
    </xf>
    <xf numFmtId="0" fontId="3" fillId="7" borderId="44" xfId="0" applyFont="1" applyFill="1" applyBorder="1" applyAlignment="1">
      <alignment horizontal="center" vertical="center" wrapText="1"/>
    </xf>
    <xf numFmtId="0" fontId="0" fillId="2" borderId="64" xfId="0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 wrapText="1"/>
    </xf>
    <xf numFmtId="0" fontId="0" fillId="0" borderId="98" xfId="0" applyBorder="1" applyAlignment="1">
      <alignment horizontal="center" vertical="center"/>
    </xf>
    <xf numFmtId="0" fontId="0" fillId="0" borderId="99" xfId="0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 wrapText="1"/>
    </xf>
    <xf numFmtId="0" fontId="6" fillId="6" borderId="24" xfId="0" applyFont="1" applyFill="1" applyBorder="1" applyAlignment="1">
      <alignment horizontal="center" vertical="center" wrapText="1"/>
    </xf>
    <xf numFmtId="0" fontId="6" fillId="6" borderId="26" xfId="0" applyFont="1" applyFill="1" applyBorder="1" applyAlignment="1">
      <alignment horizontal="center" vertical="center" wrapText="1"/>
    </xf>
    <xf numFmtId="0" fontId="6" fillId="6" borderId="33" xfId="0" applyFont="1" applyFill="1" applyBorder="1" applyAlignment="1">
      <alignment horizontal="center" vertical="center" wrapText="1"/>
    </xf>
    <xf numFmtId="0" fontId="6" fillId="6" borderId="27" xfId="0" applyFont="1" applyFill="1" applyBorder="1" applyAlignment="1">
      <alignment horizontal="center" vertical="center" wrapText="1"/>
    </xf>
    <xf numFmtId="0" fontId="6" fillId="6" borderId="29" xfId="0" applyFont="1" applyFill="1" applyBorder="1" applyAlignment="1">
      <alignment horizontal="center" vertical="center" wrapText="1"/>
    </xf>
    <xf numFmtId="0" fontId="6" fillId="6" borderId="34" xfId="0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 wrapText="1"/>
    </xf>
    <xf numFmtId="0" fontId="0" fillId="2" borderId="66" xfId="0" applyFill="1" applyBorder="1" applyAlignment="1">
      <alignment horizontal="center" vertical="center"/>
    </xf>
    <xf numFmtId="0" fontId="0" fillId="2" borderId="63" xfId="0" applyFill="1" applyBorder="1" applyAlignment="1">
      <alignment horizontal="center" vertical="center"/>
    </xf>
    <xf numFmtId="0" fontId="0" fillId="2" borderId="67" xfId="0" applyFill="1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8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8" xfId="0" applyBorder="1" applyAlignment="1">
      <alignment horizontal="center" vertical="center" wrapText="1"/>
    </xf>
    <xf numFmtId="0" fontId="4" fillId="6" borderId="18" xfId="0" applyFont="1" applyFill="1" applyBorder="1" applyAlignment="1">
      <alignment horizontal="center" vertical="center" wrapText="1"/>
    </xf>
    <xf numFmtId="0" fontId="4" fillId="6" borderId="19" xfId="0" applyFont="1" applyFill="1" applyBorder="1" applyAlignment="1">
      <alignment horizontal="center" vertical="center" wrapText="1"/>
    </xf>
    <xf numFmtId="0" fontId="4" fillId="6" borderId="20" xfId="0" applyFont="1" applyFill="1" applyBorder="1" applyAlignment="1">
      <alignment horizontal="center" vertical="center" wrapText="1"/>
    </xf>
    <xf numFmtId="0" fontId="6" fillId="6" borderId="49" xfId="0" applyFont="1" applyFill="1" applyBorder="1" applyAlignment="1">
      <alignment horizontal="center" vertical="center" wrapText="1"/>
    </xf>
    <xf numFmtId="0" fontId="6" fillId="6" borderId="51" xfId="0" applyFont="1" applyFill="1" applyBorder="1" applyAlignment="1">
      <alignment horizontal="center" vertical="center" wrapText="1"/>
    </xf>
    <xf numFmtId="0" fontId="6" fillId="6" borderId="53" xfId="0" applyFont="1" applyFill="1" applyBorder="1" applyAlignment="1">
      <alignment horizontal="center" vertical="center" wrapText="1"/>
    </xf>
    <xf numFmtId="0" fontId="3" fillId="6" borderId="34" xfId="0" applyFont="1" applyFill="1" applyBorder="1" applyAlignment="1">
      <alignment horizontal="center" vertical="center" wrapText="1"/>
    </xf>
    <xf numFmtId="0" fontId="3" fillId="6" borderId="35" xfId="0" applyFont="1" applyFill="1" applyBorder="1" applyAlignment="1">
      <alignment horizontal="center" vertical="center" wrapText="1"/>
    </xf>
    <xf numFmtId="0" fontId="3" fillId="6" borderId="37" xfId="0" applyFont="1" applyFill="1" applyBorder="1" applyAlignment="1">
      <alignment horizontal="center" vertical="center" wrapText="1"/>
    </xf>
    <xf numFmtId="0" fontId="20" fillId="7" borderId="56" xfId="0" applyFont="1" applyFill="1" applyBorder="1" applyAlignment="1">
      <alignment horizontal="center" vertical="center" wrapText="1"/>
    </xf>
    <xf numFmtId="0" fontId="20" fillId="7" borderId="57" xfId="0" applyFont="1" applyFill="1" applyBorder="1" applyAlignment="1">
      <alignment horizontal="center" vertical="center" wrapText="1"/>
    </xf>
    <xf numFmtId="0" fontId="15" fillId="9" borderId="14" xfId="0" applyFont="1" applyFill="1" applyBorder="1" applyAlignment="1">
      <alignment horizontal="center" vertical="center" wrapText="1"/>
    </xf>
    <xf numFmtId="0" fontId="19" fillId="7" borderId="56" xfId="0" applyFont="1" applyFill="1" applyBorder="1" applyAlignment="1">
      <alignment horizontal="center" vertical="center" wrapText="1"/>
    </xf>
    <xf numFmtId="0" fontId="19" fillId="7" borderId="57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justify" vertical="center" wrapText="1"/>
    </xf>
    <xf numFmtId="0" fontId="9" fillId="0" borderId="10" xfId="0" applyFont="1" applyBorder="1" applyAlignment="1">
      <alignment horizontal="justify" vertical="center" wrapText="1"/>
    </xf>
    <xf numFmtId="0" fontId="9" fillId="0" borderId="1" xfId="0" applyFont="1" applyBorder="1" applyAlignment="1">
      <alignment horizontal="justify" vertical="center" wrapText="1"/>
    </xf>
    <xf numFmtId="0" fontId="9" fillId="0" borderId="11" xfId="0" applyFont="1" applyBorder="1" applyAlignment="1">
      <alignment horizontal="justify" vertical="center" wrapText="1"/>
    </xf>
    <xf numFmtId="0" fontId="9" fillId="0" borderId="12" xfId="0" applyFont="1" applyBorder="1" applyAlignment="1">
      <alignment horizontal="justify" vertical="center" wrapText="1"/>
    </xf>
    <xf numFmtId="0" fontId="9" fillId="0" borderId="2" xfId="0" applyFont="1" applyBorder="1" applyAlignment="1">
      <alignment horizontal="justify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6" fillId="10" borderId="4" xfId="0" applyFont="1" applyFill="1" applyBorder="1" applyAlignment="1">
      <alignment horizontal="center" vertical="center" wrapText="1"/>
    </xf>
    <xf numFmtId="0" fontId="6" fillId="10" borderId="13" xfId="0" applyFont="1" applyFill="1" applyBorder="1" applyAlignment="1">
      <alignment horizontal="center" vertical="center" wrapText="1"/>
    </xf>
    <xf numFmtId="0" fontId="6" fillId="10" borderId="5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  <xf numFmtId="0" fontId="30" fillId="0" borderId="14" xfId="0" applyFont="1" applyBorder="1" applyAlignment="1" applyProtection="1">
      <alignment horizontal="center" vertical="center" wrapText="1"/>
      <protection locked="0"/>
    </xf>
    <xf numFmtId="177" fontId="30" fillId="0" borderId="14" xfId="0" applyNumberFormat="1" applyFont="1" applyBorder="1" applyAlignment="1" applyProtection="1">
      <alignment horizontal="center" vertical="center" shrinkToFit="1"/>
      <protection locked="0"/>
    </xf>
    <xf numFmtId="177" fontId="30" fillId="0" borderId="14" xfId="0" applyNumberFormat="1" applyFont="1" applyBorder="1" applyAlignment="1" applyProtection="1">
      <alignment horizontal="center" vertical="center" wrapText="1"/>
      <protection locked="0"/>
    </xf>
  </cellXfs>
  <cellStyles count="4">
    <cellStyle name="표준" xfId="0" builtinId="0"/>
    <cellStyle name="표준 2" xfId="2"/>
    <cellStyle name="표준 3" xfId="1"/>
    <cellStyle name="하이퍼링크" xfId="3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careers.samsung.co.kr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2"/>
  <sheetViews>
    <sheetView zoomScale="85" zoomScaleNormal="85" workbookViewId="0">
      <selection activeCell="I44" sqref="I44"/>
    </sheetView>
  </sheetViews>
  <sheetFormatPr defaultRowHeight="16.5"/>
  <cols>
    <col min="2" max="2" width="23.5" bestFit="1" customWidth="1"/>
    <col min="4" max="4" width="3.625" customWidth="1"/>
    <col min="5" max="5" width="23.125" customWidth="1"/>
    <col min="7" max="7" width="3.625" customWidth="1"/>
    <col min="8" max="8" width="26" bestFit="1" customWidth="1"/>
    <col min="10" max="10" width="3.125" customWidth="1"/>
    <col min="11" max="11" width="14.375" customWidth="1"/>
    <col min="13" max="13" width="4.25" customWidth="1"/>
    <col min="15" max="15" width="17.25" bestFit="1" customWidth="1"/>
  </cols>
  <sheetData>
    <row r="1" spans="2:14">
      <c r="B1" s="18" t="s">
        <v>0</v>
      </c>
      <c r="C1" s="18">
        <v>30</v>
      </c>
      <c r="D1" s="15"/>
      <c r="E1" s="18" t="s">
        <v>1</v>
      </c>
      <c r="F1" s="18">
        <v>60</v>
      </c>
      <c r="G1" s="15"/>
      <c r="H1" s="18" t="s">
        <v>2</v>
      </c>
      <c r="I1" s="18">
        <v>50</v>
      </c>
      <c r="J1" s="15"/>
      <c r="K1" s="18" t="s">
        <v>3</v>
      </c>
      <c r="L1" s="18">
        <f>(C1+F1+I1)</f>
        <v>140</v>
      </c>
      <c r="M1" s="15"/>
      <c r="N1" s="15"/>
    </row>
    <row r="2" spans="2:14">
      <c r="B2" s="60" t="s">
        <v>107</v>
      </c>
      <c r="C2" s="77">
        <v>3</v>
      </c>
      <c r="D2" s="15"/>
      <c r="E2" s="60" t="s">
        <v>9</v>
      </c>
      <c r="F2" s="60">
        <v>3</v>
      </c>
      <c r="G2" s="15"/>
      <c r="H2" s="19" t="s">
        <v>6</v>
      </c>
      <c r="I2" s="19">
        <v>2</v>
      </c>
      <c r="J2" s="15"/>
      <c r="K2" s="19"/>
      <c r="L2" s="19"/>
      <c r="M2" s="15"/>
      <c r="N2" s="15"/>
    </row>
    <row r="3" spans="2:14">
      <c r="B3" s="60" t="s">
        <v>203</v>
      </c>
      <c r="C3" s="60">
        <v>3</v>
      </c>
      <c r="D3" s="15"/>
      <c r="E3" s="60" t="s">
        <v>10</v>
      </c>
      <c r="F3" s="77">
        <v>3</v>
      </c>
      <c r="G3" s="15"/>
      <c r="H3" s="19" t="s">
        <v>8</v>
      </c>
      <c r="I3" s="19">
        <v>2</v>
      </c>
      <c r="J3" s="15"/>
      <c r="K3" s="19"/>
      <c r="L3" s="19"/>
      <c r="M3" s="15"/>
      <c r="N3" s="15"/>
    </row>
    <row r="4" spans="2:14">
      <c r="B4" s="19" t="s">
        <v>220</v>
      </c>
      <c r="C4" s="19">
        <v>3</v>
      </c>
      <c r="D4" s="15"/>
      <c r="E4" s="60" t="s">
        <v>124</v>
      </c>
      <c r="F4" s="60">
        <v>2</v>
      </c>
      <c r="G4" s="15"/>
      <c r="H4" s="19" t="s">
        <v>7</v>
      </c>
      <c r="I4" s="19">
        <v>1</v>
      </c>
      <c r="J4" s="15"/>
      <c r="K4" s="19"/>
      <c r="L4" s="19"/>
      <c r="M4" s="15"/>
      <c r="N4" s="15"/>
    </row>
    <row r="5" spans="2:14">
      <c r="B5" s="60" t="s">
        <v>4</v>
      </c>
      <c r="C5" s="60">
        <v>3</v>
      </c>
      <c r="D5" s="15"/>
      <c r="E5" s="60" t="s">
        <v>125</v>
      </c>
      <c r="F5" s="60">
        <v>2</v>
      </c>
      <c r="G5" s="15"/>
      <c r="H5" s="19" t="s">
        <v>31</v>
      </c>
      <c r="I5" s="19">
        <v>1</v>
      </c>
      <c r="J5" s="15"/>
      <c r="K5" s="19"/>
      <c r="L5" s="19"/>
      <c r="M5" s="15"/>
      <c r="N5" s="15"/>
    </row>
    <row r="6" spans="2:14">
      <c r="B6" s="19" t="s">
        <v>5</v>
      </c>
      <c r="C6" s="19">
        <v>3</v>
      </c>
      <c r="D6" s="15"/>
      <c r="E6" s="60" t="s">
        <v>11</v>
      </c>
      <c r="F6" s="77">
        <v>3</v>
      </c>
      <c r="G6" s="15"/>
      <c r="H6" s="19"/>
      <c r="I6" s="19"/>
      <c r="J6" s="15"/>
      <c r="K6" s="19"/>
      <c r="L6" s="19"/>
      <c r="M6" s="15"/>
      <c r="N6" s="15"/>
    </row>
    <row r="7" spans="2:14">
      <c r="B7" s="19" t="s">
        <v>221</v>
      </c>
      <c r="C7" s="19">
        <v>3</v>
      </c>
      <c r="D7" s="15"/>
      <c r="E7" s="60" t="s">
        <v>12</v>
      </c>
      <c r="F7" s="60">
        <v>3</v>
      </c>
      <c r="G7" s="15"/>
      <c r="H7" s="19"/>
      <c r="I7" s="19"/>
      <c r="J7" s="15"/>
      <c r="K7" s="19"/>
      <c r="L7" s="19"/>
      <c r="M7" s="15"/>
      <c r="N7" s="15"/>
    </row>
    <row r="8" spans="2:14">
      <c r="B8" s="60" t="s">
        <v>205</v>
      </c>
      <c r="C8" s="60">
        <v>3</v>
      </c>
      <c r="D8" s="15"/>
      <c r="E8" s="60" t="s">
        <v>22</v>
      </c>
      <c r="F8" s="60">
        <v>3</v>
      </c>
      <c r="G8" s="15"/>
      <c r="H8" s="19"/>
      <c r="I8" s="19"/>
      <c r="J8" s="15"/>
      <c r="K8" s="19"/>
      <c r="L8" s="19"/>
      <c r="M8" s="15"/>
      <c r="N8" s="15"/>
    </row>
    <row r="9" spans="2:14">
      <c r="B9" s="60" t="s">
        <v>13</v>
      </c>
      <c r="C9" s="60">
        <v>3</v>
      </c>
      <c r="D9" s="15"/>
      <c r="E9" s="19"/>
      <c r="F9" s="19"/>
      <c r="G9" s="15"/>
      <c r="H9" s="19"/>
      <c r="I9" s="19"/>
      <c r="J9" s="15"/>
      <c r="K9" s="19"/>
      <c r="L9" s="19"/>
      <c r="M9" s="15"/>
      <c r="N9" s="15"/>
    </row>
    <row r="10" spans="2:14">
      <c r="B10" s="19" t="s">
        <v>14</v>
      </c>
      <c r="C10" s="19">
        <v>3</v>
      </c>
      <c r="D10" s="15"/>
      <c r="E10" s="19"/>
      <c r="F10" s="19"/>
      <c r="G10" s="15"/>
      <c r="H10" s="19"/>
      <c r="I10" s="19"/>
      <c r="J10" s="15"/>
      <c r="K10" s="19"/>
      <c r="L10" s="19"/>
      <c r="M10" s="15"/>
      <c r="N10" s="15"/>
    </row>
    <row r="11" spans="2:14">
      <c r="B11" s="19" t="s">
        <v>222</v>
      </c>
      <c r="C11" s="19">
        <v>3</v>
      </c>
      <c r="D11" s="15"/>
      <c r="E11" s="19"/>
      <c r="F11" s="19"/>
      <c r="G11" s="15"/>
      <c r="H11" s="19"/>
      <c r="I11" s="19"/>
      <c r="J11" s="15"/>
      <c r="K11" s="19"/>
      <c r="L11" s="19"/>
      <c r="M11" s="15"/>
      <c r="N11" s="15"/>
    </row>
    <row r="12" spans="2:14">
      <c r="B12" s="21" t="s">
        <v>3</v>
      </c>
      <c r="C12" s="21">
        <f>SUM(C2:C11)</f>
        <v>30</v>
      </c>
      <c r="D12" s="15"/>
      <c r="E12" s="21" t="s">
        <v>3</v>
      </c>
      <c r="F12" s="21">
        <f>SUM(F2:F8)</f>
        <v>19</v>
      </c>
      <c r="G12" s="2"/>
      <c r="H12" s="21" t="s">
        <v>3</v>
      </c>
      <c r="I12" s="21">
        <f>SUM(I2:I5)</f>
        <v>6</v>
      </c>
      <c r="J12" s="15"/>
      <c r="K12" s="21" t="s">
        <v>3</v>
      </c>
      <c r="L12" s="21">
        <f>C12+F12+I12</f>
        <v>55</v>
      </c>
      <c r="M12" s="15"/>
      <c r="N12" s="15"/>
    </row>
    <row r="13" spans="2:14">
      <c r="B13" s="21" t="s">
        <v>15</v>
      </c>
      <c r="C13" s="21">
        <f>(C1-C12)</f>
        <v>0</v>
      </c>
      <c r="D13" s="15"/>
      <c r="E13" s="21" t="s">
        <v>15</v>
      </c>
      <c r="F13" s="21">
        <f>(F1-F12)</f>
        <v>41</v>
      </c>
      <c r="G13" s="2"/>
      <c r="H13" s="21" t="s">
        <v>15</v>
      </c>
      <c r="I13" s="21">
        <f>(I1-I12)</f>
        <v>44</v>
      </c>
      <c r="J13" s="15"/>
      <c r="K13" s="21" t="s">
        <v>15</v>
      </c>
      <c r="L13" s="21">
        <f>(L1-L12)</f>
        <v>85</v>
      </c>
      <c r="M13" s="15"/>
      <c r="N13" s="15"/>
    </row>
    <row r="14" spans="2:14" s="15" customFormat="1"/>
    <row r="15" spans="2:14" s="15" customFormat="1"/>
    <row r="16" spans="2:14" s="15" customFormat="1"/>
    <row r="17" spans="2:15" s="15" customFormat="1"/>
    <row r="18" spans="2:15">
      <c r="B18" s="1" t="s">
        <v>0</v>
      </c>
      <c r="C18" s="1">
        <v>0</v>
      </c>
      <c r="D18" s="15"/>
      <c r="E18" s="18" t="s">
        <v>1</v>
      </c>
      <c r="F18" s="18">
        <v>41</v>
      </c>
      <c r="G18" s="2"/>
      <c r="H18" s="18" t="s">
        <v>2</v>
      </c>
      <c r="I18" s="18">
        <v>43</v>
      </c>
      <c r="J18" s="15"/>
      <c r="K18" s="1" t="s">
        <v>3</v>
      </c>
      <c r="L18" s="1">
        <v>85</v>
      </c>
      <c r="O18" s="78" t="s">
        <v>265</v>
      </c>
    </row>
    <row r="19" spans="2:15">
      <c r="C19" s="15"/>
      <c r="D19" s="15"/>
      <c r="E19" s="81" t="s">
        <v>173</v>
      </c>
      <c r="F19" s="77">
        <v>3</v>
      </c>
      <c r="G19" s="15"/>
      <c r="H19" s="124" t="s">
        <v>43</v>
      </c>
      <c r="I19" s="121">
        <v>3</v>
      </c>
      <c r="J19" s="15"/>
      <c r="K19" s="15"/>
      <c r="O19" s="80" t="s">
        <v>173</v>
      </c>
    </row>
    <row r="20" spans="2:15">
      <c r="B20" s="15"/>
      <c r="C20" s="15"/>
      <c r="D20" s="15"/>
      <c r="E20" s="81" t="s">
        <v>267</v>
      </c>
      <c r="F20" s="77">
        <v>3</v>
      </c>
      <c r="G20" s="15"/>
      <c r="H20" s="124" t="s">
        <v>45</v>
      </c>
      <c r="I20" s="121">
        <v>3</v>
      </c>
      <c r="J20" s="15"/>
      <c r="K20" s="15"/>
      <c r="O20" s="80" t="s">
        <v>106</v>
      </c>
    </row>
    <row r="21" spans="2:15" s="15" customFormat="1">
      <c r="E21" s="133" t="s">
        <v>299</v>
      </c>
      <c r="F21" s="79">
        <v>3</v>
      </c>
      <c r="H21" s="133" t="s">
        <v>301</v>
      </c>
      <c r="I21" s="79">
        <v>3</v>
      </c>
      <c r="O21" s="80" t="s">
        <v>267</v>
      </c>
    </row>
    <row r="22" spans="2:15" s="15" customFormat="1">
      <c r="E22" s="133" t="s">
        <v>300</v>
      </c>
      <c r="F22" s="79">
        <v>3</v>
      </c>
      <c r="H22" s="133" t="s">
        <v>302</v>
      </c>
      <c r="I22" s="79">
        <v>3</v>
      </c>
      <c r="O22" s="80" t="s">
        <v>75</v>
      </c>
    </row>
    <row r="23" spans="2:15">
      <c r="B23" s="15"/>
      <c r="C23" s="15"/>
      <c r="D23" s="15"/>
      <c r="E23" s="131" t="s">
        <v>75</v>
      </c>
      <c r="F23" s="132">
        <v>3</v>
      </c>
      <c r="G23" s="15"/>
      <c r="H23" s="82" t="s">
        <v>268</v>
      </c>
      <c r="I23" s="82">
        <v>3</v>
      </c>
      <c r="J23" s="15"/>
      <c r="K23" s="15"/>
      <c r="O23" s="80" t="s">
        <v>186</v>
      </c>
    </row>
    <row r="24" spans="2:15">
      <c r="B24" s="15"/>
      <c r="C24" s="15"/>
      <c r="D24" s="15"/>
      <c r="E24" s="81" t="s">
        <v>115</v>
      </c>
      <c r="F24" s="77">
        <v>3</v>
      </c>
      <c r="G24" s="15"/>
      <c r="H24" s="15"/>
      <c r="I24" s="15"/>
      <c r="J24" s="15"/>
      <c r="K24" s="15"/>
      <c r="O24" s="79"/>
    </row>
    <row r="25" spans="2:15">
      <c r="B25" s="15"/>
      <c r="C25" s="15"/>
      <c r="D25" s="15"/>
      <c r="E25" s="81" t="s">
        <v>209</v>
      </c>
      <c r="F25" s="77">
        <v>3</v>
      </c>
      <c r="G25" s="15"/>
      <c r="H25" s="15"/>
      <c r="I25" s="15"/>
      <c r="J25" s="15"/>
      <c r="K25" s="15"/>
      <c r="O25" s="78" t="s">
        <v>266</v>
      </c>
    </row>
    <row r="26" spans="2:15">
      <c r="B26" s="15"/>
      <c r="C26" s="15"/>
      <c r="D26" s="15"/>
      <c r="E26" s="81" t="s">
        <v>206</v>
      </c>
      <c r="F26" s="77">
        <v>3</v>
      </c>
      <c r="G26" s="15"/>
      <c r="H26" s="15"/>
      <c r="I26" s="15"/>
      <c r="J26" s="15"/>
      <c r="K26" s="15"/>
      <c r="O26" s="80" t="s">
        <v>115</v>
      </c>
    </row>
    <row r="27" spans="2:15">
      <c r="B27" s="15"/>
      <c r="C27" s="15"/>
      <c r="D27" s="15"/>
      <c r="E27" s="81" t="s">
        <v>207</v>
      </c>
      <c r="F27" s="77">
        <v>3</v>
      </c>
      <c r="G27" s="15"/>
      <c r="H27" s="15"/>
      <c r="I27" s="15"/>
      <c r="J27" s="15"/>
      <c r="K27" s="15"/>
      <c r="O27" s="80" t="s">
        <v>209</v>
      </c>
    </row>
    <row r="28" spans="2:15">
      <c r="B28" s="15"/>
      <c r="C28" s="15"/>
      <c r="D28" s="15"/>
      <c r="E28" s="81" t="s">
        <v>208</v>
      </c>
      <c r="F28" s="77">
        <v>3</v>
      </c>
      <c r="G28" s="15"/>
      <c r="H28" s="15"/>
      <c r="I28" s="15"/>
      <c r="J28" s="15"/>
      <c r="K28" s="15"/>
      <c r="O28" s="80" t="s">
        <v>206</v>
      </c>
    </row>
    <row r="29" spans="2:15">
      <c r="B29" s="15"/>
      <c r="C29" s="15"/>
      <c r="D29" s="15"/>
      <c r="E29" s="81" t="s">
        <v>212</v>
      </c>
      <c r="F29" s="77">
        <v>3</v>
      </c>
      <c r="G29" s="15"/>
      <c r="H29" s="15"/>
      <c r="I29" s="15"/>
      <c r="J29" s="15"/>
      <c r="K29" s="15"/>
      <c r="O29" s="80" t="s">
        <v>201</v>
      </c>
    </row>
    <row r="30" spans="2:15">
      <c r="B30" s="15"/>
      <c r="C30" s="15"/>
      <c r="D30" s="15"/>
      <c r="E30" s="81" t="s">
        <v>262</v>
      </c>
      <c r="F30" s="77">
        <v>3</v>
      </c>
      <c r="G30" s="15"/>
      <c r="H30" s="15"/>
      <c r="I30" s="15"/>
      <c r="J30" s="15"/>
      <c r="K30" s="15"/>
      <c r="O30" s="80" t="s">
        <v>207</v>
      </c>
    </row>
    <row r="31" spans="2:15">
      <c r="B31" s="15"/>
      <c r="C31" s="15"/>
      <c r="D31" s="15"/>
      <c r="E31" s="83" t="s">
        <v>193</v>
      </c>
      <c r="F31" s="83">
        <v>3</v>
      </c>
      <c r="G31" s="15"/>
      <c r="H31" s="15"/>
      <c r="I31" s="15"/>
      <c r="J31" s="15"/>
      <c r="K31" s="15"/>
      <c r="O31" s="80" t="s">
        <v>208</v>
      </c>
    </row>
    <row r="32" spans="2:15">
      <c r="B32" s="15"/>
      <c r="C32" s="15"/>
      <c r="D32" s="15"/>
      <c r="E32" s="135" t="s">
        <v>211</v>
      </c>
      <c r="F32" s="79">
        <v>3</v>
      </c>
      <c r="G32" s="15"/>
      <c r="H32" s="15"/>
      <c r="I32" s="15"/>
      <c r="J32" s="15"/>
      <c r="K32" s="15"/>
      <c r="O32" s="80" t="s">
        <v>212</v>
      </c>
    </row>
    <row r="33" spans="2:15">
      <c r="B33" s="15"/>
      <c r="C33" s="15"/>
      <c r="D33" s="15"/>
      <c r="G33" s="15"/>
      <c r="H33" s="15"/>
      <c r="I33" s="15"/>
      <c r="J33" s="15"/>
      <c r="K33" s="15"/>
      <c r="O33" s="80" t="s">
        <v>262</v>
      </c>
    </row>
    <row r="34" spans="2:15">
      <c r="B34" s="15"/>
      <c r="C34" s="15"/>
      <c r="D34" s="15"/>
      <c r="E34" s="15"/>
      <c r="F34" s="15"/>
      <c r="G34" s="15"/>
      <c r="H34" s="15"/>
      <c r="I34" s="15"/>
      <c r="J34" s="15"/>
      <c r="K34" s="15"/>
    </row>
    <row r="35" spans="2:15">
      <c r="C35" s="15"/>
      <c r="D35" s="15"/>
      <c r="E35" s="15"/>
      <c r="F35" s="15"/>
      <c r="G35" s="15"/>
      <c r="H35" s="15"/>
      <c r="I35" s="15"/>
      <c r="J35" s="15"/>
      <c r="K35" s="15"/>
    </row>
    <row r="36" spans="2:15">
      <c r="C36" s="15"/>
      <c r="D36" s="15"/>
      <c r="E36" s="15"/>
      <c r="F36" s="15"/>
      <c r="G36" s="15"/>
      <c r="H36" s="15"/>
      <c r="I36" s="15"/>
      <c r="J36" s="15"/>
      <c r="K36" s="15"/>
    </row>
    <row r="37" spans="2:15">
      <c r="C37" s="15"/>
      <c r="D37" s="15"/>
      <c r="E37" s="15"/>
      <c r="F37" s="15"/>
      <c r="G37" s="15"/>
      <c r="H37" s="15"/>
      <c r="I37" s="15"/>
      <c r="J37" s="15"/>
      <c r="K37" s="15"/>
    </row>
    <row r="38" spans="2:15">
      <c r="C38" s="15"/>
      <c r="D38" s="15"/>
      <c r="E38" s="15"/>
      <c r="F38" s="15"/>
      <c r="G38" s="15"/>
      <c r="H38" s="15"/>
      <c r="I38" s="15"/>
      <c r="J38" s="15"/>
      <c r="K38" s="15"/>
    </row>
    <row r="39" spans="2:15">
      <c r="C39" s="15"/>
      <c r="D39" s="15"/>
      <c r="E39" s="15"/>
      <c r="F39" s="15"/>
      <c r="G39" s="15"/>
      <c r="H39" s="15"/>
      <c r="I39" s="15"/>
      <c r="J39" s="15"/>
      <c r="K39" s="15"/>
    </row>
    <row r="40" spans="2:15">
      <c r="C40" s="15"/>
      <c r="D40" s="15"/>
      <c r="E40" s="15"/>
      <c r="F40" s="15"/>
      <c r="G40" s="15"/>
      <c r="H40" s="15"/>
      <c r="I40" s="15"/>
      <c r="J40" s="15"/>
      <c r="K40" s="15"/>
    </row>
    <row r="41" spans="2:15">
      <c r="I41" s="2"/>
    </row>
    <row r="43" spans="2:15">
      <c r="F43">
        <f>SUM(F19:F40)</f>
        <v>42</v>
      </c>
      <c r="I43">
        <f>SUM(I19:I42)</f>
        <v>15</v>
      </c>
      <c r="L43">
        <f>(F43+I43)</f>
        <v>57</v>
      </c>
    </row>
    <row r="52" spans="2:12">
      <c r="B52" s="3"/>
      <c r="G52" s="4"/>
    </row>
    <row r="54" spans="2:12">
      <c r="G54" s="4"/>
    </row>
    <row r="56" spans="2:12">
      <c r="K56" s="2"/>
      <c r="L56" s="2"/>
    </row>
    <row r="57" spans="2:12">
      <c r="K57" s="2"/>
      <c r="L57" s="2"/>
    </row>
    <row r="58" spans="2:12">
      <c r="K58" s="2"/>
      <c r="L58" s="2"/>
    </row>
    <row r="59" spans="2:12">
      <c r="E59" s="2"/>
      <c r="F59" s="2"/>
    </row>
    <row r="60" spans="2:12">
      <c r="E60" s="2"/>
      <c r="F60" s="2"/>
    </row>
    <row r="62" spans="2:12">
      <c r="E62" s="2"/>
      <c r="F6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86"/>
  <sheetViews>
    <sheetView zoomScale="85" zoomScaleNormal="85" workbookViewId="0">
      <selection activeCell="O43" sqref="O43"/>
    </sheetView>
  </sheetViews>
  <sheetFormatPr defaultRowHeight="16.5"/>
  <cols>
    <col min="1" max="1" width="4.5" customWidth="1"/>
    <col min="2" max="2" width="16" customWidth="1"/>
    <col min="4" max="4" width="1.875" customWidth="1"/>
    <col min="5" max="5" width="19.5" customWidth="1"/>
    <col min="7" max="7" width="4.375" customWidth="1"/>
    <col min="8" max="8" width="26" bestFit="1" customWidth="1"/>
    <col min="10" max="10" width="1.75" customWidth="1"/>
    <col min="11" max="11" width="18" customWidth="1"/>
    <col min="13" max="13" width="2" customWidth="1"/>
    <col min="14" max="14" width="20.625" bestFit="1" customWidth="1"/>
    <col min="16" max="16" width="2.75" customWidth="1"/>
    <col min="17" max="17" width="16.625" bestFit="1" customWidth="1"/>
    <col min="18" max="18" width="9" customWidth="1"/>
    <col min="19" max="19" width="2" customWidth="1"/>
    <col min="20" max="20" width="26" bestFit="1" customWidth="1"/>
    <col min="22" max="22" width="3.375" customWidth="1"/>
    <col min="23" max="23" width="18.5" customWidth="1"/>
    <col min="24" max="24" width="9.75" customWidth="1"/>
  </cols>
  <sheetData>
    <row r="1" spans="2:24">
      <c r="B1" s="18" t="s">
        <v>23</v>
      </c>
      <c r="C1" s="18">
        <v>21</v>
      </c>
      <c r="D1" s="2"/>
      <c r="E1" s="18" t="s">
        <v>25</v>
      </c>
      <c r="F1" s="18">
        <v>6</v>
      </c>
      <c r="G1" s="2"/>
      <c r="H1" s="18" t="s">
        <v>24</v>
      </c>
      <c r="I1" s="18">
        <v>21</v>
      </c>
      <c r="J1" s="2"/>
      <c r="K1" s="18" t="s">
        <v>32</v>
      </c>
      <c r="L1" s="18">
        <v>6</v>
      </c>
      <c r="M1" s="2"/>
      <c r="N1" s="18" t="s">
        <v>26</v>
      </c>
      <c r="O1" s="18">
        <v>21</v>
      </c>
      <c r="P1" s="2"/>
      <c r="Q1" s="18" t="s">
        <v>25</v>
      </c>
      <c r="R1" s="18">
        <v>6</v>
      </c>
      <c r="T1" s="18" t="s">
        <v>27</v>
      </c>
      <c r="U1" s="18">
        <v>21</v>
      </c>
      <c r="W1" s="18" t="s">
        <v>219</v>
      </c>
      <c r="X1" s="18">
        <v>6</v>
      </c>
    </row>
    <row r="2" spans="2:24" ht="17.25" thickBot="1">
      <c r="B2" s="135" t="s">
        <v>305</v>
      </c>
      <c r="C2" s="80">
        <v>3</v>
      </c>
      <c r="E2" s="194" t="s">
        <v>197</v>
      </c>
      <c r="F2" s="15">
        <v>3</v>
      </c>
      <c r="H2" s="124" t="s">
        <v>21</v>
      </c>
      <c r="I2" s="123">
        <v>3</v>
      </c>
      <c r="K2" s="194" t="s">
        <v>191</v>
      </c>
      <c r="L2" s="73">
        <v>3</v>
      </c>
      <c r="N2" s="127" t="s">
        <v>130</v>
      </c>
      <c r="O2" s="123">
        <v>3</v>
      </c>
      <c r="Q2" s="194" t="s">
        <v>190</v>
      </c>
      <c r="R2" s="15">
        <v>3</v>
      </c>
      <c r="T2" s="20"/>
      <c r="U2" s="20"/>
      <c r="W2" s="133" t="s">
        <v>300</v>
      </c>
      <c r="X2" s="79">
        <v>3</v>
      </c>
    </row>
    <row r="3" spans="2:24">
      <c r="B3" s="127" t="s">
        <v>19</v>
      </c>
      <c r="C3" s="123">
        <v>3</v>
      </c>
      <c r="E3" s="189" t="s">
        <v>199</v>
      </c>
      <c r="F3" s="149">
        <v>3</v>
      </c>
      <c r="H3" s="200" t="s">
        <v>322</v>
      </c>
      <c r="I3" s="20">
        <v>3</v>
      </c>
      <c r="K3" s="133" t="s">
        <v>304</v>
      </c>
      <c r="L3" s="80">
        <v>3</v>
      </c>
      <c r="N3" s="127" t="s">
        <v>136</v>
      </c>
      <c r="O3" s="122">
        <v>3</v>
      </c>
      <c r="Q3" s="133" t="s">
        <v>192</v>
      </c>
      <c r="R3" s="201">
        <v>3</v>
      </c>
      <c r="T3" s="20"/>
      <c r="U3" s="19"/>
      <c r="W3" s="19"/>
      <c r="X3" s="19"/>
    </row>
    <row r="4" spans="2:24">
      <c r="B4" s="127" t="s">
        <v>17</v>
      </c>
      <c r="C4" s="123">
        <v>3</v>
      </c>
      <c r="E4" s="20"/>
      <c r="F4" s="20"/>
      <c r="H4" s="133" t="s">
        <v>299</v>
      </c>
      <c r="I4" s="79">
        <v>3</v>
      </c>
      <c r="K4" s="20"/>
      <c r="L4" s="20"/>
      <c r="Q4" s="20"/>
      <c r="R4" s="20"/>
      <c r="T4" s="20"/>
      <c r="U4" s="19"/>
      <c r="W4" s="20"/>
      <c r="X4" s="20"/>
    </row>
    <row r="5" spans="2:24">
      <c r="B5" s="127" t="s">
        <v>20</v>
      </c>
      <c r="C5" s="123">
        <v>3</v>
      </c>
      <c r="E5" s="20"/>
      <c r="F5" s="20"/>
      <c r="H5" s="20"/>
      <c r="I5" s="20"/>
      <c r="K5" s="20"/>
      <c r="L5" s="20"/>
      <c r="N5" s="20"/>
      <c r="O5" s="20"/>
      <c r="Q5" s="20"/>
      <c r="R5" s="20"/>
      <c r="T5" s="20"/>
      <c r="U5" s="19"/>
      <c r="W5" s="20"/>
      <c r="X5" s="20"/>
    </row>
    <row r="6" spans="2:24">
      <c r="B6" s="127" t="s">
        <v>18</v>
      </c>
      <c r="C6" s="123">
        <v>3</v>
      </c>
      <c r="E6" s="20"/>
      <c r="F6" s="20"/>
      <c r="H6" s="20"/>
      <c r="I6" s="20"/>
      <c r="K6" s="20"/>
      <c r="L6" s="20"/>
      <c r="N6" s="20"/>
      <c r="O6" s="20"/>
      <c r="Q6" s="20"/>
      <c r="R6" s="20"/>
      <c r="T6" s="20"/>
      <c r="U6" s="20"/>
      <c r="W6" s="20"/>
      <c r="X6" s="20"/>
    </row>
    <row r="7" spans="2:24">
      <c r="B7" s="119" t="s">
        <v>54</v>
      </c>
      <c r="C7" s="121">
        <v>3</v>
      </c>
      <c r="E7" s="20"/>
      <c r="F7" s="20"/>
      <c r="H7" s="20"/>
      <c r="I7" s="20"/>
      <c r="J7" s="15"/>
      <c r="K7" s="20"/>
      <c r="L7" s="20"/>
      <c r="M7" s="15"/>
      <c r="N7" s="20"/>
      <c r="O7" s="20"/>
      <c r="P7" s="15"/>
      <c r="Q7" s="20"/>
      <c r="R7" s="20"/>
      <c r="S7" s="15"/>
      <c r="T7" s="20"/>
      <c r="U7" s="20"/>
      <c r="W7" s="20"/>
      <c r="X7" s="20"/>
    </row>
    <row r="8" spans="2:24">
      <c r="B8" s="183" t="s">
        <v>211</v>
      </c>
      <c r="C8" s="79">
        <v>3</v>
      </c>
      <c r="E8" s="20"/>
      <c r="F8" s="20"/>
      <c r="H8" s="20"/>
      <c r="I8" s="20"/>
      <c r="J8" s="15"/>
      <c r="K8" s="20"/>
      <c r="L8" s="20"/>
      <c r="M8" s="15"/>
      <c r="N8" s="20"/>
      <c r="O8" s="20"/>
      <c r="P8" s="15"/>
      <c r="Q8" s="20"/>
      <c r="R8" s="20"/>
      <c r="S8" s="15"/>
      <c r="T8" s="20"/>
      <c r="U8" s="20"/>
      <c r="W8" s="20"/>
      <c r="X8" s="20"/>
    </row>
    <row r="9" spans="2:24">
      <c r="B9" s="20"/>
      <c r="C9" s="20"/>
      <c r="E9" s="20"/>
      <c r="F9" s="20"/>
      <c r="H9" s="20"/>
      <c r="I9" s="20"/>
      <c r="J9" s="15"/>
      <c r="K9" s="20"/>
      <c r="L9" s="20"/>
      <c r="M9" s="15"/>
      <c r="N9" s="20"/>
      <c r="O9" s="20"/>
      <c r="P9" s="15"/>
      <c r="Q9" s="20"/>
      <c r="R9" s="20"/>
      <c r="S9" s="15"/>
      <c r="T9" s="20"/>
      <c r="U9" s="20"/>
      <c r="W9" s="20"/>
      <c r="X9" s="20"/>
    </row>
    <row r="10" spans="2:24">
      <c r="B10" s="20"/>
      <c r="C10" s="20"/>
      <c r="E10" s="20"/>
      <c r="F10" s="20"/>
      <c r="H10" s="20"/>
      <c r="I10" s="20"/>
      <c r="J10" s="15"/>
      <c r="K10" s="20"/>
      <c r="L10" s="20"/>
      <c r="M10" s="15"/>
      <c r="N10" s="20"/>
      <c r="O10" s="20"/>
      <c r="P10" s="15"/>
      <c r="Q10" s="20"/>
      <c r="R10" s="20"/>
      <c r="S10" s="15"/>
      <c r="T10" s="20"/>
      <c r="U10" s="20"/>
      <c r="W10" s="20"/>
      <c r="X10" s="20"/>
    </row>
    <row r="11" spans="2:24">
      <c r="B11" s="20" t="s">
        <v>28</v>
      </c>
      <c r="C11" s="20">
        <f>SUM(C2:C10)</f>
        <v>21</v>
      </c>
      <c r="E11" s="20" t="s">
        <v>28</v>
      </c>
      <c r="F11" s="20">
        <f>SUM(F2:F10)</f>
        <v>6</v>
      </c>
      <c r="H11" s="20" t="s">
        <v>28</v>
      </c>
      <c r="I11" s="20">
        <f>SUM(I2:I10)</f>
        <v>9</v>
      </c>
      <c r="K11" s="20" t="s">
        <v>28</v>
      </c>
      <c r="L11" s="20">
        <f>SUM(L2:L10)</f>
        <v>6</v>
      </c>
      <c r="N11" s="20" t="s">
        <v>28</v>
      </c>
      <c r="O11" s="20">
        <f>SUM(O2:O10)</f>
        <v>6</v>
      </c>
      <c r="Q11" s="20" t="s">
        <v>28</v>
      </c>
      <c r="R11" s="20">
        <f>SUM(R2:R10)</f>
        <v>6</v>
      </c>
      <c r="T11" s="20" t="s">
        <v>28</v>
      </c>
      <c r="U11" s="20">
        <f>SUM(U2:U10)</f>
        <v>0</v>
      </c>
      <c r="W11" s="20" t="s">
        <v>3</v>
      </c>
      <c r="X11" s="20">
        <f>SUM(X2:X10)</f>
        <v>3</v>
      </c>
    </row>
    <row r="14" spans="2:24">
      <c r="T14" s="21" t="s">
        <v>15</v>
      </c>
      <c r="U14" s="21">
        <v>85</v>
      </c>
    </row>
    <row r="15" spans="2:24">
      <c r="T15" s="20" t="s">
        <v>29</v>
      </c>
      <c r="U15" s="20">
        <f>C11+F11+I11+L11+O11+R11+U11</f>
        <v>54</v>
      </c>
    </row>
    <row r="16" spans="2:24">
      <c r="T16" s="20" t="s">
        <v>30</v>
      </c>
      <c r="U16" s="20">
        <f>U14-U15</f>
        <v>31</v>
      </c>
    </row>
    <row r="17" spans="3:23">
      <c r="D17" s="15"/>
      <c r="E17" s="15"/>
      <c r="F17" s="15"/>
      <c r="G17" s="15"/>
      <c r="H17" s="15" t="s">
        <v>277</v>
      </c>
      <c r="I17" s="15"/>
      <c r="K17" s="15" t="s">
        <v>278</v>
      </c>
      <c r="N17" s="15" t="s">
        <v>295</v>
      </c>
      <c r="Q17" s="15" t="s">
        <v>296</v>
      </c>
    </row>
    <row r="18" spans="3:23" s="15" customFormat="1">
      <c r="C18" s="215"/>
      <c r="E18" s="215" t="s">
        <v>281</v>
      </c>
      <c r="F18" s="125" t="s">
        <v>56</v>
      </c>
      <c r="G18" s="85">
        <v>3</v>
      </c>
      <c r="H18" s="124"/>
      <c r="I18" s="121"/>
      <c r="K18" s="124"/>
      <c r="L18" s="121"/>
    </row>
    <row r="19" spans="3:23" s="15" customFormat="1">
      <c r="C19" s="215"/>
      <c r="E19" s="215"/>
      <c r="F19" s="125" t="s">
        <v>60</v>
      </c>
      <c r="G19" s="85">
        <v>3</v>
      </c>
      <c r="H19" s="224" t="s">
        <v>287</v>
      </c>
      <c r="I19" s="225"/>
      <c r="J19" s="225"/>
      <c r="K19" s="225"/>
      <c r="L19" s="225"/>
      <c r="M19" s="225"/>
      <c r="N19" s="225"/>
      <c r="O19" s="225"/>
      <c r="P19" s="225"/>
      <c r="Q19" s="225"/>
      <c r="R19" s="225"/>
    </row>
    <row r="20" spans="3:23" s="15" customFormat="1">
      <c r="C20" s="215"/>
      <c r="E20" s="215"/>
      <c r="F20" s="125" t="s">
        <v>61</v>
      </c>
      <c r="G20" s="85">
        <v>3</v>
      </c>
      <c r="H20" s="124"/>
      <c r="I20" s="121"/>
      <c r="K20" s="124"/>
      <c r="L20" s="121"/>
    </row>
    <row r="21" spans="3:23" s="15" customFormat="1">
      <c r="C21" s="215"/>
      <c r="E21" s="215"/>
      <c r="F21" s="125" t="s">
        <v>63</v>
      </c>
      <c r="G21" s="126">
        <v>3</v>
      </c>
      <c r="H21" s="124" t="s">
        <v>43</v>
      </c>
      <c r="I21" s="121">
        <v>3</v>
      </c>
      <c r="K21" s="124" t="s">
        <v>43</v>
      </c>
      <c r="L21" s="121">
        <v>3</v>
      </c>
    </row>
    <row r="22" spans="3:23" s="15" customFormat="1" ht="16.5" customHeight="1">
      <c r="C22" s="215"/>
      <c r="E22" s="215"/>
      <c r="F22" s="216" t="s">
        <v>283</v>
      </c>
      <c r="G22" s="229">
        <v>6</v>
      </c>
      <c r="H22" s="124" t="s">
        <v>45</v>
      </c>
      <c r="I22" s="121">
        <v>3</v>
      </c>
      <c r="K22" s="124" t="s">
        <v>45</v>
      </c>
      <c r="L22" s="121">
        <v>3</v>
      </c>
    </row>
    <row r="23" spans="3:23" s="15" customFormat="1">
      <c r="C23" s="215"/>
      <c r="E23" s="215"/>
      <c r="F23" s="217"/>
      <c r="G23" s="229"/>
      <c r="H23" s="124"/>
      <c r="I23" s="121"/>
      <c r="K23" s="124"/>
      <c r="L23" s="121"/>
    </row>
    <row r="24" spans="3:23" s="15" customFormat="1" ht="16.5" customHeight="1">
      <c r="C24" s="215"/>
      <c r="E24" s="215"/>
      <c r="F24" s="125" t="s">
        <v>282</v>
      </c>
      <c r="G24" s="126">
        <v>0</v>
      </c>
      <c r="H24" s="124"/>
      <c r="I24" s="121"/>
      <c r="K24" s="124"/>
      <c r="L24" s="121"/>
    </row>
    <row r="25" spans="3:23" s="15" customFormat="1">
      <c r="F25" s="129" t="s">
        <v>285</v>
      </c>
      <c r="G25" s="86">
        <v>18</v>
      </c>
    </row>
    <row r="26" spans="3:23" s="15" customFormat="1"/>
    <row r="27" spans="3:23">
      <c r="C27" s="228" t="s">
        <v>288</v>
      </c>
      <c r="D27" s="15"/>
      <c r="E27" s="215" t="s">
        <v>284</v>
      </c>
      <c r="F27" s="218" t="s">
        <v>279</v>
      </c>
      <c r="G27" s="218">
        <v>6</v>
      </c>
      <c r="H27" s="134"/>
      <c r="I27" s="134"/>
      <c r="J27" s="134"/>
      <c r="K27" s="133" t="s">
        <v>304</v>
      </c>
      <c r="L27" s="80">
        <v>3</v>
      </c>
      <c r="M27" s="134"/>
      <c r="N27" s="133" t="s">
        <v>304</v>
      </c>
      <c r="O27" s="80">
        <v>3</v>
      </c>
      <c r="P27" s="134"/>
      <c r="Q27" s="133" t="s">
        <v>304</v>
      </c>
      <c r="R27" s="80">
        <v>3</v>
      </c>
    </row>
    <row r="28" spans="3:23">
      <c r="C28" s="228"/>
      <c r="D28" s="15"/>
      <c r="E28" s="215"/>
      <c r="F28" s="223"/>
      <c r="G28" s="223"/>
      <c r="H28" s="134"/>
      <c r="I28" s="134"/>
      <c r="J28" s="134"/>
      <c r="K28" s="133" t="s">
        <v>299</v>
      </c>
      <c r="L28" s="79">
        <v>3</v>
      </c>
      <c r="M28" s="134"/>
      <c r="N28" s="134"/>
      <c r="O28" s="134"/>
      <c r="P28" s="134"/>
      <c r="Q28" s="134"/>
      <c r="R28" s="134"/>
      <c r="S28" s="15"/>
      <c r="T28" s="15"/>
      <c r="U28" s="15"/>
      <c r="V28" s="15"/>
      <c r="W28" s="15"/>
    </row>
    <row r="29" spans="3:23" s="15" customFormat="1">
      <c r="C29" s="228"/>
      <c r="E29" s="215"/>
      <c r="F29" s="223"/>
      <c r="G29" s="223"/>
      <c r="H29" s="135" t="s">
        <v>305</v>
      </c>
      <c r="I29" s="80">
        <v>3</v>
      </c>
      <c r="J29" s="134"/>
      <c r="K29" s="134"/>
      <c r="L29" s="134"/>
      <c r="M29" s="134"/>
      <c r="N29" s="134"/>
      <c r="O29" s="134"/>
      <c r="P29" s="134"/>
      <c r="Q29" s="134"/>
      <c r="R29" s="134"/>
    </row>
    <row r="30" spans="3:23" s="15" customFormat="1">
      <c r="C30" s="228"/>
      <c r="E30" s="215"/>
      <c r="F30" s="223"/>
      <c r="G30" s="223"/>
      <c r="H30" s="133" t="s">
        <v>300</v>
      </c>
      <c r="I30" s="79">
        <v>3</v>
      </c>
      <c r="J30" s="134"/>
      <c r="K30" s="133" t="s">
        <v>300</v>
      </c>
      <c r="L30" s="79">
        <v>3</v>
      </c>
      <c r="M30" s="134"/>
      <c r="N30" s="133" t="s">
        <v>300</v>
      </c>
      <c r="O30" s="79">
        <v>3</v>
      </c>
      <c r="P30" s="134"/>
      <c r="Q30" s="133" t="s">
        <v>300</v>
      </c>
      <c r="R30" s="79">
        <v>3</v>
      </c>
    </row>
    <row r="31" spans="3:23" s="15" customFormat="1">
      <c r="C31" s="228"/>
      <c r="E31" s="215"/>
      <c r="F31" s="223"/>
      <c r="G31" s="223"/>
      <c r="H31" s="134"/>
      <c r="I31" s="134"/>
      <c r="J31" s="134"/>
      <c r="K31" s="134"/>
      <c r="L31" s="134"/>
      <c r="M31" s="134"/>
      <c r="N31" s="134"/>
      <c r="O31" s="134"/>
      <c r="P31" s="134"/>
      <c r="Q31" s="133" t="s">
        <v>303</v>
      </c>
      <c r="R31" s="79">
        <v>3</v>
      </c>
    </row>
    <row r="32" spans="3:23" s="15" customFormat="1">
      <c r="C32" s="228"/>
      <c r="E32" s="215"/>
      <c r="F32" s="223"/>
      <c r="G32" s="223"/>
      <c r="H32" s="135" t="s">
        <v>306</v>
      </c>
      <c r="I32" s="80">
        <v>3</v>
      </c>
      <c r="J32" s="134"/>
      <c r="K32" s="134"/>
      <c r="L32" s="134"/>
      <c r="M32" s="134"/>
      <c r="N32" s="133" t="s">
        <v>306</v>
      </c>
      <c r="O32" s="80">
        <v>3</v>
      </c>
      <c r="P32" s="134"/>
      <c r="Q32" s="133" t="s">
        <v>306</v>
      </c>
      <c r="R32" s="80">
        <v>3</v>
      </c>
    </row>
    <row r="33" spans="3:23" s="15" customFormat="1">
      <c r="C33" s="228"/>
      <c r="E33" s="215"/>
      <c r="F33" s="223"/>
      <c r="G33" s="223"/>
      <c r="H33" s="134"/>
      <c r="I33" s="134"/>
      <c r="J33" s="134"/>
      <c r="K33" s="133" t="s">
        <v>192</v>
      </c>
      <c r="L33" s="201">
        <v>3</v>
      </c>
      <c r="M33" s="134"/>
      <c r="N33" s="133" t="s">
        <v>192</v>
      </c>
      <c r="O33" s="201">
        <v>3</v>
      </c>
      <c r="P33" s="134"/>
      <c r="Q33" s="133" t="s">
        <v>192</v>
      </c>
      <c r="R33" s="80">
        <v>3</v>
      </c>
    </row>
    <row r="34" spans="3:23" s="15" customFormat="1">
      <c r="C34" s="228"/>
      <c r="E34" s="215"/>
      <c r="F34" s="219"/>
      <c r="G34" s="219"/>
      <c r="H34" s="226" t="s">
        <v>286</v>
      </c>
      <c r="I34" s="227"/>
      <c r="J34" s="227"/>
      <c r="K34" s="227"/>
      <c r="L34" s="227"/>
      <c r="M34" s="227"/>
      <c r="N34" s="227"/>
      <c r="O34" s="227"/>
      <c r="P34" s="227"/>
      <c r="Q34" s="227"/>
      <c r="R34" s="227"/>
    </row>
    <row r="35" spans="3:23">
      <c r="C35" s="228"/>
      <c r="D35" s="15"/>
      <c r="E35" s="215"/>
      <c r="F35" s="90" t="s">
        <v>280</v>
      </c>
      <c r="G35" s="85">
        <v>3</v>
      </c>
      <c r="H35" s="98" t="s">
        <v>197</v>
      </c>
      <c r="I35" s="79">
        <v>3</v>
      </c>
      <c r="J35" s="134"/>
      <c r="K35" s="98" t="s">
        <v>197</v>
      </c>
      <c r="L35" s="79">
        <v>3</v>
      </c>
      <c r="M35" s="134"/>
      <c r="N35" s="98" t="s">
        <v>197</v>
      </c>
      <c r="O35" s="79">
        <v>3</v>
      </c>
      <c r="P35" s="134"/>
      <c r="Q35" s="134"/>
      <c r="R35" s="134"/>
      <c r="S35" s="15"/>
      <c r="T35" s="15"/>
      <c r="U35" s="15"/>
      <c r="V35" s="15"/>
      <c r="W35" s="15"/>
    </row>
    <row r="36" spans="3:23" s="15" customFormat="1">
      <c r="C36" s="15" t="s">
        <v>291</v>
      </c>
      <c r="F36" s="86" t="s">
        <v>285</v>
      </c>
      <c r="G36" s="86">
        <v>18</v>
      </c>
    </row>
    <row r="37" spans="3:23" s="15" customFormat="1">
      <c r="F37" s="128"/>
      <c r="G37" s="128"/>
    </row>
    <row r="38" spans="3:23">
      <c r="C38" s="215" t="s">
        <v>289</v>
      </c>
      <c r="D38" s="15"/>
      <c r="E38" s="215" t="s">
        <v>290</v>
      </c>
      <c r="F38" s="218" t="s">
        <v>292</v>
      </c>
      <c r="G38" s="218">
        <v>0</v>
      </c>
      <c r="H38" s="127" t="s">
        <v>199</v>
      </c>
      <c r="I38" s="122">
        <v>3</v>
      </c>
      <c r="J38" s="15"/>
      <c r="K38" s="15"/>
      <c r="L38" s="15"/>
      <c r="M38" s="15"/>
      <c r="N38" s="127" t="s">
        <v>199</v>
      </c>
      <c r="O38" s="122">
        <v>3</v>
      </c>
      <c r="P38" s="15"/>
      <c r="Q38" s="15"/>
      <c r="R38" s="15"/>
      <c r="S38" s="15"/>
      <c r="T38" s="15"/>
      <c r="U38" s="15"/>
      <c r="V38" s="15"/>
      <c r="W38" s="15"/>
    </row>
    <row r="39" spans="3:23" s="15" customFormat="1">
      <c r="C39" s="215"/>
      <c r="E39" s="215"/>
      <c r="F39" s="219"/>
      <c r="G39" s="219"/>
      <c r="H39" s="224" t="s">
        <v>323</v>
      </c>
      <c r="I39" s="225"/>
      <c r="J39" s="225"/>
      <c r="K39" s="225"/>
      <c r="L39" s="225"/>
      <c r="M39" s="225"/>
      <c r="N39" s="225"/>
      <c r="O39" s="225"/>
      <c r="P39" s="225"/>
      <c r="Q39" s="225"/>
      <c r="R39" s="225"/>
    </row>
    <row r="40" spans="3:23">
      <c r="C40" s="215"/>
      <c r="D40" s="15"/>
      <c r="E40" s="215"/>
      <c r="F40" s="220" t="s">
        <v>293</v>
      </c>
      <c r="G40" s="218">
        <v>0</v>
      </c>
      <c r="H40" s="127" t="s">
        <v>19</v>
      </c>
      <c r="I40" s="123">
        <v>3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</row>
    <row r="41" spans="3:23">
      <c r="C41" s="215"/>
      <c r="D41" s="15"/>
      <c r="E41" s="215"/>
      <c r="F41" s="221"/>
      <c r="G41" s="223"/>
      <c r="H41" s="127" t="s">
        <v>17</v>
      </c>
      <c r="I41" s="123">
        <v>3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</row>
    <row r="42" spans="3:23">
      <c r="C42" s="215"/>
      <c r="D42" s="15"/>
      <c r="E42" s="215"/>
      <c r="F42" s="221"/>
      <c r="G42" s="223"/>
      <c r="H42" s="127" t="s">
        <v>20</v>
      </c>
      <c r="I42" s="123">
        <v>3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</row>
    <row r="43" spans="3:23">
      <c r="C43" s="215"/>
      <c r="D43" s="15"/>
      <c r="E43" s="215"/>
      <c r="F43" s="221"/>
      <c r="G43" s="223"/>
      <c r="H43" s="127" t="s">
        <v>18</v>
      </c>
      <c r="I43" s="123">
        <v>3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</row>
    <row r="44" spans="3:23">
      <c r="C44" s="215"/>
      <c r="D44" s="15"/>
      <c r="E44" s="215"/>
      <c r="F44" s="221"/>
      <c r="G44" s="223"/>
      <c r="H44" s="15"/>
      <c r="I44" s="15"/>
      <c r="J44" s="15"/>
      <c r="K44" s="124" t="s">
        <v>21</v>
      </c>
      <c r="L44" s="123">
        <v>3</v>
      </c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</row>
    <row r="45" spans="3:23" s="15" customFormat="1">
      <c r="C45" s="215"/>
      <c r="E45" s="215"/>
      <c r="F45" s="222"/>
      <c r="G45" s="219"/>
      <c r="H45" s="183" t="s">
        <v>211</v>
      </c>
      <c r="I45" s="79">
        <v>3</v>
      </c>
    </row>
    <row r="46" spans="3:23">
      <c r="C46" s="215"/>
      <c r="D46" s="15"/>
      <c r="E46" s="215"/>
      <c r="F46" s="215" t="s">
        <v>294</v>
      </c>
      <c r="G46" s="215">
        <v>0</v>
      </c>
      <c r="H46" s="127" t="s">
        <v>130</v>
      </c>
      <c r="I46" s="123">
        <v>3</v>
      </c>
      <c r="J46" s="120"/>
      <c r="K46" s="120"/>
      <c r="L46" s="120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</row>
    <row r="47" spans="3:23">
      <c r="C47" s="215"/>
      <c r="D47" s="15"/>
      <c r="E47" s="215"/>
      <c r="F47" s="215"/>
      <c r="G47" s="215"/>
      <c r="H47" s="127" t="s">
        <v>136</v>
      </c>
      <c r="I47" s="122">
        <v>3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 spans="3:23">
      <c r="D48" s="15"/>
      <c r="E48" s="15"/>
      <c r="F48" s="86" t="s">
        <v>285</v>
      </c>
      <c r="G48" s="86">
        <v>18</v>
      </c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 spans="4:23"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0" spans="4:23"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</row>
    <row r="51" spans="4:23"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</row>
    <row r="52" spans="4:23"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</row>
    <row r="53" spans="4:23"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</row>
    <row r="54" spans="4:23"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</row>
    <row r="55" spans="4:23"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</row>
    <row r="56" spans="4:23"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</row>
    <row r="57" spans="4:23"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</row>
    <row r="58" spans="4:23"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</row>
    <row r="59" spans="4:23"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</row>
    <row r="60" spans="4:23"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r="61" spans="4:23"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</row>
    <row r="62" spans="4:23"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</row>
    <row r="63" spans="4:23"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</row>
    <row r="64" spans="4:23"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</row>
    <row r="65" spans="8:23"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</row>
    <row r="66" spans="8:23"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</row>
    <row r="67" spans="8:23"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</row>
    <row r="68" spans="8:23"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</row>
    <row r="69" spans="8:23"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</row>
    <row r="70" spans="8:23"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</row>
    <row r="71" spans="8:23"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</row>
    <row r="72" spans="8:23"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</row>
    <row r="73" spans="8:23"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</row>
    <row r="74" spans="8:23"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</row>
    <row r="75" spans="8:23"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</row>
    <row r="76" spans="8:23"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</row>
    <row r="77" spans="8:23"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</row>
    <row r="78" spans="8:23"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</row>
    <row r="79" spans="8:23"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</row>
    <row r="80" spans="8:23"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</row>
    <row r="81" spans="8:23"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</row>
    <row r="82" spans="8:23"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</row>
    <row r="83" spans="8:23"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</row>
    <row r="84" spans="8:23"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</row>
    <row r="85" spans="8:23"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</row>
    <row r="86" spans="8:23"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</row>
  </sheetData>
  <mergeCells count="19">
    <mergeCell ref="H19:R19"/>
    <mergeCell ref="H34:R34"/>
    <mergeCell ref="H39:R39"/>
    <mergeCell ref="C18:C24"/>
    <mergeCell ref="C38:C47"/>
    <mergeCell ref="E38:E47"/>
    <mergeCell ref="C27:C35"/>
    <mergeCell ref="F46:F47"/>
    <mergeCell ref="F38:F39"/>
    <mergeCell ref="G46:G47"/>
    <mergeCell ref="G22:G23"/>
    <mergeCell ref="E27:E35"/>
    <mergeCell ref="F27:F34"/>
    <mergeCell ref="G27:G34"/>
    <mergeCell ref="E18:E24"/>
    <mergeCell ref="F22:F23"/>
    <mergeCell ref="G38:G39"/>
    <mergeCell ref="F40:F45"/>
    <mergeCell ref="G40:G4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9"/>
  <sheetViews>
    <sheetView zoomScale="85" zoomScaleNormal="85" workbookViewId="0">
      <selection activeCell="C60" sqref="C60"/>
    </sheetView>
  </sheetViews>
  <sheetFormatPr defaultRowHeight="16.5"/>
  <cols>
    <col min="2" max="2" width="15.125" customWidth="1"/>
    <col min="3" max="3" width="16.25" customWidth="1"/>
    <col min="4" max="4" width="6.5" style="15" customWidth="1"/>
    <col min="5" max="5" width="5.875" style="15" customWidth="1"/>
    <col min="6" max="6" width="14.25" bestFit="1" customWidth="1"/>
    <col min="7" max="7" width="2.5" customWidth="1"/>
    <col min="8" max="8" width="2.75" style="15" customWidth="1"/>
    <col min="10" max="11" width="6.25" style="15" bestFit="1" customWidth="1"/>
    <col min="12" max="13" width="6.25" style="15" customWidth="1"/>
    <col min="14" max="14" width="21.25" customWidth="1"/>
    <col min="15" max="15" width="2.75" customWidth="1"/>
    <col min="16" max="16" width="2.75" style="15" customWidth="1"/>
    <col min="17" max="17" width="8" bestFit="1" customWidth="1"/>
    <col min="18" max="19" width="8" style="15" customWidth="1"/>
    <col min="20" max="20" width="20.75" customWidth="1"/>
    <col min="21" max="21" width="20.75" style="15" customWidth="1"/>
    <col min="22" max="22" width="9" bestFit="1" customWidth="1"/>
    <col min="23" max="23" width="9" style="15" customWidth="1"/>
    <col min="24" max="24" width="9" style="2" bestFit="1" customWidth="1"/>
    <col min="25" max="25" width="9" style="2" customWidth="1"/>
    <col min="27" max="27" width="10.75" customWidth="1"/>
    <col min="28" max="31" width="9" style="15"/>
    <col min="32" max="32" width="29" bestFit="1" customWidth="1"/>
    <col min="33" max="33" width="11.875" customWidth="1"/>
    <col min="34" max="34" width="15.5" bestFit="1" customWidth="1"/>
    <col min="35" max="35" width="21.75" bestFit="1" customWidth="1"/>
    <col min="36" max="36" width="11.375" bestFit="1" customWidth="1"/>
  </cols>
  <sheetData>
    <row r="1" spans="1:45" ht="17.25" thickBot="1">
      <c r="B1" s="276" t="s">
        <v>55</v>
      </c>
      <c r="C1" s="276"/>
      <c r="D1" s="276"/>
      <c r="E1" s="276"/>
      <c r="F1" s="276"/>
      <c r="I1" s="276" t="s">
        <v>72</v>
      </c>
      <c r="J1" s="276"/>
      <c r="K1" s="276"/>
      <c r="L1" s="276"/>
      <c r="M1" s="276"/>
      <c r="N1" s="276"/>
      <c r="Q1" s="289" t="s">
        <v>100</v>
      </c>
      <c r="R1" s="290"/>
      <c r="S1" s="290"/>
      <c r="T1" s="290"/>
      <c r="U1" s="290"/>
      <c r="V1" s="290"/>
      <c r="W1" s="290"/>
      <c r="X1" s="291"/>
      <c r="Y1" s="155"/>
      <c r="Z1" s="84" t="str">
        <f>SUM(V4:V78)&amp;" ("&amp;SUM(X4:X78)&amp;")"</f>
        <v>224 (86)</v>
      </c>
    </row>
    <row r="2" spans="1:45" s="15" customFormat="1" ht="17.25" thickBot="1">
      <c r="B2" s="114" t="s">
        <v>33</v>
      </c>
      <c r="C2" s="106" t="s">
        <v>182</v>
      </c>
      <c r="D2" s="278" t="s">
        <v>271</v>
      </c>
      <c r="E2" s="279"/>
      <c r="F2" s="115" t="s">
        <v>147</v>
      </c>
      <c r="I2" s="293" t="s">
        <v>274</v>
      </c>
      <c r="J2" s="299" t="s">
        <v>271</v>
      </c>
      <c r="K2" s="300"/>
      <c r="L2" s="300"/>
      <c r="M2" s="301"/>
      <c r="N2" s="297" t="s">
        <v>275</v>
      </c>
      <c r="Q2" s="295" t="s">
        <v>274</v>
      </c>
      <c r="R2" s="293" t="s">
        <v>271</v>
      </c>
      <c r="S2" s="297"/>
      <c r="T2" s="295" t="s">
        <v>275</v>
      </c>
      <c r="U2" s="292" t="s">
        <v>307</v>
      </c>
      <c r="V2" s="292" t="s">
        <v>269</v>
      </c>
      <c r="W2" s="258" t="s">
        <v>315</v>
      </c>
      <c r="X2" s="302" t="s">
        <v>314</v>
      </c>
      <c r="Y2" s="258" t="s">
        <v>313</v>
      </c>
    </row>
    <row r="3" spans="1:45" ht="18" thickTop="1" thickBot="1">
      <c r="B3" s="116"/>
      <c r="C3" s="102" t="s">
        <v>183</v>
      </c>
      <c r="D3" s="137" t="s">
        <v>272</v>
      </c>
      <c r="E3" s="136" t="s">
        <v>273</v>
      </c>
      <c r="F3" s="117"/>
      <c r="I3" s="294"/>
      <c r="J3" s="107" t="s">
        <v>272</v>
      </c>
      <c r="K3" s="107" t="s">
        <v>273</v>
      </c>
      <c r="L3" s="130" t="s">
        <v>297</v>
      </c>
      <c r="M3" s="130" t="s">
        <v>298</v>
      </c>
      <c r="N3" s="298"/>
      <c r="Q3" s="296"/>
      <c r="R3" s="109" t="s">
        <v>272</v>
      </c>
      <c r="S3" s="108" t="s">
        <v>273</v>
      </c>
      <c r="T3" s="296"/>
      <c r="U3" s="259"/>
      <c r="V3" s="259"/>
      <c r="W3" s="259"/>
      <c r="X3" s="296"/>
      <c r="Y3" s="259"/>
      <c r="AA3" s="56" t="s">
        <v>215</v>
      </c>
      <c r="AB3" s="56" t="s">
        <v>216</v>
      </c>
      <c r="AE3" s="56"/>
      <c r="AF3" s="243" t="s">
        <v>33</v>
      </c>
      <c r="AG3" s="246" t="s">
        <v>87</v>
      </c>
      <c r="AH3" s="249" t="s">
        <v>147</v>
      </c>
      <c r="AI3" s="250"/>
      <c r="AJ3" s="246" t="s">
        <v>148</v>
      </c>
      <c r="AK3" s="280" t="s">
        <v>149</v>
      </c>
      <c r="AL3" s="281"/>
      <c r="AM3" s="281"/>
      <c r="AN3" s="281"/>
      <c r="AO3" s="281"/>
      <c r="AP3" s="281"/>
      <c r="AQ3" s="281"/>
      <c r="AR3" s="281"/>
      <c r="AS3" s="282"/>
    </row>
    <row r="4" spans="1:45">
      <c r="B4" s="104" t="s">
        <v>56</v>
      </c>
      <c r="C4" s="101" t="s">
        <v>58</v>
      </c>
      <c r="D4" s="138" t="s">
        <v>270</v>
      </c>
      <c r="E4" s="180" t="s">
        <v>270</v>
      </c>
      <c r="F4" s="110" t="s">
        <v>37</v>
      </c>
      <c r="G4">
        <v>3</v>
      </c>
      <c r="I4" s="306" t="s">
        <v>184</v>
      </c>
      <c r="J4" s="95"/>
      <c r="K4" s="93" t="s">
        <v>270</v>
      </c>
      <c r="L4" s="93" t="s">
        <v>270</v>
      </c>
      <c r="M4" s="55" t="s">
        <v>270</v>
      </c>
      <c r="N4" s="193" t="s">
        <v>16</v>
      </c>
      <c r="O4" s="73">
        <v>3</v>
      </c>
      <c r="Q4" s="257" t="s">
        <v>121</v>
      </c>
      <c r="R4" s="87" t="s">
        <v>270</v>
      </c>
      <c r="S4" s="180"/>
      <c r="T4" s="189" t="s">
        <v>199</v>
      </c>
      <c r="U4" s="190"/>
      <c r="V4" s="149">
        <v>3</v>
      </c>
      <c r="W4" s="152">
        <v>0</v>
      </c>
      <c r="X4" s="156"/>
      <c r="Y4" s="141"/>
      <c r="AA4" s="57" t="s">
        <v>217</v>
      </c>
      <c r="AB4" s="59"/>
      <c r="AF4" s="244"/>
      <c r="AG4" s="247"/>
      <c r="AH4" s="251"/>
      <c r="AI4" s="252"/>
      <c r="AJ4" s="247"/>
      <c r="AK4" s="283" t="s">
        <v>150</v>
      </c>
      <c r="AL4" s="284"/>
      <c r="AM4" s="285"/>
      <c r="AN4" s="283" t="s">
        <v>151</v>
      </c>
      <c r="AO4" s="285"/>
      <c r="AP4" s="283" t="s">
        <v>152</v>
      </c>
      <c r="AQ4" s="285"/>
      <c r="AR4" s="283" t="s">
        <v>153</v>
      </c>
      <c r="AS4" s="286"/>
    </row>
    <row r="5" spans="1:45" ht="21.75" thickBot="1">
      <c r="B5" s="118"/>
      <c r="C5" s="102" t="s">
        <v>57</v>
      </c>
      <c r="D5" s="140" t="s">
        <v>270</v>
      </c>
      <c r="E5" s="182" t="s">
        <v>270</v>
      </c>
      <c r="F5" s="111" t="s">
        <v>59</v>
      </c>
      <c r="G5" s="15">
        <v>3</v>
      </c>
      <c r="I5" s="307"/>
      <c r="J5" s="54"/>
      <c r="K5" s="55" t="s">
        <v>270</v>
      </c>
      <c r="L5" s="54"/>
      <c r="M5" s="54"/>
      <c r="N5" s="96" t="s">
        <v>185</v>
      </c>
      <c r="O5">
        <v>3</v>
      </c>
      <c r="Q5" s="257"/>
      <c r="R5" s="88" t="s">
        <v>270</v>
      </c>
      <c r="S5" s="181"/>
      <c r="T5" s="176" t="s">
        <v>200</v>
      </c>
      <c r="U5" s="145"/>
      <c r="V5" s="20">
        <v>3</v>
      </c>
      <c r="W5" s="153">
        <v>0</v>
      </c>
      <c r="X5" s="19">
        <f>V5</f>
        <v>3</v>
      </c>
      <c r="Y5" s="142">
        <v>0</v>
      </c>
      <c r="AA5" s="58" t="s">
        <v>218</v>
      </c>
      <c r="AB5"/>
      <c r="AF5" s="245"/>
      <c r="AG5" s="248"/>
      <c r="AH5" s="253"/>
      <c r="AI5" s="254"/>
      <c r="AJ5" s="248"/>
      <c r="AK5" s="287" t="s">
        <v>154</v>
      </c>
      <c r="AL5" s="288"/>
      <c r="AM5" s="23" t="s">
        <v>155</v>
      </c>
      <c r="AN5" s="23" t="s">
        <v>154</v>
      </c>
      <c r="AO5" s="23" t="s">
        <v>155</v>
      </c>
      <c r="AP5" s="23" t="s">
        <v>154</v>
      </c>
      <c r="AQ5" s="23" t="s">
        <v>155</v>
      </c>
      <c r="AR5" s="23" t="s">
        <v>154</v>
      </c>
      <c r="AS5" s="24" t="s">
        <v>155</v>
      </c>
    </row>
    <row r="6" spans="1:45" ht="17.25" thickTop="1">
      <c r="B6" s="104" t="s">
        <v>60</v>
      </c>
      <c r="C6" s="101" t="s">
        <v>58</v>
      </c>
      <c r="D6" s="138" t="s">
        <v>270</v>
      </c>
      <c r="E6" s="180" t="s">
        <v>270</v>
      </c>
      <c r="F6" s="112" t="s">
        <v>42</v>
      </c>
      <c r="G6" s="15">
        <v>3</v>
      </c>
      <c r="I6" s="307"/>
      <c r="J6" s="55" t="s">
        <v>270</v>
      </c>
      <c r="K6" s="54"/>
      <c r="L6" s="54"/>
      <c r="M6" s="54"/>
      <c r="N6" s="97" t="s">
        <v>187</v>
      </c>
      <c r="O6" s="73">
        <v>3</v>
      </c>
      <c r="Q6" s="257"/>
      <c r="R6" s="88"/>
      <c r="S6" s="181" t="s">
        <v>270</v>
      </c>
      <c r="T6" s="176" t="s">
        <v>202</v>
      </c>
      <c r="U6" s="145"/>
      <c r="V6" s="77">
        <v>3</v>
      </c>
      <c r="W6" s="154">
        <v>0</v>
      </c>
      <c r="X6" s="19">
        <f>V6</f>
        <v>3</v>
      </c>
      <c r="Y6" s="142">
        <v>0</v>
      </c>
      <c r="AA6" s="191" t="s">
        <v>321</v>
      </c>
      <c r="AF6" s="22" t="s">
        <v>156</v>
      </c>
      <c r="AG6" s="303" t="s">
        <v>158</v>
      </c>
      <c r="AH6" s="39" t="s">
        <v>161</v>
      </c>
      <c r="AI6" s="44" t="s">
        <v>170</v>
      </c>
      <c r="AJ6" s="40" t="s">
        <v>159</v>
      </c>
      <c r="AK6" s="274">
        <v>3</v>
      </c>
      <c r="AL6" s="275"/>
      <c r="AM6" s="29">
        <v>3</v>
      </c>
      <c r="AN6" s="29" t="s">
        <v>160</v>
      </c>
      <c r="AO6" s="29" t="s">
        <v>160</v>
      </c>
      <c r="AP6" s="29" t="s">
        <v>160</v>
      </c>
      <c r="AQ6" s="29" t="s">
        <v>160</v>
      </c>
      <c r="AR6" s="29" t="s">
        <v>160</v>
      </c>
      <c r="AS6" s="30" t="s">
        <v>160</v>
      </c>
    </row>
    <row r="7" spans="1:45" ht="17.25" thickBot="1">
      <c r="B7" s="118"/>
      <c r="C7" s="102" t="s">
        <v>57</v>
      </c>
      <c r="D7" s="197"/>
      <c r="E7" s="198"/>
      <c r="F7" s="111" t="s">
        <v>48</v>
      </c>
      <c r="G7" s="15">
        <v>3</v>
      </c>
      <c r="I7" s="307"/>
      <c r="J7" s="55" t="s">
        <v>270</v>
      </c>
      <c r="K7" s="54"/>
      <c r="L7" s="54"/>
      <c r="M7" s="54"/>
      <c r="N7" s="98" t="s">
        <v>146</v>
      </c>
      <c r="O7" s="73">
        <v>3</v>
      </c>
      <c r="Q7" s="257"/>
      <c r="R7" s="88"/>
      <c r="S7" s="181" t="s">
        <v>270</v>
      </c>
      <c r="T7" s="176" t="s">
        <v>4</v>
      </c>
      <c r="U7" s="145"/>
      <c r="V7" s="20">
        <v>3</v>
      </c>
      <c r="W7" s="153">
        <v>0</v>
      </c>
      <c r="X7" s="19">
        <f>V7</f>
        <v>3</v>
      </c>
      <c r="Y7" s="142">
        <v>0</v>
      </c>
      <c r="AF7" s="25" t="s">
        <v>169</v>
      </c>
      <c r="AG7" s="304"/>
      <c r="AH7" s="31" t="s">
        <v>173</v>
      </c>
      <c r="AI7" s="45" t="s">
        <v>66</v>
      </c>
      <c r="AJ7" s="32" t="s">
        <v>159</v>
      </c>
      <c r="AK7" s="267" t="s">
        <v>160</v>
      </c>
      <c r="AL7" s="269"/>
      <c r="AM7" s="33" t="s">
        <v>160</v>
      </c>
      <c r="AN7" s="33">
        <v>3</v>
      </c>
      <c r="AO7" s="33" t="s">
        <v>160</v>
      </c>
      <c r="AP7" s="33" t="s">
        <v>160</v>
      </c>
      <c r="AQ7" s="33" t="s">
        <v>160</v>
      </c>
      <c r="AR7" s="33" t="s">
        <v>160</v>
      </c>
      <c r="AS7" s="34" t="s">
        <v>160</v>
      </c>
    </row>
    <row r="8" spans="1:45">
      <c r="B8" s="104" t="s">
        <v>61</v>
      </c>
      <c r="C8" s="101" t="s">
        <v>58</v>
      </c>
      <c r="D8" s="138" t="s">
        <v>270</v>
      </c>
      <c r="E8" s="180" t="s">
        <v>270</v>
      </c>
      <c r="F8" s="110" t="s">
        <v>51</v>
      </c>
      <c r="G8" s="15">
        <v>3</v>
      </c>
      <c r="I8" s="307"/>
      <c r="J8" s="55" t="s">
        <v>270</v>
      </c>
      <c r="K8" s="55" t="s">
        <v>270</v>
      </c>
      <c r="L8" s="55" t="s">
        <v>270</v>
      </c>
      <c r="M8" s="55" t="s">
        <v>270</v>
      </c>
      <c r="N8" s="97" t="s">
        <v>188</v>
      </c>
      <c r="O8" s="73">
        <v>3</v>
      </c>
      <c r="Q8" s="257"/>
      <c r="R8" s="88"/>
      <c r="S8" s="181" t="s">
        <v>270</v>
      </c>
      <c r="T8" s="176" t="s">
        <v>213</v>
      </c>
      <c r="U8" s="145"/>
      <c r="V8" s="20">
        <v>3</v>
      </c>
      <c r="W8" s="153">
        <v>0</v>
      </c>
      <c r="X8" s="19">
        <f>V8</f>
        <v>3</v>
      </c>
      <c r="Y8" s="142">
        <v>0</v>
      </c>
      <c r="AF8" s="25" t="s">
        <v>157</v>
      </c>
      <c r="AG8" s="304"/>
      <c r="AH8" s="31" t="s">
        <v>174</v>
      </c>
      <c r="AI8" s="45" t="s">
        <v>171</v>
      </c>
      <c r="AJ8" s="32" t="s">
        <v>159</v>
      </c>
      <c r="AK8" s="267" t="s">
        <v>160</v>
      </c>
      <c r="AL8" s="269"/>
      <c r="AM8" s="33" t="s">
        <v>160</v>
      </c>
      <c r="AN8" s="33" t="s">
        <v>160</v>
      </c>
      <c r="AO8" s="33">
        <v>3</v>
      </c>
      <c r="AP8" s="33" t="s">
        <v>160</v>
      </c>
      <c r="AQ8" s="33" t="s">
        <v>160</v>
      </c>
      <c r="AR8" s="33" t="s">
        <v>160</v>
      </c>
      <c r="AS8" s="34" t="s">
        <v>160</v>
      </c>
    </row>
    <row r="9" spans="1:45">
      <c r="B9" s="105"/>
      <c r="C9" s="91" t="s">
        <v>57</v>
      </c>
      <c r="D9" s="139" t="s">
        <v>270</v>
      </c>
      <c r="E9" s="181" t="s">
        <v>270</v>
      </c>
      <c r="F9" s="113" t="s">
        <v>41</v>
      </c>
      <c r="G9" s="15">
        <v>3</v>
      </c>
      <c r="I9" s="307"/>
      <c r="J9" s="55" t="s">
        <v>270</v>
      </c>
      <c r="K9" s="55" t="s">
        <v>270</v>
      </c>
      <c r="L9" s="55" t="s">
        <v>270</v>
      </c>
      <c r="M9" s="55" t="s">
        <v>270</v>
      </c>
      <c r="N9" s="194" t="s">
        <v>189</v>
      </c>
      <c r="O9">
        <v>3</v>
      </c>
      <c r="Q9" s="257"/>
      <c r="R9" s="88"/>
      <c r="S9" s="181"/>
      <c r="T9" s="177" t="s">
        <v>122</v>
      </c>
      <c r="U9" s="146"/>
      <c r="V9" s="20">
        <v>3</v>
      </c>
      <c r="W9" s="153">
        <v>0</v>
      </c>
      <c r="X9" s="19"/>
      <c r="Y9" s="142"/>
      <c r="AF9" s="26"/>
      <c r="AG9" s="304"/>
      <c r="AH9" s="31" t="s">
        <v>73</v>
      </c>
      <c r="AI9" s="45" t="s">
        <v>172</v>
      </c>
      <c r="AJ9" s="32" t="s">
        <v>159</v>
      </c>
      <c r="AK9" s="267" t="s">
        <v>160</v>
      </c>
      <c r="AL9" s="269"/>
      <c r="AM9" s="33" t="s">
        <v>160</v>
      </c>
      <c r="AN9" s="33" t="s">
        <v>160</v>
      </c>
      <c r="AO9" s="33">
        <v>3</v>
      </c>
      <c r="AP9" s="33" t="s">
        <v>160</v>
      </c>
      <c r="AQ9" s="33" t="s">
        <v>160</v>
      </c>
      <c r="AR9" s="33" t="s">
        <v>160</v>
      </c>
      <c r="AS9" s="34" t="s">
        <v>160</v>
      </c>
    </row>
    <row r="10" spans="1:45" ht="21.75" thickBot="1">
      <c r="B10" s="118"/>
      <c r="C10" s="103"/>
      <c r="D10" s="140" t="s">
        <v>270</v>
      </c>
      <c r="E10" s="199"/>
      <c r="F10" s="111" t="s">
        <v>62</v>
      </c>
      <c r="G10" s="15">
        <v>3</v>
      </c>
      <c r="I10" s="307"/>
      <c r="J10" s="54"/>
      <c r="K10" s="54"/>
      <c r="L10" s="54"/>
      <c r="M10" s="94" t="s">
        <v>270</v>
      </c>
      <c r="N10" s="194" t="s">
        <v>190</v>
      </c>
      <c r="O10">
        <v>3</v>
      </c>
      <c r="Q10" s="257"/>
      <c r="R10" s="88"/>
      <c r="S10" s="181" t="s">
        <v>270</v>
      </c>
      <c r="T10" s="176" t="s">
        <v>203</v>
      </c>
      <c r="U10" s="145"/>
      <c r="V10" s="20">
        <v>3</v>
      </c>
      <c r="W10" s="153">
        <v>3</v>
      </c>
      <c r="X10" s="19">
        <f>V10</f>
        <v>3</v>
      </c>
      <c r="Y10" s="142">
        <v>3</v>
      </c>
      <c r="AF10" s="26"/>
      <c r="AG10" s="304"/>
      <c r="AH10" s="31" t="s">
        <v>74</v>
      </c>
      <c r="AI10" s="46"/>
      <c r="AJ10" s="32" t="s">
        <v>159</v>
      </c>
      <c r="AK10" s="267" t="s">
        <v>160</v>
      </c>
      <c r="AL10" s="269"/>
      <c r="AM10" s="33">
        <v>3</v>
      </c>
      <c r="AN10" s="33" t="s">
        <v>160</v>
      </c>
      <c r="AO10" s="33" t="s">
        <v>160</v>
      </c>
      <c r="AP10" s="33" t="s">
        <v>160</v>
      </c>
      <c r="AQ10" s="33" t="s">
        <v>160</v>
      </c>
      <c r="AR10" s="33" t="s">
        <v>160</v>
      </c>
      <c r="AS10" s="34" t="s">
        <v>160</v>
      </c>
    </row>
    <row r="11" spans="1:45" ht="17.25" thickBot="1">
      <c r="B11" s="104" t="s">
        <v>63</v>
      </c>
      <c r="C11" s="101" t="s">
        <v>58</v>
      </c>
      <c r="D11" s="138" t="s">
        <v>270</v>
      </c>
      <c r="E11" s="180" t="s">
        <v>270</v>
      </c>
      <c r="F11" s="110" t="s">
        <v>39</v>
      </c>
      <c r="G11" s="15">
        <v>3</v>
      </c>
      <c r="I11" s="307"/>
      <c r="J11" s="55" t="s">
        <v>270</v>
      </c>
      <c r="K11" s="54"/>
      <c r="L11" s="94" t="s">
        <v>270</v>
      </c>
      <c r="M11" s="94" t="s">
        <v>270</v>
      </c>
      <c r="N11" s="194" t="s">
        <v>191</v>
      </c>
      <c r="O11" s="73">
        <v>3</v>
      </c>
      <c r="Q11" s="257"/>
      <c r="R11" s="88"/>
      <c r="S11" s="181" t="s">
        <v>270</v>
      </c>
      <c r="T11" s="176" t="s">
        <v>123</v>
      </c>
      <c r="U11" s="145"/>
      <c r="V11" s="20">
        <v>3</v>
      </c>
      <c r="W11" s="153">
        <v>1</v>
      </c>
      <c r="X11" s="19">
        <f>V11</f>
        <v>3</v>
      </c>
      <c r="Y11" s="142">
        <v>1</v>
      </c>
      <c r="AF11" s="26"/>
      <c r="AG11" s="304"/>
      <c r="AH11" s="31" t="s">
        <v>75</v>
      </c>
      <c r="AI11" s="46"/>
      <c r="AJ11" s="32" t="s">
        <v>159</v>
      </c>
      <c r="AK11" s="267" t="s">
        <v>160</v>
      </c>
      <c r="AL11" s="269"/>
      <c r="AM11" s="33" t="s">
        <v>160</v>
      </c>
      <c r="AN11" s="33" t="s">
        <v>160</v>
      </c>
      <c r="AO11" s="33" t="s">
        <v>160</v>
      </c>
      <c r="AP11" s="33">
        <v>3</v>
      </c>
      <c r="AQ11" s="33" t="s">
        <v>160</v>
      </c>
      <c r="AR11" s="33" t="s">
        <v>160</v>
      </c>
      <c r="AS11" s="34" t="s">
        <v>160</v>
      </c>
    </row>
    <row r="12" spans="1:45" ht="17.25" thickBot="1">
      <c r="B12" s="105"/>
      <c r="C12" s="91" t="s">
        <v>57</v>
      </c>
      <c r="D12" s="139" t="s">
        <v>270</v>
      </c>
      <c r="E12" s="181" t="s">
        <v>270</v>
      </c>
      <c r="F12" s="113" t="s">
        <v>38</v>
      </c>
      <c r="G12" s="15">
        <v>3</v>
      </c>
      <c r="I12" s="308"/>
      <c r="J12" s="99"/>
      <c r="K12" s="94" t="s">
        <v>270</v>
      </c>
      <c r="L12" s="94" t="s">
        <v>270</v>
      </c>
      <c r="M12" s="94" t="s">
        <v>270</v>
      </c>
      <c r="N12" s="195" t="s">
        <v>192</v>
      </c>
      <c r="O12">
        <v>3</v>
      </c>
      <c r="Q12" s="257"/>
      <c r="R12" s="88" t="s">
        <v>270</v>
      </c>
      <c r="S12" s="181"/>
      <c r="T12" s="178" t="s">
        <v>204</v>
      </c>
      <c r="U12" s="147"/>
      <c r="V12" s="20">
        <v>3</v>
      </c>
      <c r="W12" s="153">
        <v>1</v>
      </c>
      <c r="X12" s="19"/>
      <c r="Y12" s="142"/>
      <c r="AF12" s="26"/>
      <c r="AG12" s="304"/>
      <c r="AH12" s="31" t="s">
        <v>76</v>
      </c>
      <c r="AI12" s="46"/>
      <c r="AJ12" s="32" t="s">
        <v>159</v>
      </c>
      <c r="AK12" s="267" t="s">
        <v>160</v>
      </c>
      <c r="AL12" s="269"/>
      <c r="AM12" s="33" t="s">
        <v>160</v>
      </c>
      <c r="AN12" s="33" t="s">
        <v>160</v>
      </c>
      <c r="AO12" s="33" t="s">
        <v>160</v>
      </c>
      <c r="AP12" s="33" t="s">
        <v>160</v>
      </c>
      <c r="AQ12" s="33">
        <v>3</v>
      </c>
      <c r="AR12" s="33" t="s">
        <v>160</v>
      </c>
      <c r="AS12" s="34" t="s">
        <v>160</v>
      </c>
    </row>
    <row r="13" spans="1:45" ht="17.25" thickBot="1">
      <c r="A13" s="15" t="s">
        <v>214</v>
      </c>
      <c r="B13" s="105"/>
      <c r="C13" s="92"/>
      <c r="D13" s="139" t="s">
        <v>270</v>
      </c>
      <c r="E13" s="181" t="s">
        <v>270</v>
      </c>
      <c r="F13" s="113" t="s">
        <v>64</v>
      </c>
      <c r="G13" s="15">
        <v>3</v>
      </c>
      <c r="I13" s="306" t="s">
        <v>198</v>
      </c>
      <c r="J13" s="93" t="s">
        <v>270</v>
      </c>
      <c r="K13" s="93" t="s">
        <v>270</v>
      </c>
      <c r="L13" s="93" t="s">
        <v>270</v>
      </c>
      <c r="M13" s="55"/>
      <c r="N13" s="192" t="s">
        <v>194</v>
      </c>
      <c r="O13">
        <v>3</v>
      </c>
      <c r="Q13" s="257"/>
      <c r="R13" s="88"/>
      <c r="S13" s="181" t="s">
        <v>270</v>
      </c>
      <c r="T13" s="176" t="s">
        <v>125</v>
      </c>
      <c r="U13" s="145" t="s">
        <v>308</v>
      </c>
      <c r="V13" s="20">
        <v>3</v>
      </c>
      <c r="W13" s="153">
        <v>0</v>
      </c>
      <c r="X13" s="19">
        <v>2</v>
      </c>
      <c r="Y13" s="142">
        <v>0</v>
      </c>
      <c r="AF13" s="26"/>
      <c r="AG13" s="304"/>
      <c r="AH13" s="31" t="s">
        <v>77</v>
      </c>
      <c r="AI13" s="46"/>
      <c r="AJ13" s="32" t="s">
        <v>159</v>
      </c>
      <c r="AK13" s="267" t="s">
        <v>163</v>
      </c>
      <c r="AL13" s="268"/>
      <c r="AM13" s="268"/>
      <c r="AN13" s="268"/>
      <c r="AO13" s="268"/>
      <c r="AP13" s="268"/>
      <c r="AQ13" s="268"/>
      <c r="AR13" s="268"/>
      <c r="AS13" s="277"/>
    </row>
    <row r="14" spans="1:45" ht="17.25" thickBot="1">
      <c r="B14" s="105"/>
      <c r="C14" s="92"/>
      <c r="D14" s="139" t="s">
        <v>270</v>
      </c>
      <c r="E14" s="181" t="s">
        <v>270</v>
      </c>
      <c r="F14" s="113" t="s">
        <v>52</v>
      </c>
      <c r="G14" s="15">
        <v>3</v>
      </c>
      <c r="I14" s="307"/>
      <c r="J14" s="55" t="s">
        <v>270</v>
      </c>
      <c r="K14" s="55" t="s">
        <v>270</v>
      </c>
      <c r="L14" s="93" t="s">
        <v>270</v>
      </c>
      <c r="M14" s="55"/>
      <c r="N14" s="194" t="s">
        <v>197</v>
      </c>
      <c r="O14">
        <v>3</v>
      </c>
      <c r="Q14" s="257"/>
      <c r="R14" s="88"/>
      <c r="S14" s="181" t="s">
        <v>270</v>
      </c>
      <c r="T14" s="176" t="s">
        <v>205</v>
      </c>
      <c r="U14" s="145"/>
      <c r="V14" s="20">
        <v>3</v>
      </c>
      <c r="W14" s="153">
        <v>2</v>
      </c>
      <c r="X14" s="19">
        <v>3</v>
      </c>
      <c r="Y14" s="142">
        <v>2</v>
      </c>
      <c r="AF14" s="26"/>
      <c r="AG14" s="304"/>
      <c r="AH14" s="31" t="s">
        <v>78</v>
      </c>
      <c r="AI14" s="46"/>
      <c r="AJ14" s="32" t="s">
        <v>159</v>
      </c>
      <c r="AK14" s="267" t="s">
        <v>163</v>
      </c>
      <c r="AL14" s="268"/>
      <c r="AM14" s="268"/>
      <c r="AN14" s="268"/>
      <c r="AO14" s="268"/>
      <c r="AP14" s="268"/>
      <c r="AQ14" s="268"/>
      <c r="AR14" s="268"/>
      <c r="AS14" s="277"/>
    </row>
    <row r="15" spans="1:45" ht="17.25" thickBot="1">
      <c r="B15" s="105"/>
      <c r="C15" s="92"/>
      <c r="D15" s="139" t="s">
        <v>270</v>
      </c>
      <c r="E15" s="181" t="s">
        <v>270</v>
      </c>
      <c r="F15" s="196" t="s">
        <v>43</v>
      </c>
      <c r="G15" s="15">
        <v>3</v>
      </c>
      <c r="I15" s="307"/>
      <c r="J15" s="55" t="s">
        <v>270</v>
      </c>
      <c r="K15" s="55" t="s">
        <v>270</v>
      </c>
      <c r="L15" s="55"/>
      <c r="M15" s="93" t="s">
        <v>270</v>
      </c>
      <c r="N15" s="96" t="s">
        <v>195</v>
      </c>
      <c r="O15">
        <v>3</v>
      </c>
      <c r="Q15" s="257"/>
      <c r="R15" s="88" t="s">
        <v>270</v>
      </c>
      <c r="S15" s="181"/>
      <c r="T15" s="176" t="s">
        <v>309</v>
      </c>
      <c r="U15" s="145" t="s">
        <v>310</v>
      </c>
      <c r="V15" s="20">
        <v>2</v>
      </c>
      <c r="W15" s="153">
        <v>1</v>
      </c>
      <c r="X15" s="19">
        <f>V15</f>
        <v>2</v>
      </c>
      <c r="Y15" s="142">
        <v>1</v>
      </c>
      <c r="Z15" s="160"/>
      <c r="AA15" s="160"/>
      <c r="AF15" s="26"/>
      <c r="AG15" s="305"/>
      <c r="AH15" s="35" t="s">
        <v>79</v>
      </c>
      <c r="AI15" s="47"/>
      <c r="AJ15" s="36" t="s">
        <v>159</v>
      </c>
      <c r="AK15" s="238" t="s">
        <v>163</v>
      </c>
      <c r="AL15" s="239"/>
      <c r="AM15" s="239"/>
      <c r="AN15" s="239"/>
      <c r="AO15" s="239"/>
      <c r="AP15" s="239"/>
      <c r="AQ15" s="239"/>
      <c r="AR15" s="239"/>
      <c r="AS15" s="240"/>
    </row>
    <row r="16" spans="1:45" ht="18" thickTop="1" thickBot="1">
      <c r="B16" s="105"/>
      <c r="C16" s="92"/>
      <c r="D16" s="139" t="s">
        <v>270</v>
      </c>
      <c r="E16" s="181" t="s">
        <v>270</v>
      </c>
      <c r="F16" s="119" t="s">
        <v>54</v>
      </c>
      <c r="G16" s="15">
        <v>3</v>
      </c>
      <c r="I16" s="308"/>
      <c r="J16" s="94" t="s">
        <v>270</v>
      </c>
      <c r="K16" s="94" t="s">
        <v>270</v>
      </c>
      <c r="L16" s="55"/>
      <c r="M16" s="93" t="s">
        <v>270</v>
      </c>
      <c r="N16" s="100" t="s">
        <v>196</v>
      </c>
      <c r="O16">
        <v>3</v>
      </c>
      <c r="Q16" s="257"/>
      <c r="R16" s="89"/>
      <c r="S16" s="182"/>
      <c r="T16" s="179" t="s">
        <v>311</v>
      </c>
      <c r="U16" s="161"/>
      <c r="V16" s="162">
        <v>3</v>
      </c>
      <c r="W16" s="163">
        <v>0</v>
      </c>
      <c r="X16" s="164"/>
      <c r="Y16" s="165"/>
      <c r="AF16" s="26"/>
      <c r="AG16" s="28" t="s">
        <v>164</v>
      </c>
      <c r="AH16" s="39" t="s">
        <v>80</v>
      </c>
      <c r="AI16" s="44" t="s">
        <v>170</v>
      </c>
      <c r="AJ16" s="44" t="s">
        <v>162</v>
      </c>
      <c r="AK16" s="274">
        <v>3</v>
      </c>
      <c r="AL16" s="275"/>
      <c r="AM16" s="29">
        <v>3</v>
      </c>
      <c r="AN16" s="29" t="s">
        <v>160</v>
      </c>
      <c r="AO16" s="29" t="s">
        <v>160</v>
      </c>
      <c r="AP16" s="29" t="s">
        <v>160</v>
      </c>
      <c r="AQ16" s="29" t="s">
        <v>160</v>
      </c>
      <c r="AR16" s="29" t="s">
        <v>160</v>
      </c>
      <c r="AS16" s="30" t="s">
        <v>160</v>
      </c>
    </row>
    <row r="17" spans="2:45" ht="17.25" thickBot="1">
      <c r="B17" s="118"/>
      <c r="C17" s="103"/>
      <c r="D17" s="140" t="s">
        <v>270</v>
      </c>
      <c r="E17" s="182" t="s">
        <v>270</v>
      </c>
      <c r="F17" s="111" t="s">
        <v>47</v>
      </c>
      <c r="G17" s="15">
        <v>3</v>
      </c>
      <c r="I17" s="15"/>
      <c r="N17" s="15"/>
      <c r="Q17" s="230" t="s">
        <v>320</v>
      </c>
      <c r="R17" s="255"/>
      <c r="S17" s="255"/>
      <c r="T17" s="255"/>
      <c r="U17" s="255"/>
      <c r="V17" s="166">
        <f>SUM(V4:V16)</f>
        <v>38</v>
      </c>
      <c r="W17" s="166">
        <f>SUM(W4:W16)</f>
        <v>8</v>
      </c>
      <c r="X17" s="166">
        <f t="shared" ref="X17:Y17" si="0">SUM(X4:X16)</f>
        <v>25</v>
      </c>
      <c r="Y17" s="174">
        <f t="shared" si="0"/>
        <v>7</v>
      </c>
      <c r="Z17" s="172" t="str">
        <f>SUM(V4:V16)&amp;" ("&amp;SUM(X4:X16)&amp;")"</f>
        <v>38 (25)</v>
      </c>
      <c r="AA17" s="173" t="str">
        <f>SUM(W4:W16)&amp;" ("&amp;SUM(Y4:Y16)&amp;")"</f>
        <v>8 (7)</v>
      </c>
      <c r="AF17" s="26"/>
      <c r="AG17" s="37" t="s">
        <v>165</v>
      </c>
      <c r="AH17" s="31" t="s">
        <v>81</v>
      </c>
      <c r="AI17" s="45" t="s">
        <v>175</v>
      </c>
      <c r="AJ17" s="50" t="s">
        <v>57</v>
      </c>
      <c r="AK17" s="33">
        <v>3</v>
      </c>
      <c r="AL17" s="267">
        <v>3</v>
      </c>
      <c r="AM17" s="269"/>
      <c r="AN17" s="33" t="s">
        <v>160</v>
      </c>
      <c r="AO17" s="33" t="s">
        <v>160</v>
      </c>
      <c r="AP17" s="33" t="s">
        <v>160</v>
      </c>
      <c r="AQ17" s="33" t="s">
        <v>160</v>
      </c>
      <c r="AR17" s="33" t="s">
        <v>160</v>
      </c>
      <c r="AS17" s="34" t="s">
        <v>160</v>
      </c>
    </row>
    <row r="18" spans="2:45" ht="21">
      <c r="B18" s="104" t="s">
        <v>276</v>
      </c>
      <c r="C18" s="101" t="s">
        <v>66</v>
      </c>
      <c r="D18" s="138" t="s">
        <v>270</v>
      </c>
      <c r="E18" s="180" t="s">
        <v>270</v>
      </c>
      <c r="F18" s="110" t="s">
        <v>67</v>
      </c>
      <c r="G18" s="15">
        <v>3</v>
      </c>
      <c r="I18" s="15"/>
      <c r="Q18" s="241" t="s">
        <v>126</v>
      </c>
      <c r="R18" s="87" t="s">
        <v>270</v>
      </c>
      <c r="S18" s="180"/>
      <c r="T18" s="175" t="s">
        <v>19</v>
      </c>
      <c r="U18" s="148"/>
      <c r="V18" s="158">
        <v>3</v>
      </c>
      <c r="W18" s="158">
        <v>0</v>
      </c>
      <c r="X18" s="156">
        <f>V18</f>
        <v>3</v>
      </c>
      <c r="Y18" s="141">
        <v>0</v>
      </c>
      <c r="AF18" s="26"/>
      <c r="AG18" s="38"/>
      <c r="AH18" s="31" t="s">
        <v>82</v>
      </c>
      <c r="AI18" s="45" t="s">
        <v>172</v>
      </c>
      <c r="AJ18" s="32" t="s">
        <v>159</v>
      </c>
      <c r="AK18" s="267" t="s">
        <v>163</v>
      </c>
      <c r="AL18" s="268"/>
      <c r="AM18" s="268"/>
      <c r="AN18" s="268"/>
      <c r="AO18" s="268"/>
      <c r="AP18" s="268"/>
      <c r="AQ18" s="268"/>
      <c r="AR18" s="268"/>
      <c r="AS18" s="277"/>
    </row>
    <row r="19" spans="2:45">
      <c r="B19" s="105"/>
      <c r="C19" s="91" t="s">
        <v>65</v>
      </c>
      <c r="D19" s="139" t="s">
        <v>270</v>
      </c>
      <c r="E19" s="181" t="s">
        <v>270</v>
      </c>
      <c r="F19" s="196" t="s">
        <v>45</v>
      </c>
      <c r="G19" s="15">
        <v>3</v>
      </c>
      <c r="I19" s="15"/>
      <c r="N19" s="75" t="s">
        <v>263</v>
      </c>
      <c r="Q19" s="242"/>
      <c r="R19" s="88" t="s">
        <v>270</v>
      </c>
      <c r="S19" s="181"/>
      <c r="T19" s="183" t="s">
        <v>17</v>
      </c>
      <c r="U19" s="144"/>
      <c r="V19" s="77">
        <v>3</v>
      </c>
      <c r="W19" s="77">
        <v>1</v>
      </c>
      <c r="X19" s="19">
        <f>V19</f>
        <v>3</v>
      </c>
      <c r="Y19" s="142">
        <v>1</v>
      </c>
      <c r="AF19" s="26"/>
      <c r="AG19" s="48"/>
      <c r="AH19" s="31" t="s">
        <v>83</v>
      </c>
      <c r="AI19" s="49"/>
      <c r="AJ19" s="32" t="s">
        <v>159</v>
      </c>
      <c r="AK19" s="267" t="s">
        <v>163</v>
      </c>
      <c r="AL19" s="268"/>
      <c r="AM19" s="268"/>
      <c r="AN19" s="268"/>
      <c r="AO19" s="268"/>
      <c r="AP19" s="268"/>
      <c r="AQ19" s="268"/>
      <c r="AR19" s="268"/>
      <c r="AS19" s="277"/>
    </row>
    <row r="20" spans="2:45" ht="17.25" customHeight="1" thickBot="1">
      <c r="B20" s="105"/>
      <c r="C20" s="92"/>
      <c r="D20" s="139" t="s">
        <v>270</v>
      </c>
      <c r="E20" s="181" t="s">
        <v>270</v>
      </c>
      <c r="F20" s="113" t="s">
        <v>44</v>
      </c>
      <c r="G20" s="15">
        <v>3</v>
      </c>
      <c r="N20" s="76" t="s">
        <v>173</v>
      </c>
      <c r="Q20" s="242"/>
      <c r="R20" s="88"/>
      <c r="S20" s="181" t="s">
        <v>270</v>
      </c>
      <c r="T20" s="177" t="s">
        <v>127</v>
      </c>
      <c r="U20" s="146"/>
      <c r="V20" s="20">
        <v>3</v>
      </c>
      <c r="W20" s="20">
        <v>0</v>
      </c>
      <c r="X20" s="19"/>
      <c r="Y20" s="142"/>
      <c r="AF20" s="27"/>
      <c r="AG20" s="23" t="s">
        <v>176</v>
      </c>
      <c r="AH20" s="309" t="s">
        <v>177</v>
      </c>
      <c r="AI20" s="310"/>
      <c r="AJ20" s="311"/>
      <c r="AK20" s="238" t="s">
        <v>160</v>
      </c>
      <c r="AL20" s="239"/>
      <c r="AM20" s="239"/>
      <c r="AN20" s="239"/>
      <c r="AO20" s="239"/>
      <c r="AP20" s="239"/>
      <c r="AQ20" s="239"/>
      <c r="AR20" s="239"/>
      <c r="AS20" s="240"/>
    </row>
    <row r="21" spans="2:45" ht="17.25" thickTop="1">
      <c r="B21" s="105"/>
      <c r="C21" s="92"/>
      <c r="D21" s="139" t="s">
        <v>270</v>
      </c>
      <c r="E21" s="181" t="s">
        <v>270</v>
      </c>
      <c r="F21" s="113" t="s">
        <v>46</v>
      </c>
      <c r="G21" s="15">
        <v>3</v>
      </c>
      <c r="N21" s="76" t="s">
        <v>106</v>
      </c>
      <c r="Q21" s="242"/>
      <c r="R21" s="88" t="s">
        <v>270</v>
      </c>
      <c r="S21" s="181"/>
      <c r="T21" s="183" t="s">
        <v>20</v>
      </c>
      <c r="U21" s="144"/>
      <c r="V21" s="77">
        <v>3</v>
      </c>
      <c r="W21" s="77">
        <v>0</v>
      </c>
      <c r="X21" s="19">
        <f>V21</f>
        <v>3</v>
      </c>
      <c r="Y21" s="142">
        <v>0</v>
      </c>
      <c r="AF21" s="260" t="s">
        <v>180</v>
      </c>
      <c r="AG21" s="42" t="s">
        <v>35</v>
      </c>
      <c r="AH21" s="263" t="s">
        <v>69</v>
      </c>
      <c r="AI21" s="264"/>
      <c r="AJ21" s="40" t="s">
        <v>159</v>
      </c>
      <c r="AK21" s="274" t="s">
        <v>160</v>
      </c>
      <c r="AL21" s="275"/>
      <c r="AM21" s="29" t="s">
        <v>160</v>
      </c>
      <c r="AN21" s="29" t="s">
        <v>160</v>
      </c>
      <c r="AO21" s="29" t="s">
        <v>160</v>
      </c>
      <c r="AP21" s="29">
        <v>3</v>
      </c>
      <c r="AQ21" s="29" t="s">
        <v>160</v>
      </c>
      <c r="AR21" s="29" t="s">
        <v>160</v>
      </c>
      <c r="AS21" s="30" t="s">
        <v>160</v>
      </c>
    </row>
    <row r="22" spans="2:45">
      <c r="B22" s="105"/>
      <c r="C22" s="92"/>
      <c r="D22" s="139" t="s">
        <v>270</v>
      </c>
      <c r="E22" s="181" t="s">
        <v>270</v>
      </c>
      <c r="F22" s="113" t="s">
        <v>53</v>
      </c>
      <c r="G22" s="15">
        <v>3</v>
      </c>
      <c r="N22" s="76" t="s">
        <v>73</v>
      </c>
      <c r="Q22" s="242"/>
      <c r="R22" s="88"/>
      <c r="S22" s="181" t="s">
        <v>270</v>
      </c>
      <c r="T22" s="178" t="s">
        <v>21</v>
      </c>
      <c r="U22" s="147"/>
      <c r="V22" s="77">
        <v>3</v>
      </c>
      <c r="W22" s="77">
        <v>0</v>
      </c>
      <c r="X22" s="19">
        <f>V22</f>
        <v>3</v>
      </c>
      <c r="Y22" s="142">
        <v>0</v>
      </c>
      <c r="AF22" s="261"/>
      <c r="AG22" s="43" t="s">
        <v>35</v>
      </c>
      <c r="AH22" s="265" t="s">
        <v>167</v>
      </c>
      <c r="AI22" s="266"/>
      <c r="AJ22" s="32" t="s">
        <v>159</v>
      </c>
      <c r="AK22" s="267" t="s">
        <v>160</v>
      </c>
      <c r="AL22" s="269"/>
      <c r="AM22" s="33" t="s">
        <v>160</v>
      </c>
      <c r="AN22" s="33" t="s">
        <v>160</v>
      </c>
      <c r="AO22" s="33" t="s">
        <v>160</v>
      </c>
      <c r="AP22" s="33" t="s">
        <v>160</v>
      </c>
      <c r="AQ22" s="33">
        <v>3</v>
      </c>
      <c r="AR22" s="33" t="s">
        <v>160</v>
      </c>
      <c r="AS22" s="34" t="s">
        <v>160</v>
      </c>
    </row>
    <row r="23" spans="2:45">
      <c r="B23" s="105"/>
      <c r="C23" s="92"/>
      <c r="D23" s="139" t="s">
        <v>270</v>
      </c>
      <c r="E23" s="181" t="s">
        <v>270</v>
      </c>
      <c r="F23" s="113" t="s">
        <v>36</v>
      </c>
      <c r="G23" s="15">
        <v>3</v>
      </c>
      <c r="N23" s="76" t="s">
        <v>75</v>
      </c>
      <c r="Q23" s="242"/>
      <c r="R23" s="88" t="s">
        <v>270</v>
      </c>
      <c r="S23" s="181"/>
      <c r="T23" s="183" t="s">
        <v>18</v>
      </c>
      <c r="U23" s="144"/>
      <c r="V23" s="77">
        <v>3</v>
      </c>
      <c r="W23" s="77">
        <v>0</v>
      </c>
      <c r="X23" s="19">
        <f>V23</f>
        <v>3</v>
      </c>
      <c r="Y23" s="142">
        <v>0</v>
      </c>
      <c r="AF23" s="261"/>
      <c r="AG23" s="43" t="s">
        <v>168</v>
      </c>
      <c r="AH23" s="265" t="s">
        <v>104</v>
      </c>
      <c r="AI23" s="266"/>
      <c r="AJ23" s="33" t="s">
        <v>159</v>
      </c>
      <c r="AK23" s="267" t="s">
        <v>166</v>
      </c>
      <c r="AL23" s="268"/>
      <c r="AM23" s="269"/>
      <c r="AN23" s="33" t="s">
        <v>160</v>
      </c>
      <c r="AO23" s="33" t="s">
        <v>160</v>
      </c>
      <c r="AP23" s="33" t="s">
        <v>160</v>
      </c>
      <c r="AQ23" s="33" t="s">
        <v>160</v>
      </c>
      <c r="AR23" s="33" t="s">
        <v>160</v>
      </c>
      <c r="AS23" s="34" t="s">
        <v>160</v>
      </c>
    </row>
    <row r="24" spans="2:45">
      <c r="B24" s="105"/>
      <c r="C24" s="92"/>
      <c r="D24" s="139" t="s">
        <v>270</v>
      </c>
      <c r="E24" s="181" t="s">
        <v>270</v>
      </c>
      <c r="F24" s="113" t="s">
        <v>68</v>
      </c>
      <c r="G24" s="15">
        <v>3</v>
      </c>
      <c r="N24" s="76" t="s">
        <v>186</v>
      </c>
      <c r="Q24" s="242"/>
      <c r="R24" s="88" t="s">
        <v>270</v>
      </c>
      <c r="S24" s="181"/>
      <c r="T24" s="177" t="s">
        <v>128</v>
      </c>
      <c r="U24" s="146"/>
      <c r="V24" s="20">
        <v>3</v>
      </c>
      <c r="W24" s="20">
        <v>0</v>
      </c>
      <c r="X24" s="19"/>
      <c r="Y24" s="142"/>
      <c r="AF24" s="261"/>
      <c r="AG24" s="51" t="s">
        <v>168</v>
      </c>
      <c r="AH24" s="270" t="s">
        <v>102</v>
      </c>
      <c r="AI24" s="271"/>
      <c r="AJ24" s="33" t="s">
        <v>162</v>
      </c>
      <c r="AK24" s="33">
        <v>3</v>
      </c>
      <c r="AL24" s="267" t="s">
        <v>160</v>
      </c>
      <c r="AM24" s="269"/>
      <c r="AN24" s="33" t="s">
        <v>160</v>
      </c>
      <c r="AO24" s="33" t="s">
        <v>160</v>
      </c>
      <c r="AP24" s="33" t="s">
        <v>160</v>
      </c>
      <c r="AQ24" s="33" t="s">
        <v>160</v>
      </c>
      <c r="AR24" s="33" t="s">
        <v>160</v>
      </c>
      <c r="AS24" s="34" t="s">
        <v>160</v>
      </c>
    </row>
    <row r="25" spans="2:45" ht="17.25" thickBot="1">
      <c r="B25" s="118"/>
      <c r="C25" s="103"/>
      <c r="D25" s="140" t="s">
        <v>270</v>
      </c>
      <c r="E25" s="199"/>
      <c r="F25" s="111" t="s">
        <v>69</v>
      </c>
      <c r="G25" s="15">
        <v>3</v>
      </c>
      <c r="Q25" s="242"/>
      <c r="R25" s="88"/>
      <c r="S25" s="181" t="s">
        <v>270</v>
      </c>
      <c r="T25" s="177" t="s">
        <v>312</v>
      </c>
      <c r="U25" s="146"/>
      <c r="V25" s="20">
        <v>3</v>
      </c>
      <c r="W25" s="20">
        <v>0</v>
      </c>
      <c r="X25" s="19"/>
      <c r="Y25" s="142"/>
      <c r="AF25" s="261"/>
      <c r="AG25" s="52" t="s">
        <v>178</v>
      </c>
      <c r="AH25" s="265" t="s">
        <v>103</v>
      </c>
      <c r="AI25" s="266"/>
      <c r="AJ25" s="33" t="s">
        <v>162</v>
      </c>
      <c r="AK25" s="33" t="s">
        <v>160</v>
      </c>
      <c r="AL25" s="267">
        <v>3</v>
      </c>
      <c r="AM25" s="269"/>
      <c r="AN25" s="33" t="s">
        <v>160</v>
      </c>
      <c r="AO25" s="33" t="s">
        <v>160</v>
      </c>
      <c r="AP25" s="33" t="s">
        <v>160</v>
      </c>
      <c r="AQ25" s="33" t="s">
        <v>160</v>
      </c>
      <c r="AR25" s="33" t="s">
        <v>160</v>
      </c>
      <c r="AS25" s="34" t="s">
        <v>160</v>
      </c>
    </row>
    <row r="26" spans="2:45" ht="17.25" thickBot="1">
      <c r="B26" s="234" t="s">
        <v>70</v>
      </c>
      <c r="C26" s="236" t="s">
        <v>40</v>
      </c>
      <c r="D26" s="138" t="s">
        <v>270</v>
      </c>
      <c r="E26" s="180" t="s">
        <v>270</v>
      </c>
      <c r="F26" s="110" t="s">
        <v>49</v>
      </c>
      <c r="G26" s="15">
        <v>3</v>
      </c>
      <c r="N26" s="75" t="s">
        <v>264</v>
      </c>
      <c r="Q26" s="242"/>
      <c r="R26" s="88" t="s">
        <v>270</v>
      </c>
      <c r="S26" s="181"/>
      <c r="T26" s="177" t="s">
        <v>210</v>
      </c>
      <c r="U26" s="146"/>
      <c r="V26" s="20">
        <v>3</v>
      </c>
      <c r="W26" s="20">
        <v>0</v>
      </c>
      <c r="X26" s="19"/>
      <c r="Y26" s="142"/>
      <c r="AF26" s="262"/>
      <c r="AG26" s="53" t="s">
        <v>157</v>
      </c>
      <c r="AH26" s="272" t="s">
        <v>101</v>
      </c>
      <c r="AI26" s="273"/>
      <c r="AJ26" s="41" t="s">
        <v>159</v>
      </c>
      <c r="AK26" s="238" t="s">
        <v>179</v>
      </c>
      <c r="AL26" s="239"/>
      <c r="AM26" s="239"/>
      <c r="AN26" s="239"/>
      <c r="AO26" s="239"/>
      <c r="AP26" s="239"/>
      <c r="AQ26" s="239"/>
      <c r="AR26" s="239"/>
      <c r="AS26" s="240"/>
    </row>
    <row r="27" spans="2:45" ht="18" thickTop="1" thickBot="1">
      <c r="B27" s="235"/>
      <c r="C27" s="237"/>
      <c r="D27" s="140" t="s">
        <v>270</v>
      </c>
      <c r="E27" s="182" t="s">
        <v>270</v>
      </c>
      <c r="F27" s="111" t="s">
        <v>50</v>
      </c>
      <c r="G27" s="15">
        <v>3</v>
      </c>
      <c r="N27" s="74" t="s">
        <v>115</v>
      </c>
      <c r="Q27" s="242"/>
      <c r="R27" s="89" t="s">
        <v>270</v>
      </c>
      <c r="S27" s="182"/>
      <c r="T27" s="183" t="s">
        <v>211</v>
      </c>
      <c r="U27" s="144"/>
      <c r="V27" s="20">
        <v>3</v>
      </c>
      <c r="W27" s="20">
        <v>1</v>
      </c>
      <c r="X27" s="19">
        <v>3</v>
      </c>
      <c r="Y27" s="142">
        <v>1</v>
      </c>
    </row>
    <row r="28" spans="2:45" ht="17.25" thickBot="1">
      <c r="N28" s="74" t="s">
        <v>209</v>
      </c>
      <c r="Q28" s="230" t="s">
        <v>320</v>
      </c>
      <c r="R28" s="255"/>
      <c r="S28" s="255"/>
      <c r="T28" s="255"/>
      <c r="U28" s="255"/>
      <c r="V28" s="167">
        <f>SUM(V18:V27)</f>
        <v>30</v>
      </c>
      <c r="W28" s="167">
        <f t="shared" ref="W28:Y28" si="1">SUM(W18:W27)</f>
        <v>2</v>
      </c>
      <c r="X28" s="167">
        <f t="shared" si="1"/>
        <v>18</v>
      </c>
      <c r="Y28" s="171">
        <f t="shared" si="1"/>
        <v>2</v>
      </c>
      <c r="Z28" s="172" t="str">
        <f>SUM(V18:V27)&amp;" ("&amp;SUM(X18:X27)&amp;")"</f>
        <v>30 (18)</v>
      </c>
      <c r="AA28" s="173" t="str">
        <f>SUM(W18:W27)&amp;" ("&amp;SUM(Y18:Y27)&amp;")"</f>
        <v>2 (2)</v>
      </c>
      <c r="AF28" s="232" t="s">
        <v>181</v>
      </c>
      <c r="AG28" s="233"/>
      <c r="AH28" s="233"/>
      <c r="AI28" s="233"/>
      <c r="AJ28" s="233"/>
      <c r="AK28" s="233"/>
      <c r="AL28" s="233"/>
      <c r="AM28" s="233"/>
      <c r="AN28" s="233"/>
      <c r="AO28" s="233"/>
      <c r="AP28" s="233"/>
      <c r="AQ28" s="233"/>
      <c r="AR28" s="233"/>
      <c r="AS28" s="233"/>
    </row>
    <row r="29" spans="2:45">
      <c r="N29" s="74" t="s">
        <v>206</v>
      </c>
      <c r="Q29" s="241" t="s">
        <v>129</v>
      </c>
      <c r="R29" s="139" t="s">
        <v>270</v>
      </c>
      <c r="S29" s="180"/>
      <c r="T29" s="184" t="s">
        <v>316</v>
      </c>
      <c r="U29" s="159"/>
      <c r="V29" s="187">
        <v>3</v>
      </c>
      <c r="W29" s="187">
        <v>1</v>
      </c>
      <c r="X29" s="156"/>
      <c r="Y29" s="141"/>
      <c r="AF29" s="233"/>
      <c r="AG29" s="233"/>
      <c r="AH29" s="233"/>
      <c r="AI29" s="233"/>
      <c r="AJ29" s="233"/>
      <c r="AK29" s="233"/>
      <c r="AL29" s="233"/>
      <c r="AM29" s="233"/>
      <c r="AN29" s="233"/>
      <c r="AO29" s="233"/>
      <c r="AP29" s="233"/>
      <c r="AQ29" s="233"/>
      <c r="AR29" s="233"/>
      <c r="AS29" s="233"/>
    </row>
    <row r="30" spans="2:45">
      <c r="N30" s="74" t="s">
        <v>201</v>
      </c>
      <c r="Q30" s="242"/>
      <c r="R30" s="88" t="s">
        <v>270</v>
      </c>
      <c r="S30" s="181"/>
      <c r="T30" s="178" t="s">
        <v>131</v>
      </c>
      <c r="U30" s="147"/>
      <c r="V30" s="20">
        <v>3</v>
      </c>
      <c r="W30" s="20">
        <v>1</v>
      </c>
      <c r="X30" s="19"/>
      <c r="Y30" s="142"/>
      <c r="AF30" s="233"/>
      <c r="AG30" s="233"/>
      <c r="AH30" s="233"/>
      <c r="AI30" s="233"/>
      <c r="AJ30" s="233"/>
      <c r="AK30" s="233"/>
      <c r="AL30" s="233"/>
      <c r="AM30" s="233"/>
      <c r="AN30" s="233"/>
      <c r="AO30" s="233"/>
      <c r="AP30" s="233"/>
      <c r="AQ30" s="233"/>
      <c r="AR30" s="233"/>
      <c r="AS30" s="233"/>
    </row>
    <row r="31" spans="2:45">
      <c r="N31" s="74" t="s">
        <v>207</v>
      </c>
      <c r="Q31" s="242"/>
      <c r="R31" s="88"/>
      <c r="S31" s="181" t="s">
        <v>270</v>
      </c>
      <c r="T31" s="177" t="s">
        <v>132</v>
      </c>
      <c r="U31" s="146"/>
      <c r="V31" s="20">
        <v>3</v>
      </c>
      <c r="W31" s="20"/>
      <c r="X31" s="19"/>
      <c r="Y31" s="142"/>
      <c r="AF31" s="233"/>
      <c r="AG31" s="233"/>
      <c r="AH31" s="233"/>
      <c r="AI31" s="233"/>
      <c r="AJ31" s="233"/>
      <c r="AK31" s="233"/>
      <c r="AL31" s="233"/>
      <c r="AM31" s="233"/>
      <c r="AN31" s="233"/>
      <c r="AO31" s="233"/>
      <c r="AP31" s="233"/>
      <c r="AQ31" s="233"/>
      <c r="AR31" s="233"/>
      <c r="AS31" s="233"/>
    </row>
    <row r="32" spans="2:45">
      <c r="N32" s="74" t="s">
        <v>208</v>
      </c>
      <c r="Q32" s="242"/>
      <c r="R32" s="88"/>
      <c r="S32" s="181" t="s">
        <v>270</v>
      </c>
      <c r="T32" s="177" t="s">
        <v>133</v>
      </c>
      <c r="U32" s="146"/>
      <c r="V32" s="20">
        <v>3</v>
      </c>
      <c r="W32" s="20"/>
      <c r="X32" s="19"/>
      <c r="Y32" s="142"/>
    </row>
    <row r="33" spans="14:27">
      <c r="N33" s="74" t="s">
        <v>212</v>
      </c>
      <c r="Q33" s="242"/>
      <c r="R33" s="88" t="s">
        <v>270</v>
      </c>
      <c r="S33" s="181"/>
      <c r="T33" s="177" t="s">
        <v>134</v>
      </c>
      <c r="U33" s="146"/>
      <c r="V33" s="20">
        <v>3</v>
      </c>
      <c r="W33" s="20"/>
      <c r="X33" s="19"/>
      <c r="Y33" s="142"/>
    </row>
    <row r="34" spans="14:27" ht="17.25" thickBot="1">
      <c r="N34" s="74" t="s">
        <v>262</v>
      </c>
      <c r="Q34" s="242"/>
      <c r="R34" s="88"/>
      <c r="S34" s="181" t="s">
        <v>270</v>
      </c>
      <c r="T34" s="177" t="s">
        <v>135</v>
      </c>
      <c r="U34" s="146"/>
      <c r="V34" s="20">
        <v>3</v>
      </c>
      <c r="W34" s="20"/>
      <c r="X34" s="19"/>
      <c r="Y34" s="142"/>
    </row>
    <row r="35" spans="14:27" ht="17.25" thickBot="1">
      <c r="Q35" s="242"/>
      <c r="R35" s="186"/>
      <c r="S35" s="181" t="s">
        <v>270</v>
      </c>
      <c r="T35" s="177" t="s">
        <v>317</v>
      </c>
      <c r="U35" s="19"/>
      <c r="V35" s="168">
        <v>3</v>
      </c>
      <c r="W35" s="20">
        <v>0</v>
      </c>
      <c r="X35" s="19"/>
      <c r="Y35" s="142"/>
      <c r="AA35" s="169"/>
    </row>
    <row r="36" spans="14:27">
      <c r="Q36" s="242"/>
      <c r="R36" s="88" t="s">
        <v>270</v>
      </c>
      <c r="S36" s="181"/>
      <c r="T36" s="177" t="s">
        <v>136</v>
      </c>
      <c r="U36" s="146"/>
      <c r="V36" s="188">
        <v>3</v>
      </c>
      <c r="W36" s="188">
        <v>3</v>
      </c>
      <c r="X36" s="19"/>
      <c r="Y36" s="142"/>
    </row>
    <row r="37" spans="14:27">
      <c r="Q37" s="242"/>
      <c r="R37" s="88"/>
      <c r="S37" s="181" t="s">
        <v>270</v>
      </c>
      <c r="T37" s="177" t="s">
        <v>137</v>
      </c>
      <c r="U37" s="146"/>
      <c r="V37" s="20">
        <v>3</v>
      </c>
      <c r="W37" s="20">
        <v>3</v>
      </c>
      <c r="X37" s="19"/>
      <c r="Y37" s="142"/>
    </row>
    <row r="38" spans="14:27">
      <c r="Q38" s="242"/>
      <c r="R38" s="88"/>
      <c r="S38" s="181" t="s">
        <v>270</v>
      </c>
      <c r="T38" s="177" t="s">
        <v>138</v>
      </c>
      <c r="U38" s="146"/>
      <c r="V38" s="20">
        <v>3</v>
      </c>
      <c r="W38" s="20">
        <v>0</v>
      </c>
      <c r="X38" s="19"/>
      <c r="Y38" s="142"/>
    </row>
    <row r="39" spans="14:27">
      <c r="Q39" s="242"/>
      <c r="R39" s="186" t="s">
        <v>270</v>
      </c>
      <c r="S39" s="181"/>
      <c r="T39" s="177" t="s">
        <v>318</v>
      </c>
      <c r="U39" s="20"/>
      <c r="V39" s="168">
        <v>3</v>
      </c>
      <c r="W39" s="20">
        <v>0</v>
      </c>
      <c r="X39" s="19"/>
      <c r="Y39" s="142"/>
    </row>
    <row r="40" spans="14:27">
      <c r="Q40" s="242"/>
      <c r="R40" s="88"/>
      <c r="S40" s="181" t="s">
        <v>270</v>
      </c>
      <c r="T40" s="177" t="s">
        <v>319</v>
      </c>
      <c r="U40" s="20"/>
      <c r="V40" s="168">
        <v>3</v>
      </c>
      <c r="W40" s="20">
        <v>0</v>
      </c>
      <c r="X40" s="19"/>
      <c r="Y40" s="142"/>
    </row>
    <row r="41" spans="14:27">
      <c r="Q41" s="242"/>
      <c r="R41" s="88" t="s">
        <v>270</v>
      </c>
      <c r="S41" s="181"/>
      <c r="T41" s="177" t="s">
        <v>139</v>
      </c>
      <c r="U41" s="146"/>
      <c r="V41" s="20">
        <v>2</v>
      </c>
      <c r="W41" s="20">
        <v>1</v>
      </c>
      <c r="X41" s="19"/>
      <c r="Y41" s="142"/>
    </row>
    <row r="42" spans="14:27">
      <c r="Q42" s="242"/>
      <c r="R42" s="88"/>
      <c r="S42" s="181" t="s">
        <v>270</v>
      </c>
      <c r="T42" s="177" t="s">
        <v>140</v>
      </c>
      <c r="U42" s="146"/>
      <c r="V42" s="20">
        <v>3</v>
      </c>
      <c r="W42" s="20">
        <v>2</v>
      </c>
      <c r="X42" s="19"/>
      <c r="Y42" s="142"/>
    </row>
    <row r="43" spans="14:27" ht="17.25" thickBot="1">
      <c r="Q43" s="256"/>
      <c r="R43" s="89"/>
      <c r="S43" s="182" t="s">
        <v>270</v>
      </c>
      <c r="T43" s="185" t="s">
        <v>141</v>
      </c>
      <c r="U43" s="150"/>
      <c r="V43" s="151">
        <v>3</v>
      </c>
      <c r="W43" s="151">
        <v>0</v>
      </c>
      <c r="X43" s="157"/>
      <c r="Y43" s="143"/>
    </row>
    <row r="44" spans="14:27" ht="17.25" thickBot="1">
      <c r="Q44" s="230" t="s">
        <v>320</v>
      </c>
      <c r="R44" s="231"/>
      <c r="S44" s="231"/>
      <c r="T44" s="231"/>
      <c r="U44" s="231"/>
      <c r="V44" s="166">
        <f>SUM(V29:V43)</f>
        <v>44</v>
      </c>
      <c r="W44" s="166">
        <f t="shared" ref="W44:Y44" si="2">SUM(W29:W43)</f>
        <v>11</v>
      </c>
      <c r="X44" s="166">
        <f t="shared" si="2"/>
        <v>0</v>
      </c>
      <c r="Y44" s="170">
        <f t="shared" si="2"/>
        <v>0</v>
      </c>
      <c r="Z44" s="172" t="str">
        <f>SUM(V29:V43)&amp;" ("&amp;SUM(X29:X43)&amp;")"</f>
        <v>44 (0)</v>
      </c>
      <c r="AA44" s="173" t="str">
        <f>SUM(W29:W43)&amp;" ("&amp;SUM(Y29:Y43)&amp;")"</f>
        <v>11 (0)</v>
      </c>
    </row>
    <row r="45" spans="14:27">
      <c r="N45" s="15"/>
      <c r="O45" s="15"/>
      <c r="Q45" s="15"/>
      <c r="T45" s="15"/>
      <c r="V45" s="15"/>
      <c r="X45" s="15"/>
      <c r="Y45" s="15"/>
      <c r="Z45" s="15"/>
      <c r="AA45" s="15"/>
    </row>
    <row r="46" spans="14:27">
      <c r="N46" s="15"/>
      <c r="O46" s="15"/>
      <c r="Q46" s="15"/>
      <c r="T46" s="15"/>
      <c r="V46" s="15"/>
      <c r="X46" s="15"/>
      <c r="Y46" s="15"/>
      <c r="Z46" s="15"/>
      <c r="AA46" s="15"/>
    </row>
    <row r="47" spans="14:27">
      <c r="N47" s="15"/>
      <c r="O47" s="15"/>
      <c r="Q47" s="15"/>
      <c r="T47" s="15"/>
      <c r="V47" s="15"/>
      <c r="X47" s="15"/>
      <c r="Y47" s="15"/>
      <c r="Z47" s="15"/>
      <c r="AA47" s="15"/>
    </row>
    <row r="48" spans="14:27">
      <c r="N48" s="15"/>
      <c r="O48" s="15"/>
      <c r="Q48" s="15"/>
      <c r="T48" s="15"/>
      <c r="V48" s="15"/>
      <c r="X48" s="15"/>
      <c r="Y48" s="15"/>
      <c r="Z48" s="15"/>
      <c r="AA48" s="15"/>
    </row>
    <row r="49" spans="14:27">
      <c r="N49" s="15"/>
      <c r="O49" s="15"/>
      <c r="Q49" s="15"/>
      <c r="T49" s="15"/>
      <c r="V49" s="15"/>
      <c r="X49" s="15"/>
      <c r="Y49" s="15"/>
      <c r="Z49" s="15"/>
      <c r="AA49" s="15"/>
    </row>
    <row r="50" spans="14:27">
      <c r="N50" s="15"/>
      <c r="O50" s="15"/>
      <c r="Q50" s="15"/>
      <c r="T50" s="15"/>
      <c r="V50" s="15"/>
      <c r="X50" s="15"/>
      <c r="Y50" s="15"/>
      <c r="Z50" s="15"/>
      <c r="AA50" s="15"/>
    </row>
    <row r="51" spans="14:27">
      <c r="N51" s="15"/>
      <c r="O51" s="15"/>
      <c r="Q51" s="15"/>
      <c r="T51" s="15"/>
      <c r="V51" s="15"/>
      <c r="X51" s="15"/>
      <c r="Y51" s="15"/>
      <c r="Z51" s="15"/>
      <c r="AA51" s="15"/>
    </row>
    <row r="52" spans="14:27">
      <c r="N52" s="15"/>
      <c r="O52" s="15"/>
      <c r="Q52" s="15"/>
      <c r="T52" s="15"/>
      <c r="V52" s="15"/>
      <c r="X52" s="15"/>
      <c r="Y52" s="15"/>
      <c r="Z52" s="15"/>
      <c r="AA52" s="15"/>
    </row>
    <row r="53" spans="14:27">
      <c r="N53" s="15"/>
      <c r="O53" s="15"/>
      <c r="Q53" s="15"/>
      <c r="T53" s="15"/>
      <c r="V53" s="15"/>
      <c r="X53" s="15"/>
      <c r="Y53" s="15"/>
      <c r="Z53" s="15"/>
      <c r="AA53" s="15"/>
    </row>
    <row r="54" spans="14:27">
      <c r="N54" s="15"/>
      <c r="O54" s="15"/>
      <c r="Q54" s="15"/>
      <c r="T54" s="15"/>
      <c r="V54" s="15"/>
      <c r="X54" s="15"/>
      <c r="Y54" s="15"/>
      <c r="Z54" s="15"/>
      <c r="AA54" s="15"/>
    </row>
    <row r="55" spans="14:27">
      <c r="N55" s="15"/>
      <c r="O55" s="15"/>
      <c r="Q55" s="15"/>
      <c r="T55" s="15"/>
      <c r="V55" s="15"/>
      <c r="X55" s="15"/>
      <c r="Y55" s="15"/>
      <c r="Z55" s="15"/>
      <c r="AA55" s="15"/>
    </row>
    <row r="56" spans="14:27">
      <c r="N56" s="15"/>
      <c r="O56" s="15"/>
      <c r="Q56" s="15"/>
      <c r="T56" s="15"/>
      <c r="V56" s="15"/>
      <c r="X56" s="15"/>
      <c r="Y56" s="15"/>
      <c r="Z56" s="15"/>
      <c r="AA56" s="15"/>
    </row>
    <row r="57" spans="14:27">
      <c r="N57" s="15"/>
      <c r="O57" s="15"/>
      <c r="Q57" s="15"/>
      <c r="T57" s="15"/>
      <c r="V57" s="15"/>
      <c r="X57" s="15"/>
      <c r="Y57" s="15"/>
      <c r="Z57" s="15"/>
      <c r="AA57" s="15"/>
    </row>
    <row r="58" spans="14:27">
      <c r="N58" s="15"/>
      <c r="O58" s="15"/>
      <c r="Q58" s="15"/>
      <c r="T58" s="15"/>
      <c r="V58" s="15"/>
      <c r="X58" s="15"/>
      <c r="Y58" s="15"/>
      <c r="Z58" s="15"/>
      <c r="AA58" s="15"/>
    </row>
    <row r="59" spans="14:27">
      <c r="N59" s="15"/>
      <c r="O59" s="15"/>
      <c r="Q59" s="15"/>
      <c r="T59" s="15"/>
      <c r="V59" s="15"/>
      <c r="X59" s="15"/>
      <c r="Y59" s="15"/>
      <c r="Z59" s="15"/>
      <c r="AA59" s="15"/>
    </row>
    <row r="60" spans="14:27">
      <c r="N60" s="15"/>
      <c r="O60" s="15"/>
      <c r="Q60" s="15"/>
      <c r="T60" s="15"/>
      <c r="V60" s="15"/>
      <c r="X60" s="15"/>
      <c r="Y60" s="15"/>
      <c r="Z60" s="15"/>
      <c r="AA60" s="15"/>
    </row>
    <row r="61" spans="14:27">
      <c r="N61" s="15"/>
      <c r="O61" s="15"/>
      <c r="Q61" s="15"/>
      <c r="T61" s="15"/>
      <c r="V61" s="15"/>
      <c r="X61" s="15"/>
      <c r="Y61" s="15"/>
      <c r="Z61" s="15"/>
      <c r="AA61" s="15"/>
    </row>
    <row r="62" spans="14:27">
      <c r="N62" s="15"/>
      <c r="O62" s="15"/>
      <c r="Q62" s="15"/>
      <c r="T62" s="15"/>
      <c r="V62" s="15"/>
      <c r="X62" s="15"/>
      <c r="Y62" s="15"/>
      <c r="Z62" s="15"/>
      <c r="AA62" s="15"/>
    </row>
    <row r="63" spans="14:27">
      <c r="N63" s="15"/>
      <c r="O63" s="15"/>
      <c r="Q63" s="15"/>
      <c r="T63" s="15"/>
      <c r="V63" s="15"/>
      <c r="X63" s="15"/>
      <c r="Y63" s="15"/>
      <c r="Z63" s="15"/>
      <c r="AA63" s="15"/>
    </row>
    <row r="64" spans="14:27">
      <c r="N64" s="15"/>
      <c r="O64" s="15"/>
      <c r="Q64" s="15"/>
      <c r="T64" s="15"/>
      <c r="V64" s="15"/>
      <c r="X64" s="15"/>
      <c r="Y64" s="15"/>
      <c r="Z64" s="15"/>
      <c r="AA64" s="15"/>
    </row>
    <row r="65" spans="14:27">
      <c r="N65" s="15"/>
      <c r="O65" s="15"/>
      <c r="Q65" s="15"/>
      <c r="T65" s="15"/>
      <c r="V65" s="15"/>
      <c r="X65" s="15"/>
      <c r="Y65" s="15"/>
      <c r="Z65" s="15"/>
      <c r="AA65" s="15"/>
    </row>
    <row r="66" spans="14:27">
      <c r="N66" s="15"/>
      <c r="O66" s="15"/>
      <c r="Q66" s="15"/>
      <c r="T66" s="15"/>
      <c r="V66" s="15"/>
      <c r="X66" s="15"/>
      <c r="Y66" s="15"/>
      <c r="Z66" s="15"/>
      <c r="AA66" s="15"/>
    </row>
    <row r="67" spans="14:27">
      <c r="N67" s="15"/>
      <c r="O67" s="15"/>
      <c r="Q67" s="15"/>
      <c r="T67" s="15"/>
      <c r="V67" s="15"/>
      <c r="X67" s="15"/>
      <c r="Y67" s="15"/>
      <c r="Z67" s="15"/>
      <c r="AA67" s="15"/>
    </row>
    <row r="68" spans="14:27">
      <c r="N68" s="15"/>
      <c r="O68" s="15"/>
      <c r="Q68" s="15"/>
      <c r="T68" s="15"/>
      <c r="V68" s="15"/>
      <c r="X68" s="15"/>
      <c r="Y68" s="15"/>
      <c r="Z68" s="15"/>
      <c r="AA68" s="15"/>
    </row>
    <row r="69" spans="14:27">
      <c r="N69" s="15"/>
      <c r="O69" s="15"/>
      <c r="Q69" s="15"/>
      <c r="T69" s="15"/>
      <c r="V69" s="15"/>
      <c r="X69" s="15"/>
      <c r="Y69" s="15"/>
      <c r="Z69" s="15"/>
      <c r="AA69" s="15"/>
    </row>
    <row r="70" spans="14:27">
      <c r="N70" s="15"/>
      <c r="O70" s="15"/>
      <c r="Q70" s="15"/>
      <c r="T70" s="15"/>
      <c r="V70" s="15"/>
      <c r="X70" s="15"/>
      <c r="Y70" s="15"/>
      <c r="Z70" s="15"/>
      <c r="AA70" s="15"/>
    </row>
    <row r="71" spans="14:27">
      <c r="N71" s="15"/>
      <c r="O71" s="15"/>
      <c r="Q71" s="15"/>
      <c r="T71" s="15"/>
      <c r="V71" s="15"/>
      <c r="X71" s="15"/>
      <c r="Y71" s="15"/>
      <c r="Z71" s="15"/>
      <c r="AA71" s="15"/>
    </row>
    <row r="72" spans="14:27">
      <c r="N72" s="15"/>
      <c r="O72" s="15"/>
      <c r="Q72" s="15"/>
      <c r="T72" s="15"/>
      <c r="V72" s="15"/>
      <c r="X72" s="15"/>
      <c r="Y72" s="15"/>
      <c r="Z72" s="15"/>
      <c r="AA72" s="15"/>
    </row>
    <row r="73" spans="14:27">
      <c r="N73" s="15"/>
      <c r="O73" s="15"/>
      <c r="Q73" s="15"/>
      <c r="T73" s="15"/>
      <c r="V73" s="15"/>
      <c r="X73" s="15"/>
      <c r="Y73" s="15"/>
      <c r="Z73" s="15"/>
      <c r="AA73" s="15"/>
    </row>
    <row r="74" spans="14:27">
      <c r="N74" s="15"/>
      <c r="O74" s="15"/>
      <c r="Q74" s="15"/>
      <c r="T74" s="15"/>
      <c r="V74" s="15"/>
      <c r="X74" s="15"/>
      <c r="Y74" s="15"/>
      <c r="Z74" s="15"/>
      <c r="AA74" s="15"/>
    </row>
    <row r="75" spans="14:27">
      <c r="N75" s="15"/>
      <c r="O75" s="15"/>
      <c r="Q75" s="15"/>
      <c r="T75" s="15"/>
      <c r="V75" s="15"/>
      <c r="X75" s="15"/>
      <c r="Y75" s="15"/>
      <c r="Z75" s="15"/>
      <c r="AA75" s="15"/>
    </row>
    <row r="76" spans="14:27">
      <c r="N76" s="15"/>
      <c r="O76" s="15"/>
      <c r="Q76" s="15"/>
      <c r="T76" s="15"/>
      <c r="V76" s="15"/>
      <c r="X76" s="15"/>
      <c r="Y76" s="15"/>
      <c r="Z76" s="15"/>
      <c r="AA76" s="15"/>
    </row>
    <row r="77" spans="14:27">
      <c r="N77" s="15"/>
      <c r="O77" s="15"/>
      <c r="Q77" s="15"/>
      <c r="T77" s="15"/>
      <c r="V77" s="15"/>
      <c r="X77" s="15"/>
      <c r="Y77" s="15"/>
      <c r="Z77" s="15"/>
      <c r="AA77" s="15"/>
    </row>
    <row r="78" spans="14:27">
      <c r="N78" s="15"/>
      <c r="O78" s="15"/>
      <c r="Q78" s="15"/>
      <c r="T78" s="15"/>
      <c r="V78" s="15"/>
      <c r="X78" s="15"/>
      <c r="Y78" s="15"/>
      <c r="Z78" s="15"/>
      <c r="AA78" s="15"/>
    </row>
    <row r="79" spans="14:27">
      <c r="N79" s="15"/>
      <c r="O79" s="15"/>
      <c r="Q79" s="15"/>
      <c r="T79" s="15"/>
      <c r="V79" s="15"/>
      <c r="X79" s="15"/>
      <c r="Y79" s="15"/>
      <c r="Z79" s="15"/>
      <c r="AA79" s="15"/>
    </row>
    <row r="80" spans="14:27">
      <c r="N80" s="15"/>
      <c r="O80" s="15"/>
      <c r="Q80" s="15"/>
      <c r="T80" s="15"/>
      <c r="V80" s="15"/>
      <c r="X80" s="15"/>
      <c r="Y80" s="15"/>
      <c r="Z80" s="15"/>
      <c r="AA80" s="15"/>
    </row>
    <row r="81" spans="14:27">
      <c r="N81" s="15"/>
      <c r="O81" s="15"/>
      <c r="Q81" s="15"/>
      <c r="T81" s="15"/>
      <c r="V81" s="15"/>
      <c r="X81" s="15"/>
      <c r="Y81" s="15"/>
      <c r="Z81" s="15"/>
      <c r="AA81" s="15"/>
    </row>
    <row r="82" spans="14:27">
      <c r="N82" s="15"/>
      <c r="O82" s="15"/>
      <c r="Q82" s="15"/>
      <c r="T82" s="15"/>
      <c r="V82" s="15"/>
      <c r="X82" s="15"/>
      <c r="Y82" s="15"/>
      <c r="Z82" s="15"/>
      <c r="AA82" s="15"/>
    </row>
    <row r="83" spans="14:27">
      <c r="N83" s="15"/>
      <c r="O83" s="15"/>
      <c r="Q83" s="15"/>
      <c r="T83" s="15"/>
      <c r="V83" s="15"/>
      <c r="X83" s="15"/>
      <c r="Y83" s="15"/>
      <c r="Z83" s="15"/>
      <c r="AA83" s="15"/>
    </row>
    <row r="84" spans="14:27">
      <c r="N84" s="15"/>
      <c r="O84" s="15"/>
      <c r="Q84" s="15"/>
      <c r="T84" s="15"/>
      <c r="V84" s="15"/>
      <c r="X84" s="15"/>
      <c r="Y84" s="15"/>
      <c r="Z84" s="15"/>
      <c r="AA84" s="15"/>
    </row>
    <row r="85" spans="14:27">
      <c r="N85" s="15"/>
      <c r="O85" s="15"/>
      <c r="Q85" s="15"/>
      <c r="T85" s="15"/>
      <c r="V85" s="15"/>
      <c r="X85" s="15"/>
      <c r="Y85" s="15"/>
      <c r="Z85" s="15"/>
      <c r="AA85" s="15"/>
    </row>
    <row r="86" spans="14:27">
      <c r="N86" s="15"/>
      <c r="O86" s="15"/>
      <c r="Q86" s="15"/>
      <c r="T86" s="15"/>
      <c r="V86" s="15"/>
      <c r="X86" s="15"/>
      <c r="Y86" s="15"/>
      <c r="Z86" s="15"/>
      <c r="AA86" s="15"/>
    </row>
    <row r="87" spans="14:27">
      <c r="N87" s="15"/>
      <c r="O87" s="15"/>
      <c r="Q87" s="15"/>
      <c r="T87" s="15"/>
      <c r="V87" s="15"/>
      <c r="X87" s="15"/>
      <c r="Y87" s="15"/>
      <c r="Z87" s="15"/>
      <c r="AA87" s="15"/>
    </row>
    <row r="88" spans="14:27">
      <c r="N88" s="15"/>
      <c r="O88" s="15"/>
      <c r="Q88" s="15"/>
      <c r="T88" s="15"/>
      <c r="V88" s="15"/>
      <c r="X88" s="15"/>
      <c r="Y88" s="15"/>
      <c r="Z88" s="15"/>
      <c r="AA88" s="15"/>
    </row>
    <row r="89" spans="14:27">
      <c r="N89" s="15"/>
      <c r="O89" s="15"/>
      <c r="Q89" s="15"/>
      <c r="T89" s="15"/>
      <c r="V89" s="15"/>
      <c r="X89" s="15"/>
      <c r="Y89" s="15"/>
      <c r="Z89" s="15"/>
      <c r="AA89" s="15"/>
    </row>
    <row r="90" spans="14:27">
      <c r="N90" s="15"/>
      <c r="O90" s="15"/>
      <c r="Q90" s="15"/>
      <c r="T90" s="15"/>
      <c r="V90" s="15"/>
      <c r="X90" s="15"/>
      <c r="Y90" s="15"/>
      <c r="Z90" s="15"/>
      <c r="AA90" s="15"/>
    </row>
    <row r="91" spans="14:27">
      <c r="N91" s="15"/>
      <c r="O91" s="15"/>
      <c r="Q91" s="15"/>
      <c r="T91" s="15"/>
      <c r="V91" s="15"/>
      <c r="X91" s="15"/>
      <c r="Y91" s="15"/>
      <c r="Z91" s="15"/>
      <c r="AA91" s="15"/>
    </row>
    <row r="92" spans="14:27">
      <c r="N92" s="15"/>
      <c r="O92" s="15"/>
      <c r="Q92" s="15"/>
      <c r="T92" s="15"/>
      <c r="V92" s="15"/>
      <c r="X92" s="15"/>
      <c r="Y92" s="15"/>
      <c r="Z92" s="15"/>
      <c r="AA92" s="15"/>
    </row>
    <row r="93" spans="14:27">
      <c r="N93" s="15"/>
      <c r="O93" s="15"/>
      <c r="Q93" s="15"/>
      <c r="T93" s="15"/>
      <c r="V93" s="15"/>
      <c r="X93" s="15"/>
      <c r="Y93" s="15"/>
      <c r="Z93" s="15"/>
      <c r="AA93" s="15"/>
    </row>
    <row r="94" spans="14:27">
      <c r="N94" s="15"/>
      <c r="O94" s="15"/>
      <c r="Q94" s="15"/>
      <c r="T94" s="15"/>
      <c r="V94" s="15"/>
      <c r="X94" s="15"/>
      <c r="Y94" s="15"/>
      <c r="Z94" s="15"/>
      <c r="AA94" s="15"/>
    </row>
    <row r="95" spans="14:27">
      <c r="N95" s="15"/>
      <c r="O95" s="15"/>
      <c r="Q95" s="15"/>
      <c r="T95" s="15"/>
      <c r="V95" s="15"/>
      <c r="X95" s="15"/>
      <c r="Y95" s="15"/>
      <c r="Z95" s="15"/>
      <c r="AA95" s="15"/>
    </row>
    <row r="96" spans="14:27">
      <c r="N96" s="15"/>
      <c r="O96" s="15"/>
      <c r="Q96" s="15"/>
      <c r="T96" s="15"/>
      <c r="V96" s="15"/>
      <c r="X96" s="15"/>
      <c r="Y96" s="15"/>
      <c r="Z96" s="15"/>
      <c r="AA96" s="15"/>
    </row>
    <row r="97" spans="14:27">
      <c r="N97" s="15"/>
      <c r="O97" s="15"/>
      <c r="Q97" s="15"/>
      <c r="T97" s="15"/>
      <c r="V97" s="15"/>
      <c r="X97" s="15"/>
      <c r="Y97" s="15"/>
      <c r="Z97" s="15"/>
      <c r="AA97" s="15"/>
    </row>
    <row r="98" spans="14:27">
      <c r="N98" s="15"/>
      <c r="O98" s="15"/>
      <c r="Q98" s="15"/>
      <c r="T98" s="15"/>
      <c r="V98" s="15"/>
      <c r="X98" s="15"/>
      <c r="Y98" s="15"/>
      <c r="Z98" s="15"/>
      <c r="AA98" s="15"/>
    </row>
    <row r="99" spans="14:27">
      <c r="N99" s="15"/>
      <c r="O99" s="15"/>
      <c r="Q99" s="15"/>
      <c r="T99" s="15"/>
      <c r="V99" s="15"/>
      <c r="X99" s="15"/>
      <c r="Y99" s="15"/>
      <c r="Z99" s="15"/>
      <c r="AA99" s="15"/>
    </row>
  </sheetData>
  <mergeCells count="66">
    <mergeCell ref="I4:I12"/>
    <mergeCell ref="I13:I16"/>
    <mergeCell ref="AH20:AJ20"/>
    <mergeCell ref="I2:I3"/>
    <mergeCell ref="Q2:Q3"/>
    <mergeCell ref="N2:N3"/>
    <mergeCell ref="I1:N1"/>
    <mergeCell ref="U2:U3"/>
    <mergeCell ref="J2:M2"/>
    <mergeCell ref="R2:S2"/>
    <mergeCell ref="T2:T3"/>
    <mergeCell ref="AL17:AM17"/>
    <mergeCell ref="AK18:AS18"/>
    <mergeCell ref="AH25:AI25"/>
    <mergeCell ref="Q1:X1"/>
    <mergeCell ref="V2:V3"/>
    <mergeCell ref="X2:X3"/>
    <mergeCell ref="AG6:AG15"/>
    <mergeCell ref="AK11:AL11"/>
    <mergeCell ref="AK12:AL12"/>
    <mergeCell ref="AK16:AL16"/>
    <mergeCell ref="AK10:AL10"/>
    <mergeCell ref="AK13:AS13"/>
    <mergeCell ref="AK14:AS14"/>
    <mergeCell ref="AK15:AS15"/>
    <mergeCell ref="AK6:AL6"/>
    <mergeCell ref="AK7:AL7"/>
    <mergeCell ref="AK21:AL21"/>
    <mergeCell ref="B1:F1"/>
    <mergeCell ref="AK8:AL8"/>
    <mergeCell ref="AK9:AL9"/>
    <mergeCell ref="AK19:AS19"/>
    <mergeCell ref="AK20:AS20"/>
    <mergeCell ref="D2:E2"/>
    <mergeCell ref="AJ3:AJ5"/>
    <mergeCell ref="AK3:AS3"/>
    <mergeCell ref="AK4:AM4"/>
    <mergeCell ref="AN4:AO4"/>
    <mergeCell ref="AP4:AQ4"/>
    <mergeCell ref="AR4:AS4"/>
    <mergeCell ref="AK5:AL5"/>
    <mergeCell ref="AF3:AF5"/>
    <mergeCell ref="AG3:AG5"/>
    <mergeCell ref="AH3:AI5"/>
    <mergeCell ref="Q28:U28"/>
    <mergeCell ref="Q29:Q43"/>
    <mergeCell ref="Q4:Q16"/>
    <mergeCell ref="W2:W3"/>
    <mergeCell ref="Y2:Y3"/>
    <mergeCell ref="Q17:U17"/>
    <mergeCell ref="AF21:AF26"/>
    <mergeCell ref="AH21:AI21"/>
    <mergeCell ref="AH22:AI22"/>
    <mergeCell ref="AH23:AI23"/>
    <mergeCell ref="AH24:AI24"/>
    <mergeCell ref="AH26:AI26"/>
    <mergeCell ref="Q44:U44"/>
    <mergeCell ref="AF28:AS31"/>
    <mergeCell ref="B26:B27"/>
    <mergeCell ref="C26:C27"/>
    <mergeCell ref="AK26:AS26"/>
    <mergeCell ref="Q18:Q27"/>
    <mergeCell ref="AK23:AM23"/>
    <mergeCell ref="AL24:AM24"/>
    <mergeCell ref="AL25:AM25"/>
    <mergeCell ref="AK22:AL2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3"/>
  <sheetViews>
    <sheetView workbookViewId="0">
      <selection activeCell="C36" sqref="C35:C36"/>
    </sheetView>
  </sheetViews>
  <sheetFormatPr defaultRowHeight="16.5"/>
  <cols>
    <col min="2" max="2" width="17.875" customWidth="1"/>
    <col min="3" max="3" width="26.5" customWidth="1"/>
    <col min="4" max="4" width="30.25" customWidth="1"/>
    <col min="5" max="5" width="18.75" customWidth="1"/>
    <col min="8" max="8" width="12.375" bestFit="1" customWidth="1"/>
    <col min="9" max="9" width="65.125" customWidth="1"/>
  </cols>
  <sheetData>
    <row r="1" spans="2:9" ht="16.5" customHeight="1">
      <c r="G1" s="314" t="s">
        <v>261</v>
      </c>
      <c r="H1" s="314"/>
      <c r="I1" s="314"/>
    </row>
    <row r="2" spans="2:9">
      <c r="G2" s="314"/>
      <c r="H2" s="314"/>
      <c r="I2" s="314"/>
    </row>
    <row r="3" spans="2:9">
      <c r="G3" s="314"/>
      <c r="H3" s="314"/>
      <c r="I3" s="314"/>
    </row>
    <row r="4" spans="2:9" ht="82.5">
      <c r="B4" s="17" t="s">
        <v>142</v>
      </c>
      <c r="C4" s="16" t="s">
        <v>144</v>
      </c>
      <c r="D4" s="16" t="s">
        <v>143</v>
      </c>
      <c r="E4" s="16" t="s">
        <v>145</v>
      </c>
      <c r="G4" s="314"/>
      <c r="H4" s="314"/>
      <c r="I4" s="314"/>
    </row>
    <row r="5" spans="2:9">
      <c r="G5" s="314"/>
      <c r="H5" s="314"/>
      <c r="I5" s="314"/>
    </row>
    <row r="6" spans="2:9">
      <c r="C6" s="73" t="s">
        <v>173</v>
      </c>
      <c r="D6" s="15"/>
      <c r="G6" s="314"/>
      <c r="H6" s="314"/>
      <c r="I6" s="314"/>
    </row>
    <row r="7" spans="2:9">
      <c r="C7" s="73" t="s">
        <v>106</v>
      </c>
      <c r="D7" s="15"/>
      <c r="G7" s="314"/>
      <c r="H7" s="314"/>
      <c r="I7" s="314"/>
    </row>
    <row r="8" spans="2:9">
      <c r="C8" s="73" t="s">
        <v>73</v>
      </c>
      <c r="D8" s="15"/>
      <c r="E8" s="15"/>
      <c r="G8" s="314"/>
      <c r="H8" s="314"/>
      <c r="I8" s="314"/>
    </row>
    <row r="9" spans="2:9">
      <c r="C9" s="73" t="s">
        <v>75</v>
      </c>
      <c r="D9" s="15"/>
      <c r="E9" s="15"/>
      <c r="G9" s="314"/>
      <c r="H9" s="314"/>
      <c r="I9" s="314"/>
    </row>
    <row r="10" spans="2:9">
      <c r="C10" s="73" t="s">
        <v>186</v>
      </c>
      <c r="D10" s="15"/>
      <c r="E10" s="15"/>
      <c r="G10" s="314"/>
      <c r="H10" s="314"/>
      <c r="I10" s="314"/>
    </row>
    <row r="11" spans="2:9">
      <c r="C11" s="73" t="s">
        <v>115</v>
      </c>
      <c r="D11" s="15"/>
      <c r="E11" s="15"/>
      <c r="G11" s="314"/>
      <c r="H11" s="314"/>
      <c r="I11" s="314"/>
    </row>
    <row r="12" spans="2:9">
      <c r="C12" s="73" t="s">
        <v>209</v>
      </c>
      <c r="D12" s="15"/>
      <c r="E12" s="15"/>
      <c r="G12" s="314"/>
      <c r="H12" s="314"/>
      <c r="I12" s="314"/>
    </row>
    <row r="13" spans="2:9">
      <c r="C13" s="73" t="s">
        <v>206</v>
      </c>
      <c r="D13" s="15"/>
      <c r="E13" s="15"/>
      <c r="G13" s="314"/>
      <c r="H13" s="314"/>
      <c r="I13" s="314"/>
    </row>
    <row r="14" spans="2:9">
      <c r="C14" s="73" t="s">
        <v>201</v>
      </c>
      <c r="D14" s="15"/>
      <c r="E14" s="15"/>
      <c r="G14" s="314"/>
      <c r="H14" s="314"/>
      <c r="I14" s="314"/>
    </row>
    <row r="15" spans="2:9">
      <c r="C15" s="73" t="s">
        <v>207</v>
      </c>
      <c r="D15" s="15"/>
      <c r="E15" s="15"/>
      <c r="G15" s="314"/>
      <c r="H15" s="314"/>
      <c r="I15" s="314"/>
    </row>
    <row r="16" spans="2:9">
      <c r="C16" s="73" t="s">
        <v>208</v>
      </c>
      <c r="D16" s="15"/>
      <c r="E16" s="15"/>
      <c r="G16" s="314"/>
      <c r="H16" s="314"/>
      <c r="I16" s="314"/>
    </row>
    <row r="17" spans="3:9">
      <c r="C17" s="73" t="s">
        <v>212</v>
      </c>
      <c r="D17" s="15"/>
      <c r="E17" s="15"/>
      <c r="G17" s="314"/>
      <c r="H17" s="314"/>
      <c r="I17" s="314"/>
    </row>
    <row r="18" spans="3:9">
      <c r="C18" s="73" t="s">
        <v>262</v>
      </c>
      <c r="D18" s="15"/>
      <c r="E18" s="15"/>
      <c r="G18" s="314"/>
      <c r="H18" s="314"/>
      <c r="I18" s="314"/>
    </row>
    <row r="19" spans="3:9">
      <c r="E19" s="15"/>
      <c r="G19" s="314"/>
      <c r="H19" s="314"/>
      <c r="I19" s="314"/>
    </row>
    <row r="21" spans="3:9">
      <c r="C21" s="74" t="s">
        <v>173</v>
      </c>
      <c r="D21" s="74" t="s">
        <v>115</v>
      </c>
    </row>
    <row r="22" spans="3:9">
      <c r="C22" s="74" t="s">
        <v>106</v>
      </c>
      <c r="D22" s="74" t="s">
        <v>209</v>
      </c>
    </row>
    <row r="23" spans="3:9">
      <c r="C23" s="74" t="s">
        <v>73</v>
      </c>
      <c r="D23" s="74" t="s">
        <v>206</v>
      </c>
    </row>
    <row r="24" spans="3:9">
      <c r="C24" s="74" t="s">
        <v>75</v>
      </c>
      <c r="D24" s="74" t="s">
        <v>201</v>
      </c>
    </row>
    <row r="25" spans="3:9" ht="17.25" thickBot="1">
      <c r="C25" s="74" t="s">
        <v>186</v>
      </c>
      <c r="D25" s="74" t="s">
        <v>207</v>
      </c>
    </row>
    <row r="26" spans="3:9" ht="17.25" thickBot="1">
      <c r="C26" s="20"/>
      <c r="D26" s="74" t="s">
        <v>208</v>
      </c>
      <c r="G26" s="61" t="s">
        <v>33</v>
      </c>
      <c r="H26" s="61" t="s">
        <v>223</v>
      </c>
      <c r="I26" s="61" t="s">
        <v>34</v>
      </c>
    </row>
    <row r="27" spans="3:9">
      <c r="C27" s="20"/>
      <c r="D27" s="74" t="s">
        <v>212</v>
      </c>
      <c r="G27" s="315" t="s">
        <v>224</v>
      </c>
      <c r="H27" s="62" t="s">
        <v>225</v>
      </c>
      <c r="I27" s="64" t="s">
        <v>226</v>
      </c>
    </row>
    <row r="28" spans="3:9" ht="17.25" thickBot="1">
      <c r="C28" s="20"/>
      <c r="D28" s="74" t="s">
        <v>262</v>
      </c>
      <c r="G28" s="316"/>
      <c r="H28" s="63" t="s">
        <v>260</v>
      </c>
      <c r="I28" s="65" t="s">
        <v>227</v>
      </c>
    </row>
    <row r="29" spans="3:9">
      <c r="G29" s="315" t="s">
        <v>228</v>
      </c>
      <c r="H29" s="315" t="s">
        <v>229</v>
      </c>
      <c r="I29" s="66" t="s">
        <v>230</v>
      </c>
    </row>
    <row r="30" spans="3:9" ht="17.25" thickBot="1">
      <c r="G30" s="316"/>
      <c r="H30" s="316"/>
      <c r="I30" s="65" t="s">
        <v>231</v>
      </c>
    </row>
    <row r="31" spans="3:9" ht="36.75" thickBot="1">
      <c r="G31" s="67" t="s">
        <v>232</v>
      </c>
      <c r="H31" s="67" t="s">
        <v>233</v>
      </c>
      <c r="I31" s="68" t="s">
        <v>234</v>
      </c>
    </row>
    <row r="32" spans="3:9">
      <c r="G32" s="315" t="s">
        <v>235</v>
      </c>
      <c r="H32" s="315" t="s">
        <v>236</v>
      </c>
      <c r="I32" s="66" t="s">
        <v>237</v>
      </c>
    </row>
    <row r="33" spans="7:9" ht="17.25" thickBot="1">
      <c r="G33" s="316"/>
      <c r="H33" s="316"/>
      <c r="I33" s="65" t="s">
        <v>238</v>
      </c>
    </row>
    <row r="34" spans="7:9" ht="17.25" thickBot="1">
      <c r="G34" s="67" t="s">
        <v>239</v>
      </c>
      <c r="H34" s="67" t="s">
        <v>240</v>
      </c>
      <c r="I34" s="68" t="s">
        <v>241</v>
      </c>
    </row>
    <row r="35" spans="7:9">
      <c r="G35" s="315" t="s">
        <v>242</v>
      </c>
      <c r="H35" s="315" t="s">
        <v>243</v>
      </c>
      <c r="I35" s="66" t="s">
        <v>244</v>
      </c>
    </row>
    <row r="36" spans="7:9" ht="17.25" thickBot="1">
      <c r="G36" s="316"/>
      <c r="H36" s="316"/>
      <c r="I36" s="65" t="s">
        <v>245</v>
      </c>
    </row>
    <row r="37" spans="7:9" ht="24.75" thickBot="1">
      <c r="G37" s="67" t="s">
        <v>246</v>
      </c>
      <c r="H37" s="67" t="s">
        <v>243</v>
      </c>
      <c r="I37" s="68" t="s">
        <v>247</v>
      </c>
    </row>
    <row r="38" spans="7:9">
      <c r="G38" s="315" t="s">
        <v>248</v>
      </c>
      <c r="H38" s="315" t="s">
        <v>249</v>
      </c>
      <c r="I38" s="66" t="s">
        <v>250</v>
      </c>
    </row>
    <row r="39" spans="7:9" ht="17.25" thickBot="1">
      <c r="G39" s="316"/>
      <c r="H39" s="316"/>
      <c r="I39" s="65" t="s">
        <v>251</v>
      </c>
    </row>
    <row r="40" spans="7:9">
      <c r="G40" s="315" t="s">
        <v>252</v>
      </c>
      <c r="H40" s="315" t="s">
        <v>253</v>
      </c>
      <c r="I40" s="69" t="s">
        <v>254</v>
      </c>
    </row>
    <row r="41" spans="7:9" ht="17.25" thickBot="1">
      <c r="G41" s="316"/>
      <c r="H41" s="316"/>
      <c r="I41" s="70" t="s">
        <v>255</v>
      </c>
    </row>
    <row r="42" spans="7:9">
      <c r="G42" s="312" t="s">
        <v>256</v>
      </c>
      <c r="H42" s="312" t="s">
        <v>257</v>
      </c>
      <c r="I42" s="71" t="s">
        <v>258</v>
      </c>
    </row>
    <row r="43" spans="7:9" ht="17.25" thickBot="1">
      <c r="G43" s="313"/>
      <c r="H43" s="313"/>
      <c r="I43" s="72" t="s">
        <v>259</v>
      </c>
    </row>
  </sheetData>
  <mergeCells count="14">
    <mergeCell ref="G42:G43"/>
    <mergeCell ref="H42:H43"/>
    <mergeCell ref="G1:I19"/>
    <mergeCell ref="G38:G39"/>
    <mergeCell ref="H38:H39"/>
    <mergeCell ref="G40:G41"/>
    <mergeCell ref="H40:H41"/>
    <mergeCell ref="G27:G28"/>
    <mergeCell ref="G29:G30"/>
    <mergeCell ref="H29:H30"/>
    <mergeCell ref="G32:G33"/>
    <mergeCell ref="H32:H33"/>
    <mergeCell ref="G35:G36"/>
    <mergeCell ref="H35:H36"/>
  </mergeCells>
  <phoneticPr fontId="1" type="noConversion"/>
  <hyperlinks>
    <hyperlink ref="I27" r:id="rId1" display="http://careers.samsung.co.kr/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12"/>
  <sheetViews>
    <sheetView workbookViewId="0">
      <selection activeCell="F19" sqref="F19"/>
    </sheetView>
  </sheetViews>
  <sheetFormatPr defaultRowHeight="16.5"/>
  <cols>
    <col min="3" max="3" width="5.25" bestFit="1" customWidth="1"/>
    <col min="4" max="4" width="20.625" customWidth="1"/>
    <col min="5" max="5" width="37.125" customWidth="1"/>
  </cols>
  <sheetData>
    <row r="4" spans="3:7" ht="16.5" customHeight="1">
      <c r="C4" s="6" t="s">
        <v>33</v>
      </c>
      <c r="D4" s="327" t="s">
        <v>84</v>
      </c>
      <c r="E4" s="328"/>
      <c r="F4" s="327" t="s">
        <v>85</v>
      </c>
      <c r="G4" s="328"/>
    </row>
    <row r="5" spans="3:7">
      <c r="C5" s="317" t="s">
        <v>86</v>
      </c>
      <c r="D5" s="7" t="s">
        <v>87</v>
      </c>
      <c r="E5" s="7" t="s">
        <v>88</v>
      </c>
      <c r="F5" s="7" t="s">
        <v>87</v>
      </c>
      <c r="G5" s="7" t="s">
        <v>88</v>
      </c>
    </row>
    <row r="6" spans="3:7">
      <c r="C6" s="329"/>
      <c r="D6" s="8" t="s">
        <v>35</v>
      </c>
      <c r="E6" s="8" t="s">
        <v>89</v>
      </c>
      <c r="F6" s="319" t="s">
        <v>86</v>
      </c>
      <c r="G6" s="319" t="s">
        <v>90</v>
      </c>
    </row>
    <row r="7" spans="3:7">
      <c r="C7" s="329"/>
      <c r="D7" s="9" t="s">
        <v>71</v>
      </c>
      <c r="E7" s="319" t="s">
        <v>90</v>
      </c>
      <c r="F7" s="330"/>
      <c r="G7" s="330"/>
    </row>
    <row r="8" spans="3:7">
      <c r="C8" s="318"/>
      <c r="D8" s="10" t="s">
        <v>91</v>
      </c>
      <c r="E8" s="320"/>
      <c r="F8" s="320"/>
      <c r="G8" s="320"/>
    </row>
    <row r="9" spans="3:7">
      <c r="C9" s="317" t="s">
        <v>92</v>
      </c>
      <c r="D9" s="319" t="s">
        <v>93</v>
      </c>
      <c r="E9" s="9" t="s">
        <v>94</v>
      </c>
      <c r="F9" s="319" t="s">
        <v>93</v>
      </c>
      <c r="G9" s="319" t="s">
        <v>96</v>
      </c>
    </row>
    <row r="10" spans="3:7">
      <c r="C10" s="318"/>
      <c r="D10" s="320"/>
      <c r="E10" s="11" t="s">
        <v>95</v>
      </c>
      <c r="F10" s="320"/>
      <c r="G10" s="320"/>
    </row>
    <row r="11" spans="3:7" ht="16.5" customHeight="1">
      <c r="C11" s="317" t="s">
        <v>97</v>
      </c>
      <c r="D11" s="321" t="s">
        <v>98</v>
      </c>
      <c r="E11" s="322"/>
      <c r="F11" s="322"/>
      <c r="G11" s="323"/>
    </row>
    <row r="12" spans="3:7" ht="24" customHeight="1">
      <c r="C12" s="318"/>
      <c r="D12" s="324" t="s">
        <v>99</v>
      </c>
      <c r="E12" s="325"/>
      <c r="F12" s="325"/>
      <c r="G12" s="326"/>
    </row>
  </sheetData>
  <mergeCells count="13">
    <mergeCell ref="D4:E4"/>
    <mergeCell ref="F4:G4"/>
    <mergeCell ref="C5:C8"/>
    <mergeCell ref="F6:F8"/>
    <mergeCell ref="G6:G8"/>
    <mergeCell ref="E7:E8"/>
    <mergeCell ref="C9:C10"/>
    <mergeCell ref="D9:D10"/>
    <mergeCell ref="F9:F10"/>
    <mergeCell ref="G9:G10"/>
    <mergeCell ref="C11:C12"/>
    <mergeCell ref="D11:G11"/>
    <mergeCell ref="D12:G1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J9"/>
  <sheetViews>
    <sheetView workbookViewId="0">
      <selection activeCell="D12" sqref="D12"/>
    </sheetView>
  </sheetViews>
  <sheetFormatPr defaultRowHeight="16.5"/>
  <cols>
    <col min="6" max="6" width="21.875" customWidth="1"/>
    <col min="10" max="10" width="35.875" customWidth="1"/>
  </cols>
  <sheetData>
    <row r="3" spans="4:10">
      <c r="D3" s="331" t="s">
        <v>108</v>
      </c>
      <c r="E3" s="332"/>
      <c r="F3" s="333"/>
      <c r="G3" s="334" t="s">
        <v>109</v>
      </c>
      <c r="H3" s="331" t="s">
        <v>110</v>
      </c>
      <c r="I3" s="332"/>
      <c r="J3" s="333"/>
    </row>
    <row r="4" spans="4:10">
      <c r="D4" s="12" t="s">
        <v>111</v>
      </c>
      <c r="E4" s="12" t="s">
        <v>112</v>
      </c>
      <c r="F4" s="13" t="s">
        <v>113</v>
      </c>
      <c r="G4" s="335"/>
      <c r="H4" s="12" t="s">
        <v>111</v>
      </c>
      <c r="I4" s="12" t="s">
        <v>112</v>
      </c>
      <c r="J4" s="13" t="s">
        <v>113</v>
      </c>
    </row>
    <row r="5" spans="4:10">
      <c r="D5" s="5">
        <v>1</v>
      </c>
      <c r="E5" s="5">
        <v>1</v>
      </c>
      <c r="F5" s="5" t="s">
        <v>106</v>
      </c>
      <c r="G5" s="14" t="s">
        <v>114</v>
      </c>
      <c r="H5" s="14">
        <v>1</v>
      </c>
      <c r="I5" s="14">
        <v>2</v>
      </c>
      <c r="J5" s="14" t="s">
        <v>105</v>
      </c>
    </row>
    <row r="6" spans="4:10">
      <c r="D6" s="5">
        <v>1</v>
      </c>
      <c r="E6" s="5">
        <v>1</v>
      </c>
      <c r="F6" s="5" t="s">
        <v>102</v>
      </c>
      <c r="G6" s="14" t="s">
        <v>114</v>
      </c>
      <c r="H6" s="14">
        <v>2</v>
      </c>
      <c r="I6" s="14">
        <v>1</v>
      </c>
      <c r="J6" s="14" t="s">
        <v>103</v>
      </c>
    </row>
    <row r="7" spans="4:10">
      <c r="D7" s="5">
        <v>3</v>
      </c>
      <c r="E7" s="5">
        <v>1</v>
      </c>
      <c r="F7" s="5" t="s">
        <v>115</v>
      </c>
      <c r="G7" s="14" t="s">
        <v>114</v>
      </c>
      <c r="H7" s="14">
        <v>3</v>
      </c>
      <c r="I7" s="14">
        <v>2</v>
      </c>
      <c r="J7" s="14" t="s">
        <v>116</v>
      </c>
    </row>
    <row r="8" spans="4:10">
      <c r="D8" s="5">
        <v>3</v>
      </c>
      <c r="E8" s="5">
        <v>2</v>
      </c>
      <c r="F8" s="5" t="s">
        <v>117</v>
      </c>
      <c r="G8" s="14" t="s">
        <v>114</v>
      </c>
      <c r="H8" s="14">
        <v>4</v>
      </c>
      <c r="I8" s="14">
        <v>1</v>
      </c>
      <c r="J8" s="14" t="s">
        <v>118</v>
      </c>
    </row>
    <row r="9" spans="4:10">
      <c r="D9" s="14">
        <v>4</v>
      </c>
      <c r="E9" s="14">
        <v>1</v>
      </c>
      <c r="F9" s="14" t="s">
        <v>119</v>
      </c>
      <c r="G9" s="14" t="s">
        <v>114</v>
      </c>
      <c r="H9" s="14">
        <v>4</v>
      </c>
      <c r="I9" s="14">
        <v>2</v>
      </c>
      <c r="J9" s="14" t="s">
        <v>120</v>
      </c>
    </row>
  </sheetData>
  <mergeCells count="3">
    <mergeCell ref="D3:F3"/>
    <mergeCell ref="G3:G4"/>
    <mergeCell ref="H3:J3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tabSelected="1" topLeftCell="A4" workbookViewId="0">
      <selection activeCell="B16" sqref="B16"/>
    </sheetView>
  </sheetViews>
  <sheetFormatPr defaultRowHeight="16.5"/>
  <cols>
    <col min="1" max="2" width="9" style="15"/>
    <col min="3" max="3" width="22.375" customWidth="1"/>
    <col min="4" max="4" width="20.75" customWidth="1"/>
    <col min="5" max="5" width="10.375" customWidth="1"/>
    <col min="10" max="11" width="9" style="15"/>
    <col min="12" max="12" width="16.875" customWidth="1"/>
    <col min="13" max="13" width="21.625" customWidth="1"/>
  </cols>
  <sheetData>
    <row r="1" spans="1:23" ht="17.25" thickBot="1">
      <c r="A1" s="134"/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</row>
    <row r="2" spans="1:23" ht="17.25" thickBot="1">
      <c r="A2" s="202" t="s">
        <v>324</v>
      </c>
      <c r="B2" s="134"/>
      <c r="D2" s="134"/>
      <c r="E2" s="134"/>
      <c r="F2" s="134"/>
      <c r="G2" s="134"/>
      <c r="H2" s="134"/>
      <c r="I2" s="134"/>
      <c r="J2" s="202" t="s">
        <v>351</v>
      </c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</row>
    <row r="3" spans="1:23" s="15" customFormat="1">
      <c r="A3" s="134">
        <v>1</v>
      </c>
      <c r="B3" s="134">
        <v>1</v>
      </c>
      <c r="C3" s="203" t="s">
        <v>367</v>
      </c>
      <c r="D3" s="134" t="s">
        <v>54</v>
      </c>
      <c r="E3" s="204" t="s">
        <v>342</v>
      </c>
      <c r="F3" s="204" t="s">
        <v>339</v>
      </c>
      <c r="G3" s="205" t="s">
        <v>344</v>
      </c>
      <c r="H3" s="206"/>
      <c r="I3" s="207"/>
      <c r="J3" s="208" t="s">
        <v>349</v>
      </c>
      <c r="K3" s="134">
        <v>2</v>
      </c>
      <c r="L3" s="203" t="s">
        <v>345</v>
      </c>
      <c r="M3" s="134" t="s">
        <v>54</v>
      </c>
      <c r="N3" s="204" t="s">
        <v>342</v>
      </c>
      <c r="O3" s="204" t="s">
        <v>335</v>
      </c>
      <c r="P3" s="205" t="s">
        <v>343</v>
      </c>
      <c r="Q3" s="134"/>
      <c r="R3" s="134"/>
      <c r="S3" s="134"/>
      <c r="T3" s="134"/>
      <c r="U3" s="134"/>
      <c r="V3" s="134"/>
      <c r="W3" s="134"/>
    </row>
    <row r="4" spans="1:23" s="15" customFormat="1">
      <c r="A4" s="134"/>
      <c r="B4" s="134"/>
      <c r="C4" s="206"/>
      <c r="D4" s="206"/>
      <c r="E4" s="206"/>
      <c r="F4" s="206"/>
      <c r="G4" s="206"/>
      <c r="H4" s="206"/>
      <c r="I4" s="206"/>
      <c r="J4" s="208" t="s">
        <v>350</v>
      </c>
      <c r="K4" s="134">
        <v>3</v>
      </c>
      <c r="L4" s="203" t="s">
        <v>347</v>
      </c>
      <c r="M4" s="134" t="s">
        <v>45</v>
      </c>
      <c r="N4" s="204" t="s">
        <v>348</v>
      </c>
      <c r="O4" s="204" t="s">
        <v>339</v>
      </c>
      <c r="P4" s="205" t="s">
        <v>343</v>
      </c>
      <c r="Q4" s="134"/>
      <c r="R4" s="134"/>
      <c r="S4" s="134"/>
      <c r="T4" s="134"/>
      <c r="U4" s="134"/>
      <c r="V4" s="134"/>
      <c r="W4" s="134"/>
    </row>
    <row r="5" spans="1:23" s="15" customFormat="1">
      <c r="A5" s="134"/>
      <c r="B5" s="134"/>
      <c r="C5" s="206"/>
      <c r="D5" s="206"/>
      <c r="E5" s="206"/>
      <c r="F5" s="206"/>
      <c r="G5" s="206"/>
      <c r="H5" s="206"/>
      <c r="I5" s="206"/>
      <c r="J5" s="134"/>
      <c r="K5" s="134"/>
      <c r="L5" s="134"/>
      <c r="M5" s="134"/>
      <c r="N5" s="204"/>
      <c r="O5" s="204"/>
      <c r="P5" s="205"/>
      <c r="Q5" s="134"/>
      <c r="R5" s="134"/>
      <c r="S5" s="134"/>
      <c r="T5" s="134"/>
      <c r="U5" s="134"/>
      <c r="V5" s="134"/>
      <c r="W5" s="134"/>
    </row>
    <row r="6" spans="1:23">
      <c r="A6" s="134"/>
      <c r="B6" s="134">
        <v>4</v>
      </c>
      <c r="C6" s="203" t="s">
        <v>366</v>
      </c>
      <c r="D6" s="134" t="s">
        <v>361</v>
      </c>
      <c r="E6" s="336" t="s">
        <v>346</v>
      </c>
      <c r="F6" s="336" t="s">
        <v>334</v>
      </c>
      <c r="G6" s="337">
        <v>5</v>
      </c>
      <c r="H6" s="336" t="s">
        <v>335</v>
      </c>
      <c r="I6" s="338">
        <v>6</v>
      </c>
      <c r="J6" s="134"/>
      <c r="K6" s="134">
        <v>5</v>
      </c>
      <c r="L6" s="203" t="s">
        <v>360</v>
      </c>
      <c r="M6" s="134" t="s">
        <v>361</v>
      </c>
      <c r="N6" s="213" t="s">
        <v>362</v>
      </c>
      <c r="O6" s="213" t="s">
        <v>363</v>
      </c>
      <c r="P6" s="214">
        <v>5</v>
      </c>
      <c r="Q6" s="214" t="s">
        <v>364</v>
      </c>
      <c r="R6" s="214">
        <v>6</v>
      </c>
      <c r="S6" s="134"/>
    </row>
    <row r="7" spans="1:23" s="15" customFormat="1">
      <c r="A7" s="134"/>
      <c r="B7" s="134"/>
      <c r="C7" s="206"/>
      <c r="D7" s="206"/>
      <c r="E7" s="206"/>
      <c r="F7" s="206"/>
      <c r="G7" s="206"/>
      <c r="H7" s="206"/>
      <c r="I7" s="206"/>
      <c r="J7" s="134"/>
      <c r="K7" s="134"/>
      <c r="L7" s="134"/>
      <c r="M7" s="134"/>
      <c r="N7" s="206"/>
      <c r="O7" s="206"/>
      <c r="P7" s="211"/>
      <c r="Q7" s="134"/>
      <c r="R7" s="134"/>
      <c r="S7" s="134"/>
      <c r="T7" s="134"/>
      <c r="U7" s="134"/>
      <c r="V7" s="134"/>
      <c r="W7" s="134"/>
    </row>
    <row r="8" spans="1:23" s="15" customFormat="1">
      <c r="A8" s="134">
        <v>2</v>
      </c>
      <c r="B8" s="134">
        <v>5</v>
      </c>
      <c r="C8" s="203" t="s">
        <v>325</v>
      </c>
      <c r="D8" s="134" t="s">
        <v>326</v>
      </c>
      <c r="E8" s="204" t="s">
        <v>327</v>
      </c>
      <c r="F8" s="204" t="s">
        <v>328</v>
      </c>
      <c r="G8" s="209">
        <v>4</v>
      </c>
      <c r="H8" s="204" t="s">
        <v>329</v>
      </c>
      <c r="I8" s="210">
        <v>3</v>
      </c>
      <c r="J8" s="134"/>
      <c r="K8" s="134"/>
      <c r="L8" s="134"/>
      <c r="M8" s="134"/>
      <c r="N8" s="206"/>
      <c r="O8" s="206"/>
      <c r="P8" s="211"/>
      <c r="Q8" s="134"/>
      <c r="R8" s="134"/>
      <c r="S8" s="134"/>
      <c r="T8" s="134"/>
      <c r="U8" s="134"/>
      <c r="V8" s="134"/>
      <c r="W8" s="134"/>
    </row>
    <row r="9" spans="1:23" s="15" customFormat="1">
      <c r="A9" s="134"/>
      <c r="B9" s="134"/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206"/>
      <c r="O9" s="206"/>
      <c r="P9" s="211"/>
      <c r="Q9" s="134"/>
      <c r="R9" s="134"/>
      <c r="S9" s="134"/>
      <c r="T9" s="134"/>
      <c r="U9" s="134"/>
      <c r="V9" s="134"/>
      <c r="W9" s="134"/>
    </row>
    <row r="10" spans="1:23" s="15" customFormat="1">
      <c r="A10" s="134"/>
      <c r="B10" s="134">
        <v>6</v>
      </c>
      <c r="C10" s="203" t="s">
        <v>356</v>
      </c>
      <c r="D10" s="134" t="s">
        <v>357</v>
      </c>
      <c r="E10" s="213" t="s">
        <v>358</v>
      </c>
      <c r="F10" s="213" t="s">
        <v>359</v>
      </c>
      <c r="G10" s="214">
        <v>6</v>
      </c>
      <c r="H10" s="214" t="s">
        <v>355</v>
      </c>
      <c r="I10" s="214">
        <v>5</v>
      </c>
      <c r="J10" s="134"/>
      <c r="K10" s="134"/>
      <c r="L10" s="134"/>
      <c r="M10" s="134"/>
      <c r="N10" s="206"/>
      <c r="O10" s="206"/>
      <c r="P10" s="211"/>
      <c r="Q10" s="134"/>
      <c r="R10" s="134"/>
      <c r="S10" s="134"/>
      <c r="T10" s="134"/>
      <c r="U10" s="134"/>
      <c r="V10" s="134"/>
      <c r="W10" s="134"/>
    </row>
    <row r="11" spans="1:23">
      <c r="A11" s="134"/>
      <c r="B11" s="134">
        <v>7</v>
      </c>
      <c r="C11" s="203" t="s">
        <v>337</v>
      </c>
      <c r="D11" s="134" t="s">
        <v>341</v>
      </c>
      <c r="E11" s="204" t="s">
        <v>338</v>
      </c>
      <c r="F11" s="204" t="s">
        <v>339</v>
      </c>
      <c r="G11" s="205" t="s">
        <v>340</v>
      </c>
      <c r="H11" s="134"/>
      <c r="I11" s="134"/>
      <c r="J11" s="208" t="s">
        <v>365</v>
      </c>
      <c r="K11" s="134">
        <v>8</v>
      </c>
      <c r="L11" s="203" t="s">
        <v>368</v>
      </c>
      <c r="M11" s="134" t="s">
        <v>341</v>
      </c>
      <c r="N11" s="204" t="s">
        <v>346</v>
      </c>
      <c r="O11" s="204" t="s">
        <v>328</v>
      </c>
      <c r="P11" s="205" t="s">
        <v>340</v>
      </c>
      <c r="Q11" s="134"/>
      <c r="R11" s="134"/>
      <c r="S11" s="134"/>
      <c r="T11" s="134"/>
      <c r="U11" s="134"/>
      <c r="V11" s="134"/>
      <c r="W11" s="134"/>
    </row>
    <row r="12" spans="1:23">
      <c r="A12" s="134"/>
      <c r="B12" s="134">
        <v>9</v>
      </c>
      <c r="C12" s="203" t="s">
        <v>369</v>
      </c>
      <c r="D12" s="134" t="s">
        <v>330</v>
      </c>
      <c r="E12" s="204" t="s">
        <v>331</v>
      </c>
      <c r="F12" s="204" t="s">
        <v>328</v>
      </c>
      <c r="G12" s="209">
        <v>3</v>
      </c>
      <c r="H12" s="204" t="s">
        <v>329</v>
      </c>
      <c r="I12" s="210">
        <v>4</v>
      </c>
      <c r="J12" s="207"/>
      <c r="L12" s="203" t="s">
        <v>352</v>
      </c>
      <c r="M12" s="212" t="s">
        <v>353</v>
      </c>
      <c r="N12" s="204" t="s">
        <v>331</v>
      </c>
      <c r="O12" s="204" t="s">
        <v>354</v>
      </c>
      <c r="P12" s="209">
        <v>5</v>
      </c>
      <c r="Q12" s="204" t="s">
        <v>355</v>
      </c>
      <c r="R12" s="210">
        <v>6</v>
      </c>
      <c r="S12" s="134"/>
      <c r="T12" s="134"/>
      <c r="U12" s="134"/>
      <c r="V12" s="134"/>
      <c r="W12" s="134"/>
    </row>
    <row r="13" spans="1:23">
      <c r="A13" s="134"/>
      <c r="B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</row>
    <row r="15" spans="1:23">
      <c r="A15" s="134"/>
      <c r="B15" s="120">
        <v>0</v>
      </c>
      <c r="C15" s="203" t="s">
        <v>370</v>
      </c>
      <c r="D15" s="134" t="s">
        <v>332</v>
      </c>
      <c r="E15" s="204" t="s">
        <v>333</v>
      </c>
      <c r="F15" s="204" t="s">
        <v>334</v>
      </c>
      <c r="G15" s="209">
        <v>1</v>
      </c>
      <c r="H15" s="204" t="s">
        <v>335</v>
      </c>
      <c r="I15" s="210">
        <v>2</v>
      </c>
      <c r="J15" s="207"/>
      <c r="K15" s="207"/>
      <c r="L15" s="203" t="s">
        <v>336</v>
      </c>
      <c r="M15" s="134" t="s">
        <v>332</v>
      </c>
      <c r="N15" s="204" t="s">
        <v>333</v>
      </c>
      <c r="O15" s="204" t="s">
        <v>334</v>
      </c>
      <c r="P15" s="209">
        <v>2</v>
      </c>
      <c r="Q15" s="204" t="s">
        <v>335</v>
      </c>
      <c r="R15" s="210">
        <v>1</v>
      </c>
      <c r="S15" s="134"/>
      <c r="T15" s="134"/>
      <c r="U15" s="134"/>
      <c r="V15" s="134"/>
      <c r="W15" s="134"/>
    </row>
    <row r="16" spans="1:23">
      <c r="A16" s="134"/>
      <c r="B16" s="134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</row>
    <row r="17" spans="1:23">
      <c r="A17" s="134"/>
      <c r="B17" s="134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</row>
    <row r="18" spans="1:23">
      <c r="A18" s="134"/>
      <c r="B18" s="134"/>
      <c r="C18" s="134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</row>
    <row r="19" spans="1:23">
      <c r="A19" s="134"/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</row>
    <row r="20" spans="1:23">
      <c r="A20" s="134"/>
      <c r="B20" s="134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</row>
    <row r="21" spans="1:23">
      <c r="A21" s="134"/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</row>
    <row r="22" spans="1:23">
      <c r="A22" s="134"/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학점</vt:lpstr>
      <vt:lpstr>시간표</vt:lpstr>
      <vt:lpstr>공학인증</vt:lpstr>
      <vt:lpstr>SST</vt:lpstr>
      <vt:lpstr>졸업기준</vt:lpstr>
      <vt:lpstr>선이수과목</vt:lpstr>
      <vt:lpstr>2017-1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kyw</dc:creator>
  <cp:lastModifiedBy>Windows User</cp:lastModifiedBy>
  <dcterms:created xsi:type="dcterms:W3CDTF">2015-07-21T05:13:37Z</dcterms:created>
  <dcterms:modified xsi:type="dcterms:W3CDTF">2018-02-08T16:27:26Z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561c62d0-7acd-4783-bdcc-573540b2e044</vt:lpwstr>
  </property>
</Properties>
</file>